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398.xml" ContentType="application/vnd.openxmlformats-officedocument.spreadsheetml.table+xml"/>
  <Override PartName="/xl/tables/table399.xml" ContentType="application/vnd.openxmlformats-officedocument.spreadsheetml.table+xml"/>
  <Override PartName="/xl/tables/table400.xml" ContentType="application/vnd.openxmlformats-officedocument.spreadsheetml.table+xml"/>
  <Override PartName="/xl/tables/table401.xml" ContentType="application/vnd.openxmlformats-officedocument.spreadsheetml.table+xml"/>
  <Override PartName="/xl/tables/table402.xml" ContentType="application/vnd.openxmlformats-officedocument.spreadsheetml.table+xml"/>
  <Override PartName="/xl/tables/table403.xml" ContentType="application/vnd.openxmlformats-officedocument.spreadsheetml.table+xml"/>
  <Override PartName="/xl/tables/table404.xml" ContentType="application/vnd.openxmlformats-officedocument.spreadsheetml.table+xml"/>
  <Override PartName="/xl/tables/table405.xml" ContentType="application/vnd.openxmlformats-officedocument.spreadsheetml.table+xml"/>
  <Override PartName="/xl/tables/table406.xml" ContentType="application/vnd.openxmlformats-officedocument.spreadsheetml.table+xml"/>
  <Override PartName="/xl/tables/table407.xml" ContentType="application/vnd.openxmlformats-officedocument.spreadsheetml.table+xml"/>
  <Override PartName="/xl/tables/table408.xml" ContentType="application/vnd.openxmlformats-officedocument.spreadsheetml.table+xml"/>
  <Override PartName="/xl/tables/table409.xml" ContentType="application/vnd.openxmlformats-officedocument.spreadsheetml.table+xml"/>
  <Override PartName="/xl/tables/table410.xml" ContentType="application/vnd.openxmlformats-officedocument.spreadsheetml.table+xml"/>
  <Override PartName="/xl/tables/table411.xml" ContentType="application/vnd.openxmlformats-officedocument.spreadsheetml.table+xml"/>
  <Override PartName="/xl/tables/table412.xml" ContentType="application/vnd.openxmlformats-officedocument.spreadsheetml.table+xml"/>
  <Override PartName="/xl/tables/table413.xml" ContentType="application/vnd.openxmlformats-officedocument.spreadsheetml.table+xml"/>
  <Override PartName="/xl/tables/table414.xml" ContentType="application/vnd.openxmlformats-officedocument.spreadsheetml.table+xml"/>
  <Override PartName="/xl/tables/table415.xml" ContentType="application/vnd.openxmlformats-officedocument.spreadsheetml.table+xml"/>
  <Override PartName="/xl/tables/table416.xml" ContentType="application/vnd.openxmlformats-officedocument.spreadsheetml.table+xml"/>
  <Override PartName="/xl/tables/table417.xml" ContentType="application/vnd.openxmlformats-officedocument.spreadsheetml.table+xml"/>
  <Override PartName="/xl/tables/table418.xml" ContentType="application/vnd.openxmlformats-officedocument.spreadsheetml.table+xml"/>
  <Override PartName="/xl/tables/table419.xml" ContentType="application/vnd.openxmlformats-officedocument.spreadsheetml.table+xml"/>
  <Override PartName="/xl/tables/table420.xml" ContentType="application/vnd.openxmlformats-officedocument.spreadsheetml.table+xml"/>
  <Override PartName="/xl/tables/table421.xml" ContentType="application/vnd.openxmlformats-officedocument.spreadsheetml.table+xml"/>
  <Override PartName="/xl/tables/table422.xml" ContentType="application/vnd.openxmlformats-officedocument.spreadsheetml.table+xml"/>
  <Override PartName="/xl/tables/table423.xml" ContentType="application/vnd.openxmlformats-officedocument.spreadsheetml.table+xml"/>
  <Override PartName="/xl/tables/table424.xml" ContentType="application/vnd.openxmlformats-officedocument.spreadsheetml.table+xml"/>
  <Override PartName="/xl/tables/table425.xml" ContentType="application/vnd.openxmlformats-officedocument.spreadsheetml.table+xml"/>
  <Override PartName="/xl/tables/table426.xml" ContentType="application/vnd.openxmlformats-officedocument.spreadsheetml.table+xml"/>
  <Override PartName="/xl/tables/table427.xml" ContentType="application/vnd.openxmlformats-officedocument.spreadsheetml.table+xml"/>
  <Override PartName="/xl/tables/table428.xml" ContentType="application/vnd.openxmlformats-officedocument.spreadsheetml.table+xml"/>
  <Override PartName="/xl/tables/table429.xml" ContentType="application/vnd.openxmlformats-officedocument.spreadsheetml.table+xml"/>
  <Override PartName="/xl/tables/table430.xml" ContentType="application/vnd.openxmlformats-officedocument.spreadsheetml.table+xml"/>
  <Override PartName="/xl/tables/table431.xml" ContentType="application/vnd.openxmlformats-officedocument.spreadsheetml.table+xml"/>
  <Override PartName="/xl/tables/table432.xml" ContentType="application/vnd.openxmlformats-officedocument.spreadsheetml.table+xml"/>
  <Override PartName="/xl/tables/table433.xml" ContentType="application/vnd.openxmlformats-officedocument.spreadsheetml.table+xml"/>
  <Override PartName="/xl/tables/table434.xml" ContentType="application/vnd.openxmlformats-officedocument.spreadsheetml.table+xml"/>
  <Override PartName="/xl/tables/table435.xml" ContentType="application/vnd.openxmlformats-officedocument.spreadsheetml.table+xml"/>
  <Override PartName="/xl/tables/table436.xml" ContentType="application/vnd.openxmlformats-officedocument.spreadsheetml.table+xml"/>
  <Override PartName="/xl/tables/table437.xml" ContentType="application/vnd.openxmlformats-officedocument.spreadsheetml.table+xml"/>
  <Override PartName="/xl/tables/table438.xml" ContentType="application/vnd.openxmlformats-officedocument.spreadsheetml.table+xml"/>
  <Override PartName="/xl/tables/table439.xml" ContentType="application/vnd.openxmlformats-officedocument.spreadsheetml.table+xml"/>
  <Override PartName="/xl/tables/table440.xml" ContentType="application/vnd.openxmlformats-officedocument.spreadsheetml.table+xml"/>
  <Override PartName="/xl/tables/table441.xml" ContentType="application/vnd.openxmlformats-officedocument.spreadsheetml.table+xml"/>
  <Override PartName="/xl/tables/table442.xml" ContentType="application/vnd.openxmlformats-officedocument.spreadsheetml.table+xml"/>
  <Override PartName="/xl/tables/table443.xml" ContentType="application/vnd.openxmlformats-officedocument.spreadsheetml.table+xml"/>
  <Override PartName="/xl/tables/table444.xml" ContentType="application/vnd.openxmlformats-officedocument.spreadsheetml.table+xml"/>
  <Override PartName="/xl/tables/table445.xml" ContentType="application/vnd.openxmlformats-officedocument.spreadsheetml.table+xml"/>
  <Override PartName="/xl/tables/table446.xml" ContentType="application/vnd.openxmlformats-officedocument.spreadsheetml.table+xml"/>
  <Override PartName="/xl/tables/table447.xml" ContentType="application/vnd.openxmlformats-officedocument.spreadsheetml.table+xml"/>
  <Override PartName="/xl/tables/table448.xml" ContentType="application/vnd.openxmlformats-officedocument.spreadsheetml.table+xml"/>
  <Override PartName="/xl/tables/table449.xml" ContentType="application/vnd.openxmlformats-officedocument.spreadsheetml.table+xml"/>
  <Override PartName="/xl/tables/table450.xml" ContentType="application/vnd.openxmlformats-officedocument.spreadsheetml.table+xml"/>
  <Override PartName="/xl/tables/table451.xml" ContentType="application/vnd.openxmlformats-officedocument.spreadsheetml.table+xml"/>
  <Override PartName="/xl/tables/table452.xml" ContentType="application/vnd.openxmlformats-officedocument.spreadsheetml.table+xml"/>
  <Override PartName="/xl/tables/table453.xml" ContentType="application/vnd.openxmlformats-officedocument.spreadsheetml.table+xml"/>
  <Override PartName="/xl/tables/table454.xml" ContentType="application/vnd.openxmlformats-officedocument.spreadsheetml.table+xml"/>
  <Override PartName="/xl/tables/table455.xml" ContentType="application/vnd.openxmlformats-officedocument.spreadsheetml.table+xml"/>
  <Override PartName="/xl/tables/table456.xml" ContentType="application/vnd.openxmlformats-officedocument.spreadsheetml.table+xml"/>
  <Override PartName="/xl/tables/table457.xml" ContentType="application/vnd.openxmlformats-officedocument.spreadsheetml.table+xml"/>
  <Override PartName="/xl/tables/table458.xml" ContentType="application/vnd.openxmlformats-officedocument.spreadsheetml.table+xml"/>
  <Override PartName="/xl/tables/table459.xml" ContentType="application/vnd.openxmlformats-officedocument.spreadsheetml.table+xml"/>
  <Override PartName="/xl/tables/table460.xml" ContentType="application/vnd.openxmlformats-officedocument.spreadsheetml.table+xml"/>
  <Override PartName="/xl/tables/table461.xml" ContentType="application/vnd.openxmlformats-officedocument.spreadsheetml.table+xml"/>
  <Override PartName="/xl/tables/table462.xml" ContentType="application/vnd.openxmlformats-officedocument.spreadsheetml.table+xml"/>
  <Override PartName="/xl/tables/table463.xml" ContentType="application/vnd.openxmlformats-officedocument.spreadsheetml.table+xml"/>
  <Override PartName="/xl/tables/table464.xml" ContentType="application/vnd.openxmlformats-officedocument.spreadsheetml.table+xml"/>
  <Override PartName="/xl/tables/table465.xml" ContentType="application/vnd.openxmlformats-officedocument.spreadsheetml.table+xml"/>
  <Override PartName="/xl/tables/table466.xml" ContentType="application/vnd.openxmlformats-officedocument.spreadsheetml.table+xml"/>
  <Override PartName="/xl/tables/table467.xml" ContentType="application/vnd.openxmlformats-officedocument.spreadsheetml.table+xml"/>
  <Override PartName="/xl/tables/table468.xml" ContentType="application/vnd.openxmlformats-officedocument.spreadsheetml.table+xml"/>
  <Override PartName="/xl/tables/table469.xml" ContentType="application/vnd.openxmlformats-officedocument.spreadsheetml.table+xml"/>
  <Override PartName="/xl/tables/table470.xml" ContentType="application/vnd.openxmlformats-officedocument.spreadsheetml.table+xml"/>
  <Override PartName="/xl/tables/table471.xml" ContentType="application/vnd.openxmlformats-officedocument.spreadsheetml.table+xml"/>
  <Override PartName="/xl/tables/table472.xml" ContentType="application/vnd.openxmlformats-officedocument.spreadsheetml.table+xml"/>
  <Override PartName="/xl/tables/table473.xml" ContentType="application/vnd.openxmlformats-officedocument.spreadsheetml.table+xml"/>
  <Override PartName="/xl/tables/table474.xml" ContentType="application/vnd.openxmlformats-officedocument.spreadsheetml.table+xml"/>
  <Override PartName="/xl/tables/table475.xml" ContentType="application/vnd.openxmlformats-officedocument.spreadsheetml.table+xml"/>
  <Override PartName="/xl/tables/table476.xml" ContentType="application/vnd.openxmlformats-officedocument.spreadsheetml.table+xml"/>
  <Override PartName="/xl/tables/table477.xml" ContentType="application/vnd.openxmlformats-officedocument.spreadsheetml.table+xml"/>
  <Override PartName="/xl/tables/table478.xml" ContentType="application/vnd.openxmlformats-officedocument.spreadsheetml.table+xml"/>
  <Override PartName="/xl/tables/table479.xml" ContentType="application/vnd.openxmlformats-officedocument.spreadsheetml.table+xml"/>
  <Override PartName="/xl/tables/table480.xml" ContentType="application/vnd.openxmlformats-officedocument.spreadsheetml.table+xml"/>
  <Override PartName="/xl/tables/table481.xml" ContentType="application/vnd.openxmlformats-officedocument.spreadsheetml.table+xml"/>
  <Override PartName="/xl/tables/table482.xml" ContentType="application/vnd.openxmlformats-officedocument.spreadsheetml.table+xml"/>
  <Override PartName="/xl/tables/table483.xml" ContentType="application/vnd.openxmlformats-officedocument.spreadsheetml.table+xml"/>
  <Override PartName="/xl/tables/table484.xml" ContentType="application/vnd.openxmlformats-officedocument.spreadsheetml.table+xml"/>
  <Override PartName="/xl/tables/table485.xml" ContentType="application/vnd.openxmlformats-officedocument.spreadsheetml.table+xml"/>
  <Override PartName="/xl/tables/table486.xml" ContentType="application/vnd.openxmlformats-officedocument.spreadsheetml.table+xml"/>
  <Override PartName="/xl/tables/table487.xml" ContentType="application/vnd.openxmlformats-officedocument.spreadsheetml.table+xml"/>
  <Override PartName="/xl/tables/table488.xml" ContentType="application/vnd.openxmlformats-officedocument.spreadsheetml.table+xml"/>
  <Override PartName="/xl/tables/table489.xml" ContentType="application/vnd.openxmlformats-officedocument.spreadsheetml.table+xml"/>
  <Override PartName="/xl/tables/table490.xml" ContentType="application/vnd.openxmlformats-officedocument.spreadsheetml.table+xml"/>
  <Override PartName="/xl/tables/table491.xml" ContentType="application/vnd.openxmlformats-officedocument.spreadsheetml.table+xml"/>
  <Override PartName="/xl/tables/table492.xml" ContentType="application/vnd.openxmlformats-officedocument.spreadsheetml.table+xml"/>
  <Override PartName="/xl/tables/table493.xml" ContentType="application/vnd.openxmlformats-officedocument.spreadsheetml.table+xml"/>
  <Override PartName="/xl/tables/table494.xml" ContentType="application/vnd.openxmlformats-officedocument.spreadsheetml.table+xml"/>
  <Override PartName="/xl/tables/table495.xml" ContentType="application/vnd.openxmlformats-officedocument.spreadsheetml.table+xml"/>
  <Override PartName="/xl/tables/table496.xml" ContentType="application/vnd.openxmlformats-officedocument.spreadsheetml.table+xml"/>
  <Override PartName="/xl/tables/table497.xml" ContentType="application/vnd.openxmlformats-officedocument.spreadsheetml.table+xml"/>
  <Override PartName="/xl/tables/table498.xml" ContentType="application/vnd.openxmlformats-officedocument.spreadsheetml.table+xml"/>
  <Override PartName="/xl/tables/table499.xml" ContentType="application/vnd.openxmlformats-officedocument.spreadsheetml.table+xml"/>
  <Override PartName="/xl/tables/table500.xml" ContentType="application/vnd.openxmlformats-officedocument.spreadsheetml.table+xml"/>
  <Override PartName="/xl/tables/table501.xml" ContentType="application/vnd.openxmlformats-officedocument.spreadsheetml.table+xml"/>
  <Override PartName="/xl/tables/table502.xml" ContentType="application/vnd.openxmlformats-officedocument.spreadsheetml.table+xml"/>
  <Override PartName="/xl/tables/table503.xml" ContentType="application/vnd.openxmlformats-officedocument.spreadsheetml.table+xml"/>
  <Override PartName="/xl/tables/table504.xml" ContentType="application/vnd.openxmlformats-officedocument.spreadsheetml.table+xml"/>
  <Override PartName="/xl/tables/table505.xml" ContentType="application/vnd.openxmlformats-officedocument.spreadsheetml.table+xml"/>
  <Override PartName="/xl/tables/table506.xml" ContentType="application/vnd.openxmlformats-officedocument.spreadsheetml.table+xml"/>
  <Override PartName="/xl/tables/table507.xml" ContentType="application/vnd.openxmlformats-officedocument.spreadsheetml.table+xml"/>
  <Override PartName="/xl/tables/table508.xml" ContentType="application/vnd.openxmlformats-officedocument.spreadsheetml.table+xml"/>
  <Override PartName="/xl/tables/table509.xml" ContentType="application/vnd.openxmlformats-officedocument.spreadsheetml.table+xml"/>
  <Override PartName="/xl/tables/table510.xml" ContentType="application/vnd.openxmlformats-officedocument.spreadsheetml.table+xml"/>
  <Override PartName="/xl/tables/table511.xml" ContentType="application/vnd.openxmlformats-officedocument.spreadsheetml.table+xml"/>
  <Override PartName="/xl/tables/table512.xml" ContentType="application/vnd.openxmlformats-officedocument.spreadsheetml.table+xml"/>
  <Override PartName="/xl/tables/table513.xml" ContentType="application/vnd.openxmlformats-officedocument.spreadsheetml.table+xml"/>
  <Override PartName="/xl/tables/table514.xml" ContentType="application/vnd.openxmlformats-officedocument.spreadsheetml.table+xml"/>
  <Override PartName="/xl/tables/table515.xml" ContentType="application/vnd.openxmlformats-officedocument.spreadsheetml.table+xml"/>
  <Override PartName="/xl/tables/table516.xml" ContentType="application/vnd.openxmlformats-officedocument.spreadsheetml.table+xml"/>
  <Override PartName="/xl/tables/table517.xml" ContentType="application/vnd.openxmlformats-officedocument.spreadsheetml.table+xml"/>
  <Override PartName="/xl/tables/table518.xml" ContentType="application/vnd.openxmlformats-officedocument.spreadsheetml.table+xml"/>
  <Override PartName="/xl/tables/table519.xml" ContentType="application/vnd.openxmlformats-officedocument.spreadsheetml.table+xml"/>
  <Override PartName="/xl/tables/table520.xml" ContentType="application/vnd.openxmlformats-officedocument.spreadsheetml.table+xml"/>
  <Override PartName="/xl/tables/table521.xml" ContentType="application/vnd.openxmlformats-officedocument.spreadsheetml.table+xml"/>
  <Override PartName="/xl/tables/table522.xml" ContentType="application/vnd.openxmlformats-officedocument.spreadsheetml.table+xml"/>
  <Override PartName="/xl/tables/table523.xml" ContentType="application/vnd.openxmlformats-officedocument.spreadsheetml.table+xml"/>
  <Override PartName="/xl/tables/table524.xml" ContentType="application/vnd.openxmlformats-officedocument.spreadsheetml.table+xml"/>
  <Override PartName="/xl/tables/table525.xml" ContentType="application/vnd.openxmlformats-officedocument.spreadsheetml.table+xml"/>
  <Override PartName="/xl/tables/table526.xml" ContentType="application/vnd.openxmlformats-officedocument.spreadsheetml.table+xml"/>
  <Override PartName="/xl/tables/table527.xml" ContentType="application/vnd.openxmlformats-officedocument.spreadsheetml.table+xml"/>
  <Override PartName="/xl/tables/table528.xml" ContentType="application/vnd.openxmlformats-officedocument.spreadsheetml.table+xml"/>
  <Override PartName="/xl/tables/table529.xml" ContentType="application/vnd.openxmlformats-officedocument.spreadsheetml.table+xml"/>
  <Override PartName="/xl/tables/table530.xml" ContentType="application/vnd.openxmlformats-officedocument.spreadsheetml.table+xml"/>
  <Override PartName="/xl/tables/table531.xml" ContentType="application/vnd.openxmlformats-officedocument.spreadsheetml.table+xml"/>
  <Override PartName="/xl/tables/table532.xml" ContentType="application/vnd.openxmlformats-officedocument.spreadsheetml.table+xml"/>
  <Override PartName="/xl/tables/table533.xml" ContentType="application/vnd.openxmlformats-officedocument.spreadsheetml.table+xml"/>
  <Override PartName="/xl/tables/table534.xml" ContentType="application/vnd.openxmlformats-officedocument.spreadsheetml.table+xml"/>
  <Override PartName="/xl/tables/table535.xml" ContentType="application/vnd.openxmlformats-officedocument.spreadsheetml.table+xml"/>
  <Override PartName="/xl/tables/table536.xml" ContentType="application/vnd.openxmlformats-officedocument.spreadsheetml.table+xml"/>
  <Override PartName="/xl/tables/table537.xml" ContentType="application/vnd.openxmlformats-officedocument.spreadsheetml.table+xml"/>
  <Override PartName="/xl/tables/table538.xml" ContentType="application/vnd.openxmlformats-officedocument.spreadsheetml.table+xml"/>
  <Override PartName="/xl/tables/table539.xml" ContentType="application/vnd.openxmlformats-officedocument.spreadsheetml.table+xml"/>
  <Override PartName="/xl/tables/table540.xml" ContentType="application/vnd.openxmlformats-officedocument.spreadsheetml.table+xml"/>
  <Override PartName="/xl/tables/table541.xml" ContentType="application/vnd.openxmlformats-officedocument.spreadsheetml.table+xml"/>
  <Override PartName="/xl/tables/table542.xml" ContentType="application/vnd.openxmlformats-officedocument.spreadsheetml.table+xml"/>
  <Override PartName="/xl/tables/table543.xml" ContentType="application/vnd.openxmlformats-officedocument.spreadsheetml.table+xml"/>
  <Override PartName="/xl/tables/table544.xml" ContentType="application/vnd.openxmlformats-officedocument.spreadsheetml.table+xml"/>
  <Override PartName="/xl/tables/table545.xml" ContentType="application/vnd.openxmlformats-officedocument.spreadsheetml.table+xml"/>
  <Override PartName="/xl/tables/table546.xml" ContentType="application/vnd.openxmlformats-officedocument.spreadsheetml.table+xml"/>
  <Override PartName="/xl/tables/table547.xml" ContentType="application/vnd.openxmlformats-officedocument.spreadsheetml.table+xml"/>
  <Override PartName="/xl/tables/table548.xml" ContentType="application/vnd.openxmlformats-officedocument.spreadsheetml.table+xml"/>
  <Override PartName="/xl/tables/table549.xml" ContentType="application/vnd.openxmlformats-officedocument.spreadsheetml.table+xml"/>
  <Override PartName="/xl/tables/table550.xml" ContentType="application/vnd.openxmlformats-officedocument.spreadsheetml.table+xml"/>
  <Override PartName="/xl/tables/table551.xml" ContentType="application/vnd.openxmlformats-officedocument.spreadsheetml.table+xml"/>
  <Override PartName="/xl/tables/table552.xml" ContentType="application/vnd.openxmlformats-officedocument.spreadsheetml.table+xml"/>
  <Override PartName="/xl/tables/table553.xml" ContentType="application/vnd.openxmlformats-officedocument.spreadsheetml.table+xml"/>
  <Override PartName="/xl/tables/table554.xml" ContentType="application/vnd.openxmlformats-officedocument.spreadsheetml.table+xml"/>
  <Override PartName="/xl/tables/table555.xml" ContentType="application/vnd.openxmlformats-officedocument.spreadsheetml.table+xml"/>
  <Override PartName="/xl/tables/table556.xml" ContentType="application/vnd.openxmlformats-officedocument.spreadsheetml.table+xml"/>
  <Override PartName="/xl/tables/table557.xml" ContentType="application/vnd.openxmlformats-officedocument.spreadsheetml.table+xml"/>
  <Override PartName="/xl/tables/table558.xml" ContentType="application/vnd.openxmlformats-officedocument.spreadsheetml.table+xml"/>
  <Override PartName="/xl/tables/table559.xml" ContentType="application/vnd.openxmlformats-officedocument.spreadsheetml.table+xml"/>
  <Override PartName="/xl/tables/table560.xml" ContentType="application/vnd.openxmlformats-officedocument.spreadsheetml.table+xml"/>
  <Override PartName="/xl/tables/table561.xml" ContentType="application/vnd.openxmlformats-officedocument.spreadsheetml.table+xml"/>
  <Override PartName="/xl/tables/table562.xml" ContentType="application/vnd.openxmlformats-officedocument.spreadsheetml.table+xml"/>
  <Override PartName="/xl/tables/table563.xml" ContentType="application/vnd.openxmlformats-officedocument.spreadsheetml.table+xml"/>
  <Override PartName="/xl/tables/table564.xml" ContentType="application/vnd.openxmlformats-officedocument.spreadsheetml.table+xml"/>
  <Override PartName="/xl/tables/table565.xml" ContentType="application/vnd.openxmlformats-officedocument.spreadsheetml.table+xml"/>
  <Override PartName="/xl/tables/table566.xml" ContentType="application/vnd.openxmlformats-officedocument.spreadsheetml.table+xml"/>
  <Override PartName="/xl/tables/table567.xml" ContentType="application/vnd.openxmlformats-officedocument.spreadsheetml.table+xml"/>
  <Override PartName="/xl/tables/table568.xml" ContentType="application/vnd.openxmlformats-officedocument.spreadsheetml.table+xml"/>
  <Override PartName="/xl/tables/table569.xml" ContentType="application/vnd.openxmlformats-officedocument.spreadsheetml.table+xml"/>
  <Override PartName="/xl/tables/table570.xml" ContentType="application/vnd.openxmlformats-officedocument.spreadsheetml.table+xml"/>
  <Override PartName="/xl/tables/table571.xml" ContentType="application/vnd.openxmlformats-officedocument.spreadsheetml.table+xml"/>
  <Override PartName="/xl/tables/table572.xml" ContentType="application/vnd.openxmlformats-officedocument.spreadsheetml.table+xml"/>
  <Override PartName="/xl/tables/table573.xml" ContentType="application/vnd.openxmlformats-officedocument.spreadsheetml.table+xml"/>
  <Override PartName="/xl/tables/table574.xml" ContentType="application/vnd.openxmlformats-officedocument.spreadsheetml.table+xml"/>
  <Override PartName="/xl/tables/table575.xml" ContentType="application/vnd.openxmlformats-officedocument.spreadsheetml.table+xml"/>
  <Override PartName="/xl/tables/table576.xml" ContentType="application/vnd.openxmlformats-officedocument.spreadsheetml.table+xml"/>
  <Override PartName="/xl/tables/table577.xml" ContentType="application/vnd.openxmlformats-officedocument.spreadsheetml.table+xml"/>
  <Override PartName="/xl/tables/table578.xml" ContentType="application/vnd.openxmlformats-officedocument.spreadsheetml.table+xml"/>
  <Override PartName="/xl/tables/table579.xml" ContentType="application/vnd.openxmlformats-officedocument.spreadsheetml.table+xml"/>
  <Override PartName="/xl/tables/table580.xml" ContentType="application/vnd.openxmlformats-officedocument.spreadsheetml.table+xml"/>
  <Override PartName="/xl/tables/table581.xml" ContentType="application/vnd.openxmlformats-officedocument.spreadsheetml.table+xml"/>
  <Override PartName="/xl/tables/table582.xml" ContentType="application/vnd.openxmlformats-officedocument.spreadsheetml.table+xml"/>
  <Override PartName="/xl/tables/table583.xml" ContentType="application/vnd.openxmlformats-officedocument.spreadsheetml.table+xml"/>
  <Override PartName="/xl/tables/table584.xml" ContentType="application/vnd.openxmlformats-officedocument.spreadsheetml.table+xml"/>
  <Override PartName="/xl/tables/table585.xml" ContentType="application/vnd.openxmlformats-officedocument.spreadsheetml.table+xml"/>
  <Override PartName="/xl/tables/table586.xml" ContentType="application/vnd.openxmlformats-officedocument.spreadsheetml.table+xml"/>
  <Override PartName="/xl/tables/table587.xml" ContentType="application/vnd.openxmlformats-officedocument.spreadsheetml.table+xml"/>
  <Override PartName="/xl/tables/table588.xml" ContentType="application/vnd.openxmlformats-officedocument.spreadsheetml.table+xml"/>
  <Override PartName="/xl/tables/table589.xml" ContentType="application/vnd.openxmlformats-officedocument.spreadsheetml.table+xml"/>
  <Override PartName="/xl/tables/table590.xml" ContentType="application/vnd.openxmlformats-officedocument.spreadsheetml.table+xml"/>
  <Override PartName="/xl/tables/table591.xml" ContentType="application/vnd.openxmlformats-officedocument.spreadsheetml.table+xml"/>
  <Override PartName="/xl/tables/table592.xml" ContentType="application/vnd.openxmlformats-officedocument.spreadsheetml.table+xml"/>
  <Override PartName="/xl/tables/table593.xml" ContentType="application/vnd.openxmlformats-officedocument.spreadsheetml.table+xml"/>
  <Override PartName="/xl/tables/table594.xml" ContentType="application/vnd.openxmlformats-officedocument.spreadsheetml.table+xml"/>
  <Override PartName="/xl/tables/table595.xml" ContentType="application/vnd.openxmlformats-officedocument.spreadsheetml.table+xml"/>
  <Override PartName="/xl/tables/table596.xml" ContentType="application/vnd.openxmlformats-officedocument.spreadsheetml.table+xml"/>
  <Override PartName="/xl/tables/table597.xml" ContentType="application/vnd.openxmlformats-officedocument.spreadsheetml.table+xml"/>
  <Override PartName="/xl/tables/table598.xml" ContentType="application/vnd.openxmlformats-officedocument.spreadsheetml.table+xml"/>
  <Override PartName="/xl/tables/table599.xml" ContentType="application/vnd.openxmlformats-officedocument.spreadsheetml.table+xml"/>
  <Override PartName="/xl/tables/table600.xml" ContentType="application/vnd.openxmlformats-officedocument.spreadsheetml.table+xml"/>
  <Override PartName="/xl/tables/table601.xml" ContentType="application/vnd.openxmlformats-officedocument.spreadsheetml.table+xml"/>
  <Override PartName="/xl/tables/table602.xml" ContentType="application/vnd.openxmlformats-officedocument.spreadsheetml.table+xml"/>
  <Override PartName="/xl/tables/table603.xml" ContentType="application/vnd.openxmlformats-officedocument.spreadsheetml.table+xml"/>
  <Override PartName="/xl/tables/table604.xml" ContentType="application/vnd.openxmlformats-officedocument.spreadsheetml.table+xml"/>
  <Override PartName="/xl/tables/table605.xml" ContentType="application/vnd.openxmlformats-officedocument.spreadsheetml.table+xml"/>
  <Override PartName="/xl/tables/table606.xml" ContentType="application/vnd.openxmlformats-officedocument.spreadsheetml.table+xml"/>
  <Override PartName="/xl/tables/table607.xml" ContentType="application/vnd.openxmlformats-officedocument.spreadsheetml.table+xml"/>
  <Override PartName="/xl/tables/table608.xml" ContentType="application/vnd.openxmlformats-officedocument.spreadsheetml.table+xml"/>
  <Override PartName="/xl/tables/table609.xml" ContentType="application/vnd.openxmlformats-officedocument.spreadsheetml.table+xml"/>
  <Override PartName="/xl/tables/table610.xml" ContentType="application/vnd.openxmlformats-officedocument.spreadsheetml.table+xml"/>
  <Override PartName="/xl/tables/table611.xml" ContentType="application/vnd.openxmlformats-officedocument.spreadsheetml.table+xml"/>
  <Override PartName="/xl/tables/table612.xml" ContentType="application/vnd.openxmlformats-officedocument.spreadsheetml.table+xml"/>
  <Override PartName="/xl/tables/table613.xml" ContentType="application/vnd.openxmlformats-officedocument.spreadsheetml.table+xml"/>
  <Override PartName="/xl/tables/table614.xml" ContentType="application/vnd.openxmlformats-officedocument.spreadsheetml.table+xml"/>
  <Override PartName="/xl/tables/table615.xml" ContentType="application/vnd.openxmlformats-officedocument.spreadsheetml.table+xml"/>
  <Override PartName="/xl/tables/table616.xml" ContentType="application/vnd.openxmlformats-officedocument.spreadsheetml.table+xml"/>
  <Override PartName="/xl/tables/table617.xml" ContentType="application/vnd.openxmlformats-officedocument.spreadsheetml.table+xml"/>
  <Override PartName="/xl/tables/table618.xml" ContentType="application/vnd.openxmlformats-officedocument.spreadsheetml.table+xml"/>
  <Override PartName="/xl/tables/table619.xml" ContentType="application/vnd.openxmlformats-officedocument.spreadsheetml.table+xml"/>
  <Override PartName="/xl/tables/table620.xml" ContentType="application/vnd.openxmlformats-officedocument.spreadsheetml.table+xml"/>
  <Override PartName="/xl/tables/table621.xml" ContentType="application/vnd.openxmlformats-officedocument.spreadsheetml.table+xml"/>
  <Override PartName="/xl/tables/table622.xml" ContentType="application/vnd.openxmlformats-officedocument.spreadsheetml.table+xml"/>
  <Override PartName="/xl/tables/table623.xml" ContentType="application/vnd.openxmlformats-officedocument.spreadsheetml.table+xml"/>
  <Override PartName="/xl/tables/table624.xml" ContentType="application/vnd.openxmlformats-officedocument.spreadsheetml.table+xml"/>
  <Override PartName="/xl/tables/table625.xml" ContentType="application/vnd.openxmlformats-officedocument.spreadsheetml.table+xml"/>
  <Override PartName="/xl/tables/table626.xml" ContentType="application/vnd.openxmlformats-officedocument.spreadsheetml.table+xml"/>
  <Override PartName="/xl/tables/table627.xml" ContentType="application/vnd.openxmlformats-officedocument.spreadsheetml.table+xml"/>
  <Override PartName="/xl/tables/table628.xml" ContentType="application/vnd.openxmlformats-officedocument.spreadsheetml.table+xml"/>
  <Override PartName="/xl/tables/table629.xml" ContentType="application/vnd.openxmlformats-officedocument.spreadsheetml.table+xml"/>
  <Override PartName="/xl/tables/table630.xml" ContentType="application/vnd.openxmlformats-officedocument.spreadsheetml.table+xml"/>
  <Override PartName="/xl/tables/table631.xml" ContentType="application/vnd.openxmlformats-officedocument.spreadsheetml.table+xml"/>
  <Override PartName="/xl/tables/table632.xml" ContentType="application/vnd.openxmlformats-officedocument.spreadsheetml.table+xml"/>
  <Override PartName="/xl/tables/table633.xml" ContentType="application/vnd.openxmlformats-officedocument.spreadsheetml.table+xml"/>
  <Override PartName="/xl/tables/table634.xml" ContentType="application/vnd.openxmlformats-officedocument.spreadsheetml.table+xml"/>
  <Override PartName="/xl/tables/table635.xml" ContentType="application/vnd.openxmlformats-officedocument.spreadsheetml.table+xml"/>
  <Override PartName="/xl/tables/table636.xml" ContentType="application/vnd.openxmlformats-officedocument.spreadsheetml.table+xml"/>
  <Override PartName="/xl/tables/table637.xml" ContentType="application/vnd.openxmlformats-officedocument.spreadsheetml.table+xml"/>
  <Override PartName="/xl/tables/table638.xml" ContentType="application/vnd.openxmlformats-officedocument.spreadsheetml.table+xml"/>
  <Override PartName="/xl/tables/table639.xml" ContentType="application/vnd.openxmlformats-officedocument.spreadsheetml.table+xml"/>
  <Override PartName="/xl/tables/table640.xml" ContentType="application/vnd.openxmlformats-officedocument.spreadsheetml.table+xml"/>
  <Override PartName="/xl/tables/table641.xml" ContentType="application/vnd.openxmlformats-officedocument.spreadsheetml.table+xml"/>
  <Override PartName="/xl/tables/table642.xml" ContentType="application/vnd.openxmlformats-officedocument.spreadsheetml.table+xml"/>
  <Override PartName="/xl/tables/table643.xml" ContentType="application/vnd.openxmlformats-officedocument.spreadsheetml.table+xml"/>
  <Override PartName="/xl/tables/table644.xml" ContentType="application/vnd.openxmlformats-officedocument.spreadsheetml.table+xml"/>
  <Override PartName="/xl/tables/table645.xml" ContentType="application/vnd.openxmlformats-officedocument.spreadsheetml.table+xml"/>
  <Override PartName="/xl/tables/table646.xml" ContentType="application/vnd.openxmlformats-officedocument.spreadsheetml.table+xml"/>
  <Override PartName="/xl/tables/table647.xml" ContentType="application/vnd.openxmlformats-officedocument.spreadsheetml.table+xml"/>
  <Override PartName="/xl/tables/table648.xml" ContentType="application/vnd.openxmlformats-officedocument.spreadsheetml.table+xml"/>
  <Override PartName="/xl/tables/table649.xml" ContentType="application/vnd.openxmlformats-officedocument.spreadsheetml.table+xml"/>
  <Override PartName="/xl/tables/table650.xml" ContentType="application/vnd.openxmlformats-officedocument.spreadsheetml.table+xml"/>
  <Override PartName="/xl/tables/table651.xml" ContentType="application/vnd.openxmlformats-officedocument.spreadsheetml.table+xml"/>
  <Override PartName="/xl/tables/table652.xml" ContentType="application/vnd.openxmlformats-officedocument.spreadsheetml.table+xml"/>
  <Override PartName="/xl/tables/table653.xml" ContentType="application/vnd.openxmlformats-officedocument.spreadsheetml.table+xml"/>
  <Override PartName="/xl/tables/table654.xml" ContentType="application/vnd.openxmlformats-officedocument.spreadsheetml.table+xml"/>
  <Override PartName="/xl/tables/table655.xml" ContentType="application/vnd.openxmlformats-officedocument.spreadsheetml.table+xml"/>
  <Override PartName="/xl/tables/table656.xml" ContentType="application/vnd.openxmlformats-officedocument.spreadsheetml.table+xml"/>
  <Override PartName="/xl/tables/table657.xml" ContentType="application/vnd.openxmlformats-officedocument.spreadsheetml.table+xml"/>
  <Override PartName="/xl/tables/table658.xml" ContentType="application/vnd.openxmlformats-officedocument.spreadsheetml.table+xml"/>
  <Override PartName="/xl/tables/table659.xml" ContentType="application/vnd.openxmlformats-officedocument.spreadsheetml.table+xml"/>
  <Override PartName="/xl/tables/table660.xml" ContentType="application/vnd.openxmlformats-officedocument.spreadsheetml.table+xml"/>
  <Override PartName="/xl/tables/table661.xml" ContentType="application/vnd.openxmlformats-officedocument.spreadsheetml.table+xml"/>
  <Override PartName="/xl/tables/table662.xml" ContentType="application/vnd.openxmlformats-officedocument.spreadsheetml.table+xml"/>
  <Override PartName="/xl/tables/table663.xml" ContentType="application/vnd.openxmlformats-officedocument.spreadsheetml.table+xml"/>
  <Override PartName="/xl/tables/table664.xml" ContentType="application/vnd.openxmlformats-officedocument.spreadsheetml.table+xml"/>
  <Override PartName="/xl/tables/table665.xml" ContentType="application/vnd.openxmlformats-officedocument.spreadsheetml.table+xml"/>
  <Override PartName="/xl/tables/table666.xml" ContentType="application/vnd.openxmlformats-officedocument.spreadsheetml.table+xml"/>
  <Override PartName="/xl/tables/table667.xml" ContentType="application/vnd.openxmlformats-officedocument.spreadsheetml.table+xml"/>
  <Override PartName="/xl/tables/table668.xml" ContentType="application/vnd.openxmlformats-officedocument.spreadsheetml.table+xml"/>
  <Override PartName="/xl/tables/table669.xml" ContentType="application/vnd.openxmlformats-officedocument.spreadsheetml.table+xml"/>
  <Override PartName="/xl/tables/table670.xml" ContentType="application/vnd.openxmlformats-officedocument.spreadsheetml.table+xml"/>
  <Override PartName="/xl/tables/table671.xml" ContentType="application/vnd.openxmlformats-officedocument.spreadsheetml.table+xml"/>
  <Override PartName="/xl/tables/table672.xml" ContentType="application/vnd.openxmlformats-officedocument.spreadsheetml.table+xml"/>
  <Override PartName="/xl/tables/table673.xml" ContentType="application/vnd.openxmlformats-officedocument.spreadsheetml.table+xml"/>
  <Override PartName="/xl/tables/table674.xml" ContentType="application/vnd.openxmlformats-officedocument.spreadsheetml.table+xml"/>
  <Override PartName="/xl/tables/table675.xml" ContentType="application/vnd.openxmlformats-officedocument.spreadsheetml.table+xml"/>
  <Override PartName="/xl/tables/table676.xml" ContentType="application/vnd.openxmlformats-officedocument.spreadsheetml.table+xml"/>
  <Override PartName="/xl/tables/table677.xml" ContentType="application/vnd.openxmlformats-officedocument.spreadsheetml.table+xml"/>
  <Override PartName="/xl/tables/table678.xml" ContentType="application/vnd.openxmlformats-officedocument.spreadsheetml.table+xml"/>
  <Override PartName="/xl/tables/table679.xml" ContentType="application/vnd.openxmlformats-officedocument.spreadsheetml.table+xml"/>
  <Override PartName="/xl/tables/table680.xml" ContentType="application/vnd.openxmlformats-officedocument.spreadsheetml.table+xml"/>
  <Override PartName="/xl/tables/table681.xml" ContentType="application/vnd.openxmlformats-officedocument.spreadsheetml.table+xml"/>
  <Override PartName="/xl/tables/table682.xml" ContentType="application/vnd.openxmlformats-officedocument.spreadsheetml.table+xml"/>
  <Override PartName="/xl/tables/table683.xml" ContentType="application/vnd.openxmlformats-officedocument.spreadsheetml.table+xml"/>
  <Override PartName="/xl/tables/table684.xml" ContentType="application/vnd.openxmlformats-officedocument.spreadsheetml.table+xml"/>
  <Override PartName="/xl/tables/table685.xml" ContentType="application/vnd.openxmlformats-officedocument.spreadsheetml.table+xml"/>
  <Override PartName="/xl/tables/table686.xml" ContentType="application/vnd.openxmlformats-officedocument.spreadsheetml.table+xml"/>
  <Override PartName="/xl/tables/table687.xml" ContentType="application/vnd.openxmlformats-officedocument.spreadsheetml.table+xml"/>
  <Override PartName="/xl/tables/table688.xml" ContentType="application/vnd.openxmlformats-officedocument.spreadsheetml.table+xml"/>
  <Override PartName="/xl/tables/table689.xml" ContentType="application/vnd.openxmlformats-officedocument.spreadsheetml.table+xml"/>
  <Override PartName="/xl/tables/table690.xml" ContentType="application/vnd.openxmlformats-officedocument.spreadsheetml.table+xml"/>
  <Override PartName="/xl/tables/table691.xml" ContentType="application/vnd.openxmlformats-officedocument.spreadsheetml.table+xml"/>
  <Override PartName="/xl/tables/table692.xml" ContentType="application/vnd.openxmlformats-officedocument.spreadsheetml.table+xml"/>
  <Override PartName="/xl/tables/table693.xml" ContentType="application/vnd.openxmlformats-officedocument.spreadsheetml.table+xml"/>
  <Override PartName="/xl/tables/table694.xml" ContentType="application/vnd.openxmlformats-officedocument.spreadsheetml.table+xml"/>
  <Override PartName="/xl/tables/table695.xml" ContentType="application/vnd.openxmlformats-officedocument.spreadsheetml.table+xml"/>
  <Override PartName="/xl/tables/table696.xml" ContentType="application/vnd.openxmlformats-officedocument.spreadsheetml.table+xml"/>
  <Override PartName="/xl/tables/table697.xml" ContentType="application/vnd.openxmlformats-officedocument.spreadsheetml.table+xml"/>
  <Override PartName="/xl/tables/table698.xml" ContentType="application/vnd.openxmlformats-officedocument.spreadsheetml.table+xml"/>
  <Override PartName="/xl/tables/table699.xml" ContentType="application/vnd.openxmlformats-officedocument.spreadsheetml.table+xml"/>
  <Override PartName="/xl/tables/table700.xml" ContentType="application/vnd.openxmlformats-officedocument.spreadsheetml.table+xml"/>
  <Override PartName="/xl/tables/table701.xml" ContentType="application/vnd.openxmlformats-officedocument.spreadsheetml.table+xml"/>
  <Override PartName="/xl/tables/table702.xml" ContentType="application/vnd.openxmlformats-officedocument.spreadsheetml.table+xml"/>
  <Override PartName="/xl/tables/table703.xml" ContentType="application/vnd.openxmlformats-officedocument.spreadsheetml.table+xml"/>
  <Override PartName="/xl/tables/table704.xml" ContentType="application/vnd.openxmlformats-officedocument.spreadsheetml.table+xml"/>
  <Override PartName="/xl/tables/table705.xml" ContentType="application/vnd.openxmlformats-officedocument.spreadsheetml.table+xml"/>
  <Override PartName="/xl/tables/table706.xml" ContentType="application/vnd.openxmlformats-officedocument.spreadsheetml.table+xml"/>
  <Override PartName="/xl/tables/table707.xml" ContentType="application/vnd.openxmlformats-officedocument.spreadsheetml.table+xml"/>
  <Override PartName="/xl/tables/table708.xml" ContentType="application/vnd.openxmlformats-officedocument.spreadsheetml.table+xml"/>
  <Override PartName="/xl/tables/table709.xml" ContentType="application/vnd.openxmlformats-officedocument.spreadsheetml.table+xml"/>
  <Override PartName="/xl/tables/table710.xml" ContentType="application/vnd.openxmlformats-officedocument.spreadsheetml.table+xml"/>
  <Override PartName="/xl/tables/table711.xml" ContentType="application/vnd.openxmlformats-officedocument.spreadsheetml.table+xml"/>
  <Override PartName="/xl/tables/table712.xml" ContentType="application/vnd.openxmlformats-officedocument.spreadsheetml.table+xml"/>
  <Override PartName="/xl/tables/table713.xml" ContentType="application/vnd.openxmlformats-officedocument.spreadsheetml.table+xml"/>
  <Override PartName="/xl/tables/table714.xml" ContentType="application/vnd.openxmlformats-officedocument.spreadsheetml.table+xml"/>
  <Override PartName="/xl/tables/table715.xml" ContentType="application/vnd.openxmlformats-officedocument.spreadsheetml.table+xml"/>
  <Override PartName="/xl/tables/table716.xml" ContentType="application/vnd.openxmlformats-officedocument.spreadsheetml.table+xml"/>
  <Override PartName="/xl/tables/table717.xml" ContentType="application/vnd.openxmlformats-officedocument.spreadsheetml.table+xml"/>
  <Override PartName="/xl/tables/table718.xml" ContentType="application/vnd.openxmlformats-officedocument.spreadsheetml.table+xml"/>
  <Override PartName="/xl/tables/table719.xml" ContentType="application/vnd.openxmlformats-officedocument.spreadsheetml.table+xml"/>
  <Override PartName="/xl/tables/table720.xml" ContentType="application/vnd.openxmlformats-officedocument.spreadsheetml.table+xml"/>
  <Override PartName="/xl/tables/table721.xml" ContentType="application/vnd.openxmlformats-officedocument.spreadsheetml.table+xml"/>
  <Override PartName="/xl/tables/table722.xml" ContentType="application/vnd.openxmlformats-officedocument.spreadsheetml.table+xml"/>
  <Override PartName="/xl/tables/table723.xml" ContentType="application/vnd.openxmlformats-officedocument.spreadsheetml.table+xml"/>
  <Override PartName="/xl/tables/table724.xml" ContentType="application/vnd.openxmlformats-officedocument.spreadsheetml.table+xml"/>
  <Override PartName="/xl/tables/table725.xml" ContentType="application/vnd.openxmlformats-officedocument.spreadsheetml.table+xml"/>
  <Override PartName="/xl/tables/table726.xml" ContentType="application/vnd.openxmlformats-officedocument.spreadsheetml.table+xml"/>
  <Override PartName="/xl/tables/table727.xml" ContentType="application/vnd.openxmlformats-officedocument.spreadsheetml.table+xml"/>
  <Override PartName="/xl/tables/table728.xml" ContentType="application/vnd.openxmlformats-officedocument.spreadsheetml.table+xml"/>
  <Override PartName="/xl/tables/table729.xml" ContentType="application/vnd.openxmlformats-officedocument.spreadsheetml.table+xml"/>
  <Override PartName="/xl/tables/table730.xml" ContentType="application/vnd.openxmlformats-officedocument.spreadsheetml.table+xml"/>
  <Override PartName="/xl/tables/table731.xml" ContentType="application/vnd.openxmlformats-officedocument.spreadsheetml.table+xml"/>
  <Override PartName="/xl/tables/table732.xml" ContentType="application/vnd.openxmlformats-officedocument.spreadsheetml.table+xml"/>
  <Override PartName="/xl/tables/table733.xml" ContentType="application/vnd.openxmlformats-officedocument.spreadsheetml.table+xml"/>
  <Override PartName="/xl/tables/table734.xml" ContentType="application/vnd.openxmlformats-officedocument.spreadsheetml.table+xml"/>
  <Override PartName="/xl/tables/table735.xml" ContentType="application/vnd.openxmlformats-officedocument.spreadsheetml.table+xml"/>
  <Override PartName="/xl/tables/table736.xml" ContentType="application/vnd.openxmlformats-officedocument.spreadsheetml.table+xml"/>
  <Override PartName="/xl/tables/table737.xml" ContentType="application/vnd.openxmlformats-officedocument.spreadsheetml.table+xml"/>
  <Override PartName="/xl/tables/table738.xml" ContentType="application/vnd.openxmlformats-officedocument.spreadsheetml.table+xml"/>
  <Override PartName="/xl/tables/table739.xml" ContentType="application/vnd.openxmlformats-officedocument.spreadsheetml.table+xml"/>
  <Override PartName="/xl/tables/table740.xml" ContentType="application/vnd.openxmlformats-officedocument.spreadsheetml.table+xml"/>
  <Override PartName="/xl/tables/table741.xml" ContentType="application/vnd.openxmlformats-officedocument.spreadsheetml.table+xml"/>
  <Override PartName="/xl/tables/table742.xml" ContentType="application/vnd.openxmlformats-officedocument.spreadsheetml.table+xml"/>
  <Override PartName="/xl/tables/table743.xml" ContentType="application/vnd.openxmlformats-officedocument.spreadsheetml.table+xml"/>
  <Override PartName="/xl/tables/table744.xml" ContentType="application/vnd.openxmlformats-officedocument.spreadsheetml.table+xml"/>
  <Override PartName="/xl/tables/table745.xml" ContentType="application/vnd.openxmlformats-officedocument.spreadsheetml.table+xml"/>
  <Override PartName="/xl/tables/table746.xml" ContentType="application/vnd.openxmlformats-officedocument.spreadsheetml.table+xml"/>
  <Override PartName="/xl/tables/table747.xml" ContentType="application/vnd.openxmlformats-officedocument.spreadsheetml.table+xml"/>
  <Override PartName="/xl/tables/table748.xml" ContentType="application/vnd.openxmlformats-officedocument.spreadsheetml.table+xml"/>
  <Override PartName="/xl/tables/table749.xml" ContentType="application/vnd.openxmlformats-officedocument.spreadsheetml.table+xml"/>
  <Override PartName="/xl/tables/table750.xml" ContentType="application/vnd.openxmlformats-officedocument.spreadsheetml.table+xml"/>
  <Override PartName="/xl/tables/table751.xml" ContentType="application/vnd.openxmlformats-officedocument.spreadsheetml.table+xml"/>
  <Override PartName="/xl/tables/table752.xml" ContentType="application/vnd.openxmlformats-officedocument.spreadsheetml.table+xml"/>
  <Override PartName="/xl/tables/table753.xml" ContentType="application/vnd.openxmlformats-officedocument.spreadsheetml.table+xml"/>
  <Override PartName="/xl/tables/table754.xml" ContentType="application/vnd.openxmlformats-officedocument.spreadsheetml.table+xml"/>
  <Override PartName="/xl/tables/table755.xml" ContentType="application/vnd.openxmlformats-officedocument.spreadsheetml.table+xml"/>
  <Override PartName="/xl/tables/table756.xml" ContentType="application/vnd.openxmlformats-officedocument.spreadsheetml.table+xml"/>
  <Override PartName="/xl/tables/table757.xml" ContentType="application/vnd.openxmlformats-officedocument.spreadsheetml.table+xml"/>
  <Override PartName="/xl/tables/table758.xml" ContentType="application/vnd.openxmlformats-officedocument.spreadsheetml.table+xml"/>
  <Override PartName="/xl/tables/table759.xml" ContentType="application/vnd.openxmlformats-officedocument.spreadsheetml.table+xml"/>
  <Override PartName="/xl/tables/table76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905" windowHeight="5295" firstSheet="3" activeTab="3"/>
  </bookViews>
  <sheets>
    <sheet name="Chart1" sheetId="7" r:id="rId1"/>
    <sheet name="Sheet1" sheetId="1" r:id="rId2"/>
    <sheet name="Notes" sheetId="2" r:id="rId3"/>
    <sheet name="Data Dictionary" sheetId="5" r:id="rId4"/>
    <sheet name="Tables with all  variables" sheetId="6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6" i="5" l="1"/>
  <c r="G805" i="5"/>
  <c r="G733" i="5"/>
  <c r="G724" i="5"/>
  <c r="G679" i="5"/>
  <c r="G672" i="5"/>
  <c r="G646" i="5"/>
  <c r="G643" i="5"/>
  <c r="G638" i="5"/>
  <c r="G635" i="5"/>
  <c r="G629" i="5"/>
  <c r="F629" i="5"/>
  <c r="G588" i="5"/>
  <c r="F588" i="5"/>
  <c r="G566" i="5"/>
  <c r="G520" i="5"/>
  <c r="G519" i="5"/>
  <c r="G506" i="5"/>
  <c r="G494" i="5"/>
  <c r="G486" i="5"/>
  <c r="G483" i="5"/>
  <c r="G480" i="5"/>
  <c r="G478" i="5"/>
  <c r="G453" i="5"/>
  <c r="G400" i="5"/>
  <c r="G397" i="5"/>
  <c r="G394" i="5"/>
  <c r="G391" i="5"/>
  <c r="G339" i="5"/>
  <c r="F339" i="5"/>
  <c r="G337" i="5"/>
  <c r="G335" i="5"/>
  <c r="G300" i="5"/>
  <c r="G301" i="5"/>
  <c r="G302" i="5"/>
  <c r="G303" i="5"/>
  <c r="G304" i="5"/>
  <c r="G305" i="5"/>
  <c r="G306" i="5"/>
  <c r="G299" i="5"/>
  <c r="G250" i="5"/>
  <c r="G226" i="5"/>
  <c r="G208" i="5"/>
  <c r="G204" i="5"/>
  <c r="G205" i="5"/>
  <c r="G206" i="5"/>
  <c r="G203" i="5"/>
  <c r="G201" i="5"/>
  <c r="G200" i="5"/>
  <c r="G189" i="5"/>
  <c r="G147" i="5"/>
  <c r="G141" i="5"/>
  <c r="G135" i="5"/>
  <c r="G108" i="5"/>
  <c r="G31" i="5"/>
  <c r="G30" i="5"/>
  <c r="G28" i="5"/>
  <c r="G26" i="5"/>
  <c r="G24" i="5"/>
  <c r="G3" i="5"/>
  <c r="G2" i="5"/>
  <c r="K16673" i="6" l="1"/>
  <c r="K16665" i="6"/>
  <c r="K16658" i="6"/>
  <c r="K16614" i="6"/>
  <c r="K16581" i="6"/>
  <c r="K14873" i="6"/>
</calcChain>
</file>

<file path=xl/comments1.xml><?xml version="1.0" encoding="utf-8"?>
<comments xmlns="http://schemas.openxmlformats.org/spreadsheetml/2006/main">
  <authors>
    <author>Andre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You added a new variable called new_a7 and new a8 and a9</t>
        </r>
      </text>
    </comment>
  </commentList>
</comments>
</file>

<file path=xl/comments2.xml><?xml version="1.0" encoding="utf-8"?>
<comments xmlns="http://schemas.openxmlformats.org/spreadsheetml/2006/main">
  <authors>
    <author>Waugh,Andre A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Waugh,Andre A:</t>
        </r>
        <r>
          <rPr>
            <sz val="8"/>
            <color indexed="81"/>
            <rFont val="Tahoma"/>
            <family val="2"/>
          </rPr>
          <t xml:space="preserve">
not sure how to label these variables</t>
        </r>
      </text>
    </comment>
  </commentList>
</comments>
</file>

<file path=xl/sharedStrings.xml><?xml version="1.0" encoding="utf-8"?>
<sst xmlns="http://schemas.openxmlformats.org/spreadsheetml/2006/main" count="20780" uniqueCount="7115">
  <si>
    <t>parish_orig</t>
  </si>
  <si>
    <t>str40</t>
  </si>
  <si>
    <t>%40s</t>
  </si>
  <si>
    <t xml:space="preserve">   </t>
  </si>
  <si>
    <t>inteviewer</t>
  </si>
  <si>
    <t>str38</t>
  </si>
  <si>
    <t>%38s</t>
  </si>
  <si>
    <t>inteviewe1</t>
  </si>
  <si>
    <t>byte</t>
  </si>
  <si>
    <t>%2.0f</t>
  </si>
  <si>
    <t>no</t>
  </si>
  <si>
    <t>%1.0f</t>
  </si>
  <si>
    <t>date</t>
  </si>
  <si>
    <t>long</t>
  </si>
  <si>
    <t>%d</t>
  </si>
  <si>
    <t>id</t>
  </si>
  <si>
    <t>%9.0f</t>
  </si>
  <si>
    <t>*</t>
  </si>
  <si>
    <t>ttltime</t>
  </si>
  <si>
    <t>ttltime1</t>
  </si>
  <si>
    <t>stime</t>
  </si>
  <si>
    <t>stime1</t>
  </si>
  <si>
    <t>etime</t>
  </si>
  <si>
    <t>etime1</t>
  </si>
  <si>
    <t>a1</t>
  </si>
  <si>
    <t>sex</t>
  </si>
  <si>
    <t>%10.0g</t>
  </si>
  <si>
    <t>gend</t>
  </si>
  <si>
    <t>a3</t>
  </si>
  <si>
    <t>a4</t>
  </si>
  <si>
    <t>a5</t>
  </si>
  <si>
    <t>str33</t>
  </si>
  <si>
    <t>%33s</t>
  </si>
  <si>
    <t>a6</t>
  </si>
  <si>
    <t>a7</t>
  </si>
  <si>
    <t>str2</t>
  </si>
  <si>
    <t>%2s</t>
  </si>
  <si>
    <t>a8</t>
  </si>
  <si>
    <t>a8specify</t>
  </si>
  <si>
    <t>str25</t>
  </si>
  <si>
    <t>%25s</t>
  </si>
  <si>
    <t>a9</t>
  </si>
  <si>
    <t>a10</t>
  </si>
  <si>
    <t>a11a</t>
  </si>
  <si>
    <t>a11a1</t>
  </si>
  <si>
    <t>a11b</t>
  </si>
  <si>
    <t>a11b1</t>
  </si>
  <si>
    <t>a11c</t>
  </si>
  <si>
    <t>a11c1</t>
  </si>
  <si>
    <t>a11d</t>
  </si>
  <si>
    <t>a11d1</t>
  </si>
  <si>
    <t>a11e</t>
  </si>
  <si>
    <t>a11e1</t>
  </si>
  <si>
    <t>a11f</t>
  </si>
  <si>
    <t>a11f1</t>
  </si>
  <si>
    <t>a11g</t>
  </si>
  <si>
    <t>a11g1</t>
  </si>
  <si>
    <t>a11h</t>
  </si>
  <si>
    <t>a11h1</t>
  </si>
  <si>
    <t>a11i</t>
  </si>
  <si>
    <t>a11i1</t>
  </si>
  <si>
    <t>a11k</t>
  </si>
  <si>
    <t>a11k1</t>
  </si>
  <si>
    <t>a11l</t>
  </si>
  <si>
    <t>a11l1</t>
  </si>
  <si>
    <t>a11total</t>
  </si>
  <si>
    <t>a12a</t>
  </si>
  <si>
    <t>str1</t>
  </si>
  <si>
    <t>%1s</t>
  </si>
  <si>
    <t>a12a1</t>
  </si>
  <si>
    <t>a12b</t>
  </si>
  <si>
    <t>a12b1</t>
  </si>
  <si>
    <t>a12c</t>
  </si>
  <si>
    <t>a12c1</t>
  </si>
  <si>
    <t>a12d</t>
  </si>
  <si>
    <t>a12d1</t>
  </si>
  <si>
    <t>a12e</t>
  </si>
  <si>
    <t>a12e1</t>
  </si>
  <si>
    <t>a12f</t>
  </si>
  <si>
    <t>a12f1</t>
  </si>
  <si>
    <t>a12g</t>
  </si>
  <si>
    <t>a12g1</t>
  </si>
  <si>
    <t>a13</t>
  </si>
  <si>
    <t>a14</t>
  </si>
  <si>
    <t>a15</t>
  </si>
  <si>
    <t>sewing</t>
  </si>
  <si>
    <t>gas</t>
  </si>
  <si>
    <t>refrigerat</t>
  </si>
  <si>
    <t>microwave</t>
  </si>
  <si>
    <t>air</t>
  </si>
  <si>
    <t>fan</t>
  </si>
  <si>
    <t>telephone</t>
  </si>
  <si>
    <t>radiocass</t>
  </si>
  <si>
    <t>stereo</t>
  </si>
  <si>
    <t>compact</t>
  </si>
  <si>
    <t>video</t>
  </si>
  <si>
    <t>washing</t>
  </si>
  <si>
    <t>tv</t>
  </si>
  <si>
    <t>cable</t>
  </si>
  <si>
    <t>satellite</t>
  </si>
  <si>
    <t>bicycle</t>
  </si>
  <si>
    <t>motorbike</t>
  </si>
  <si>
    <t>car</t>
  </si>
  <si>
    <t>computerp</t>
  </si>
  <si>
    <t>a17</t>
  </si>
  <si>
    <t>a18</t>
  </si>
  <si>
    <t>a18a</t>
  </si>
  <si>
    <t>a18a1</t>
  </si>
  <si>
    <t>a18a2</t>
  </si>
  <si>
    <t>a18a3</t>
  </si>
  <si>
    <t>a19specif</t>
  </si>
  <si>
    <t>str63</t>
  </si>
  <si>
    <t>%63s</t>
  </si>
  <si>
    <t>a19</t>
  </si>
  <si>
    <t>a20</t>
  </si>
  <si>
    <t>double</t>
  </si>
  <si>
    <t>%6.2f</t>
  </si>
  <si>
    <t>How tall are you without your shoes on?</t>
  </si>
  <si>
    <t>unit</t>
  </si>
  <si>
    <t>a21</t>
  </si>
  <si>
    <t>%5.1f</t>
  </si>
  <si>
    <t>unit1</t>
  </si>
  <si>
    <t>b1</t>
  </si>
  <si>
    <t>b2</t>
  </si>
  <si>
    <t>b3</t>
  </si>
  <si>
    <t>%29.0g</t>
  </si>
  <si>
    <t>true1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</si>
  <si>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</si>
  <si>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</si>
  <si>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</si>
  <si>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</si>
  <si>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</si>
  <si>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</si>
  <si>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</si>
  <si>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</si>
  <si>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</si>
  <si>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c1days</t>
  </si>
  <si>
    <t>c1</t>
  </si>
  <si>
    <t>c2hours</t>
  </si>
  <si>
    <t>c2minutes</t>
  </si>
  <si>
    <t xml:space="preserve">* </t>
  </si>
  <si>
    <t>c2</t>
  </si>
  <si>
    <t>c3days</t>
  </si>
  <si>
    <t>c3</t>
  </si>
  <si>
    <t>c4hours</t>
  </si>
  <si>
    <t>c4minutes</t>
  </si>
  <si>
    <t>c4</t>
  </si>
  <si>
    <t>c5days</t>
  </si>
  <si>
    <t>c5</t>
  </si>
  <si>
    <t>c6</t>
  </si>
  <si>
    <t>c6hours</t>
  </si>
  <si>
    <t>c6minutes</t>
  </si>
  <si>
    <t>c7hours</t>
  </si>
  <si>
    <t>c7minutes</t>
  </si>
  <si>
    <t>c7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</si>
  <si>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</si>
  <si>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</si>
  <si>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</si>
  <si>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</si>
  <si>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</si>
  <si>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</si>
  <si>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</si>
  <si>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</si>
  <si>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</si>
  <si>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</si>
  <si>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</si>
  <si>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</si>
  <si>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d13a</t>
  </si>
  <si>
    <t>d13a1</t>
  </si>
  <si>
    <t>d13a2</t>
  </si>
  <si>
    <t>d13a3</t>
  </si>
  <si>
    <t>d13a4</t>
  </si>
  <si>
    <t>d13a5</t>
  </si>
  <si>
    <t>d13a6</t>
  </si>
  <si>
    <t>d13a7</t>
  </si>
  <si>
    <t>d13bspeci</t>
  </si>
  <si>
    <t>str17</t>
  </si>
  <si>
    <t>%17s</t>
  </si>
  <si>
    <t>d13b</t>
  </si>
  <si>
    <t>d14a</t>
  </si>
  <si>
    <t>d14a1</t>
  </si>
  <si>
    <t>d14a2</t>
  </si>
  <si>
    <t>d14a3</t>
  </si>
  <si>
    <t>d14a4</t>
  </si>
  <si>
    <t>str22</t>
  </si>
  <si>
    <t>%22s</t>
  </si>
  <si>
    <t>d14a5</t>
  </si>
  <si>
    <t>d14bspeci</t>
  </si>
  <si>
    <t>str23</t>
  </si>
  <si>
    <t>%23s</t>
  </si>
  <si>
    <t>d14bspeci1</t>
  </si>
  <si>
    <t>d14bspeci2</t>
  </si>
  <si>
    <t>d14b</t>
  </si>
  <si>
    <t>d15a</t>
  </si>
  <si>
    <t>d15b</t>
  </si>
  <si>
    <t>d15c</t>
  </si>
  <si>
    <t>d15d</t>
  </si>
  <si>
    <t>d15e</t>
  </si>
  <si>
    <t>d15f</t>
  </si>
  <si>
    <t>d15g</t>
  </si>
  <si>
    <t>d15h</t>
  </si>
  <si>
    <t>d15</t>
  </si>
  <si>
    <t>d16specif</t>
  </si>
  <si>
    <t>d16</t>
  </si>
  <si>
    <t>prep</t>
  </si>
  <si>
    <t>d17a</t>
  </si>
  <si>
    <t>d17a1</t>
  </si>
  <si>
    <t>d17b</t>
  </si>
  <si>
    <t>d17b1</t>
  </si>
  <si>
    <t>d17c</t>
  </si>
  <si>
    <t>d17c1</t>
  </si>
  <si>
    <t>d17d</t>
  </si>
  <si>
    <t>d17d1</t>
  </si>
  <si>
    <t>d17e</t>
  </si>
  <si>
    <t>d17e1</t>
  </si>
  <si>
    <t>d17f</t>
  </si>
  <si>
    <t>str21</t>
  </si>
  <si>
    <t>%21s</t>
  </si>
  <si>
    <t>d17f1</t>
  </si>
  <si>
    <t>d17g</t>
  </si>
  <si>
    <t>d17g1</t>
  </si>
  <si>
    <t>e1specify</t>
  </si>
  <si>
    <t>str6</t>
  </si>
  <si>
    <t>%6s</t>
  </si>
  <si>
    <t>e1_num</t>
  </si>
  <si>
    <t>e1</t>
  </si>
  <si>
    <t>e2a</t>
  </si>
  <si>
    <t>e2a1</t>
  </si>
  <si>
    <t>e2a2</t>
  </si>
  <si>
    <t>e2a3</t>
  </si>
  <si>
    <t>e2</t>
  </si>
  <si>
    <t>e3male</t>
  </si>
  <si>
    <t>e3male1</t>
  </si>
  <si>
    <t>e3male2</t>
  </si>
  <si>
    <t>e3male3</t>
  </si>
  <si>
    <t>e3male4</t>
  </si>
  <si>
    <t>e3male5</t>
  </si>
  <si>
    <t>e3male6</t>
  </si>
  <si>
    <t>e3female</t>
  </si>
  <si>
    <t>e3female1</t>
  </si>
  <si>
    <t>e3female2</t>
  </si>
  <si>
    <t>e3female3</t>
  </si>
  <si>
    <t>e3female4</t>
  </si>
  <si>
    <t>e3female5</t>
  </si>
  <si>
    <t>e3female6</t>
  </si>
  <si>
    <t>e4male</t>
  </si>
  <si>
    <t>e4male1</t>
  </si>
  <si>
    <t>e4female</t>
  </si>
  <si>
    <t>e4female1</t>
  </si>
  <si>
    <t>e5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</si>
  <si>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</si>
  <si>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</si>
  <si>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</si>
  <si>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</si>
  <si>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</si>
  <si>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</si>
  <si>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</si>
  <si>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</si>
  <si>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</si>
  <si>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</si>
  <si>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</si>
  <si>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</si>
  <si>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f1m</t>
  </si>
  <si>
    <t>f1n</t>
  </si>
  <si>
    <t>f2</t>
  </si>
  <si>
    <t>f3medicat</t>
  </si>
  <si>
    <t>f3medicat1</t>
  </si>
  <si>
    <t>f3medicat2</t>
  </si>
  <si>
    <t>f3medicat3</t>
  </si>
  <si>
    <t>f3conditi</t>
  </si>
  <si>
    <t>f3conditi1</t>
  </si>
  <si>
    <t>f3conditi2</t>
  </si>
  <si>
    <t>f3conditi3</t>
  </si>
  <si>
    <t>f4</t>
  </si>
  <si>
    <t>%23.0g</t>
  </si>
  <si>
    <t>venue</t>
  </si>
  <si>
    <t>f5a</t>
  </si>
  <si>
    <t>f5b</t>
  </si>
  <si>
    <t>f5c</t>
  </si>
  <si>
    <t>f5d</t>
  </si>
  <si>
    <t>f5e</t>
  </si>
  <si>
    <t>f5f</t>
  </si>
  <si>
    <t>f6</t>
  </si>
  <si>
    <t>f7</t>
  </si>
  <si>
    <t>f8</t>
  </si>
  <si>
    <t>f9a</t>
  </si>
  <si>
    <t>f9b</t>
  </si>
  <si>
    <t>f9c</t>
  </si>
  <si>
    <t>f9d</t>
  </si>
  <si>
    <t>f9e</t>
  </si>
  <si>
    <t>f10</t>
  </si>
  <si>
    <t>f11</t>
  </si>
  <si>
    <t>f12</t>
  </si>
  <si>
    <t>f12b</t>
  </si>
  <si>
    <t>f13</t>
  </si>
  <si>
    <t>f13b</t>
  </si>
  <si>
    <t>str24</t>
  </si>
  <si>
    <t>%24s</t>
  </si>
  <si>
    <t>f14</t>
  </si>
  <si>
    <t>f14specif</t>
  </si>
  <si>
    <t>f15</t>
  </si>
  <si>
    <t>g1</t>
  </si>
  <si>
    <t>%14.0g</t>
  </si>
  <si>
    <t>freq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</si>
  <si>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</si>
  <si>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</si>
  <si>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</si>
  <si>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</si>
  <si>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</si>
  <si>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</si>
  <si>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</si>
  <si>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</si>
  <si>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</si>
  <si>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</si>
  <si>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</si>
  <si>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g13a</t>
  </si>
  <si>
    <t>g13a1</t>
  </si>
  <si>
    <t>g14a</t>
  </si>
  <si>
    <t>g14a1</t>
  </si>
  <si>
    <t>g15</t>
  </si>
  <si>
    <t>g16</t>
  </si>
  <si>
    <t>g17</t>
  </si>
  <si>
    <t>g18a</t>
  </si>
  <si>
    <t>g18b</t>
  </si>
  <si>
    <t>g18c</t>
  </si>
  <si>
    <t>g19a</t>
  </si>
  <si>
    <t>freq1</t>
  </si>
  <si>
    <t>g19b</t>
  </si>
  <si>
    <t>g19c</t>
  </si>
  <si>
    <t>g19d</t>
  </si>
  <si>
    <t>g19e</t>
  </si>
  <si>
    <t>g19f</t>
  </si>
  <si>
    <t>g19g</t>
  </si>
  <si>
    <t>g19h</t>
  </si>
  <si>
    <t>g19i</t>
  </si>
  <si>
    <t>g19j</t>
  </si>
  <si>
    <t>g19k</t>
  </si>
  <si>
    <t>g19l</t>
  </si>
  <si>
    <t>g19m</t>
  </si>
  <si>
    <t>g20</t>
  </si>
  <si>
    <t>g21</t>
  </si>
  <si>
    <t>g22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</si>
  <si>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</si>
  <si>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</si>
  <si>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</si>
  <si>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</si>
  <si>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</si>
  <si>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</si>
  <si>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</si>
  <si>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</si>
  <si>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</si>
  <si>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</si>
  <si>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h10specif</t>
  </si>
  <si>
    <t>h11</t>
  </si>
  <si>
    <t>h12a</t>
  </si>
  <si>
    <t>h12a1</t>
  </si>
  <si>
    <t>h12b</t>
  </si>
  <si>
    <t>h12b1</t>
  </si>
  <si>
    <t>h12c</t>
  </si>
  <si>
    <t>h12c1</t>
  </si>
  <si>
    <t>h12d</t>
  </si>
  <si>
    <t>h12d1</t>
  </si>
  <si>
    <t>h12e</t>
  </si>
  <si>
    <t>h12e1</t>
  </si>
  <si>
    <t>h12f</t>
  </si>
  <si>
    <t>h12f1</t>
  </si>
  <si>
    <t>h13a</t>
  </si>
  <si>
    <t>h13a1</t>
  </si>
  <si>
    <t>h13b</t>
  </si>
  <si>
    <t>h13b1</t>
  </si>
  <si>
    <t>h13c</t>
  </si>
  <si>
    <t>h13c1</t>
  </si>
  <si>
    <t>h13d</t>
  </si>
  <si>
    <t>h13d1</t>
  </si>
  <si>
    <t>h13e</t>
  </si>
  <si>
    <t>h13e1</t>
  </si>
  <si>
    <t>h13f</t>
  </si>
  <si>
    <t>h13f1</t>
  </si>
  <si>
    <t>h13g</t>
  </si>
  <si>
    <t>h13g1</t>
  </si>
  <si>
    <t>h13h</t>
  </si>
  <si>
    <t>h13h1</t>
  </si>
  <si>
    <t>h14</t>
  </si>
  <si>
    <t>h15a</t>
  </si>
  <si>
    <t>h15b</t>
  </si>
  <si>
    <t>h15c</t>
  </si>
  <si>
    <t>h15d</t>
  </si>
  <si>
    <t>h15e</t>
  </si>
  <si>
    <t>h15f</t>
  </si>
  <si>
    <t>h15g</t>
  </si>
  <si>
    <t>h15h</t>
  </si>
  <si>
    <t>h15i</t>
  </si>
  <si>
    <t>h15j</t>
  </si>
  <si>
    <t>h15k</t>
  </si>
  <si>
    <t>h15l</t>
  </si>
  <si>
    <t>h15m</t>
  </si>
  <si>
    <t>h15n</t>
  </si>
  <si>
    <t>h15o</t>
  </si>
  <si>
    <t>h15p</t>
  </si>
  <si>
    <t>h15q</t>
  </si>
  <si>
    <t>h15r</t>
  </si>
  <si>
    <t>str28</t>
  </si>
  <si>
    <t>%28s</t>
  </si>
  <si>
    <t>h15</t>
  </si>
  <si>
    <t>h16a</t>
  </si>
  <si>
    <t>h16b</t>
  </si>
  <si>
    <t>h16c</t>
  </si>
  <si>
    <t>h16d</t>
  </si>
  <si>
    <t>h16e</t>
  </si>
  <si>
    <t>h16f</t>
  </si>
  <si>
    <t>h16g</t>
  </si>
  <si>
    <t>h16h</t>
  </si>
  <si>
    <t>h16i</t>
  </si>
  <si>
    <t>i1</t>
  </si>
  <si>
    <t>i2</t>
  </si>
  <si>
    <t>i2a</t>
  </si>
  <si>
    <t>i2b</t>
  </si>
  <si>
    <t>i2c</t>
  </si>
  <si>
    <t>i2d</t>
  </si>
  <si>
    <t>i3</t>
  </si>
  <si>
    <t>i4</t>
  </si>
  <si>
    <t>i5</t>
  </si>
  <si>
    <t>i6</t>
  </si>
  <si>
    <t>i7</t>
  </si>
  <si>
    <t>i8</t>
  </si>
  <si>
    <t>i9</t>
  </si>
  <si>
    <t>i9specify</t>
  </si>
  <si>
    <t>i10</t>
  </si>
  <si>
    <t>i10specif</t>
  </si>
  <si>
    <t>i11</t>
  </si>
  <si>
    <t>i12</t>
  </si>
  <si>
    <t>i12specif</t>
  </si>
  <si>
    <t>i13</t>
  </si>
  <si>
    <t>i14</t>
  </si>
  <si>
    <t>i14specif</t>
  </si>
  <si>
    <t>i15</t>
  </si>
  <si>
    <t>i16a</t>
  </si>
  <si>
    <t>i16b</t>
  </si>
  <si>
    <t>i16c</t>
  </si>
  <si>
    <t>i16d</t>
  </si>
  <si>
    <t>i16e</t>
  </si>
  <si>
    <t>i16f</t>
  </si>
  <si>
    <t>str31</t>
  </si>
  <si>
    <t>%31s</t>
  </si>
  <si>
    <t>i16</t>
  </si>
  <si>
    <t>i17a</t>
  </si>
  <si>
    <t>i17b</t>
  </si>
  <si>
    <t>i17c</t>
  </si>
  <si>
    <t>i17d</t>
  </si>
  <si>
    <t>i17e</t>
  </si>
  <si>
    <t>i17f</t>
  </si>
  <si>
    <t>i17g</t>
  </si>
  <si>
    <t>i18</t>
  </si>
  <si>
    <t>i19</t>
  </si>
  <si>
    <t>i19other</t>
  </si>
  <si>
    <t>str19</t>
  </si>
  <si>
    <t>%19s</t>
  </si>
  <si>
    <t>i20</t>
  </si>
  <si>
    <t>i21</t>
  </si>
  <si>
    <t>i22</t>
  </si>
  <si>
    <t>i23</t>
  </si>
  <si>
    <t>i24specif</t>
  </si>
  <si>
    <t>i24</t>
  </si>
  <si>
    <t>i25a</t>
  </si>
  <si>
    <t>i25b</t>
  </si>
  <si>
    <t>i25c</t>
  </si>
  <si>
    <t>i25d</t>
  </si>
  <si>
    <t>i25e</t>
  </si>
  <si>
    <t>i25f</t>
  </si>
  <si>
    <t>i25</t>
  </si>
  <si>
    <t>j1</t>
  </si>
  <si>
    <t>j2</t>
  </si>
  <si>
    <t>j3</t>
  </si>
  <si>
    <t>j4</t>
  </si>
  <si>
    <t>j5</t>
  </si>
  <si>
    <t>j6a</t>
  </si>
  <si>
    <t>j6b</t>
  </si>
  <si>
    <t>j6c</t>
  </si>
  <si>
    <t>j6d</t>
  </si>
  <si>
    <t>j6e</t>
  </si>
  <si>
    <t>j7a</t>
  </si>
  <si>
    <t>j7b</t>
  </si>
  <si>
    <t>j7c</t>
  </si>
  <si>
    <t>j7d</t>
  </si>
  <si>
    <t>j7e</t>
  </si>
  <si>
    <t>j8a</t>
  </si>
  <si>
    <t>j8b</t>
  </si>
  <si>
    <t>j8c</t>
  </si>
  <si>
    <t>j8d</t>
  </si>
  <si>
    <t>j8e</t>
  </si>
  <si>
    <t>j9a</t>
  </si>
  <si>
    <t>j9b</t>
  </si>
  <si>
    <t>j9c</t>
  </si>
  <si>
    <t>j9d</t>
  </si>
  <si>
    <t>j9e</t>
  </si>
  <si>
    <t>j9f</t>
  </si>
  <si>
    <t>j9g</t>
  </si>
  <si>
    <t>j9h</t>
  </si>
  <si>
    <t>j9i</t>
  </si>
  <si>
    <t>j9j</t>
  </si>
  <si>
    <t>j9k</t>
  </si>
  <si>
    <t>j10</t>
  </si>
  <si>
    <t>j11</t>
  </si>
  <si>
    <t>j12</t>
  </si>
  <si>
    <t>j13</t>
  </si>
  <si>
    <t>j14a</t>
  </si>
  <si>
    <t>j14b</t>
  </si>
  <si>
    <t>j14c</t>
  </si>
  <si>
    <t>j14d</t>
  </si>
  <si>
    <t>j14e</t>
  </si>
  <si>
    <t>j14f</t>
  </si>
  <si>
    <t>j15</t>
  </si>
  <si>
    <t>j16specif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</si>
  <si>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</si>
  <si>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</si>
  <si>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</si>
  <si>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</si>
  <si>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</si>
  <si>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</si>
  <si>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</si>
  <si>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</si>
  <si>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</si>
  <si>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</si>
  <si>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</si>
  <si>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</si>
  <si>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Do any of your parents/guardians use any form of tobacco?</t>
  </si>
  <si>
    <t>j28</t>
  </si>
  <si>
    <t>j29</t>
  </si>
  <si>
    <t>j30</t>
  </si>
  <si>
    <t>j31</t>
  </si>
  <si>
    <t>j32</t>
  </si>
  <si>
    <t>j33</t>
  </si>
  <si>
    <t>j34a</t>
  </si>
  <si>
    <t>j34b</t>
  </si>
  <si>
    <t>j34c</t>
  </si>
  <si>
    <t>j34d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</si>
  <si>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</si>
  <si>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</si>
  <si>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</si>
  <si>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</si>
  <si>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</si>
  <si>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</si>
  <si>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</si>
  <si>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</si>
  <si>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</si>
  <si>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</si>
  <si>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</si>
  <si>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</si>
  <si>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j46a</t>
  </si>
  <si>
    <t>j46b</t>
  </si>
  <si>
    <t>j46c</t>
  </si>
  <si>
    <t>j46d</t>
  </si>
  <si>
    <t>j46e</t>
  </si>
  <si>
    <t>j46f</t>
  </si>
  <si>
    <t>j46g</t>
  </si>
  <si>
    <t>j47a</t>
  </si>
  <si>
    <t>j47b</t>
  </si>
  <si>
    <t>j47c</t>
  </si>
  <si>
    <t>j47d</t>
  </si>
  <si>
    <t>j47e</t>
  </si>
  <si>
    <t>j47f</t>
  </si>
  <si>
    <t>j47g</t>
  </si>
  <si>
    <t>j48a</t>
  </si>
  <si>
    <t>j48b</t>
  </si>
  <si>
    <t>j48c</t>
  </si>
  <si>
    <t>j48d</t>
  </si>
  <si>
    <t>j48e</t>
  </si>
  <si>
    <t>k1a</t>
  </si>
  <si>
    <t>k1b</t>
  </si>
  <si>
    <t>k1c</t>
  </si>
  <si>
    <t>k1d</t>
  </si>
  <si>
    <t>k1e</t>
  </si>
  <si>
    <t>k1f</t>
  </si>
  <si>
    <t>k1g</t>
  </si>
  <si>
    <t>k1h</t>
  </si>
  <si>
    <t>k1i</t>
  </si>
  <si>
    <t>k1j</t>
  </si>
  <si>
    <t>k1</t>
  </si>
  <si>
    <t>k2</t>
  </si>
  <si>
    <t>str20</t>
  </si>
  <si>
    <t>%20s</t>
  </si>
  <si>
    <t>k3</t>
  </si>
  <si>
    <t>k4</t>
  </si>
  <si>
    <t>k5</t>
  </si>
  <si>
    <t>k6specify</t>
  </si>
  <si>
    <t>k6</t>
  </si>
  <si>
    <t>k7</t>
  </si>
  <si>
    <t>k7specify</t>
  </si>
  <si>
    <t>str48</t>
  </si>
  <si>
    <t>%48s</t>
  </si>
  <si>
    <t>k8</t>
  </si>
  <si>
    <t>k9</t>
  </si>
  <si>
    <t>k10</t>
  </si>
  <si>
    <t>k11</t>
  </si>
  <si>
    <t>k12</t>
  </si>
  <si>
    <t>k12a</t>
  </si>
  <si>
    <t>k12b</t>
  </si>
  <si>
    <t>k12c</t>
  </si>
  <si>
    <t>k12d</t>
  </si>
  <si>
    <t>k12e</t>
  </si>
  <si>
    <t>k12f</t>
  </si>
  <si>
    <t>k12g</t>
  </si>
  <si>
    <t>k12h</t>
  </si>
  <si>
    <t>k13a</t>
  </si>
  <si>
    <t>k13b</t>
  </si>
  <si>
    <t>k13c</t>
  </si>
  <si>
    <t>k13d</t>
  </si>
  <si>
    <t>k13e</t>
  </si>
  <si>
    <t>k13f</t>
  </si>
  <si>
    <t>k13g</t>
  </si>
  <si>
    <t>k13h</t>
  </si>
  <si>
    <t>k13i</t>
  </si>
  <si>
    <t>k13j</t>
  </si>
  <si>
    <t>k13k</t>
  </si>
  <si>
    <t>k13l</t>
  </si>
  <si>
    <t>k13m</t>
  </si>
  <si>
    <t>str26</t>
  </si>
  <si>
    <t>%26s</t>
  </si>
  <si>
    <t>k13</t>
  </si>
  <si>
    <t>k14a</t>
  </si>
  <si>
    <t>k14b</t>
  </si>
  <si>
    <t>k14c</t>
  </si>
  <si>
    <t>k14d</t>
  </si>
  <si>
    <t>k14e</t>
  </si>
  <si>
    <t>k14f</t>
  </si>
  <si>
    <t>k14</t>
  </si>
  <si>
    <t>k15</t>
  </si>
  <si>
    <t>k16</t>
  </si>
  <si>
    <t>k17</t>
  </si>
  <si>
    <t>k18</t>
  </si>
  <si>
    <t>k19</t>
  </si>
  <si>
    <t>k20a</t>
  </si>
  <si>
    <t>k20b</t>
  </si>
  <si>
    <t>k20c</t>
  </si>
  <si>
    <t>k20d</t>
  </si>
  <si>
    <t>k20e</t>
  </si>
  <si>
    <t>k20f</t>
  </si>
  <si>
    <t>k20g</t>
  </si>
  <si>
    <t>k20</t>
  </si>
  <si>
    <t>k21</t>
  </si>
  <si>
    <t>k22specif</t>
  </si>
  <si>
    <t>k22</t>
  </si>
  <si>
    <t>k23</t>
  </si>
  <si>
    <t>k24</t>
  </si>
  <si>
    <t>k25</t>
  </si>
  <si>
    <t>k26</t>
  </si>
  <si>
    <t>k26specif</t>
  </si>
  <si>
    <t>%5.2f</t>
  </si>
  <si>
    <t>k27specif</t>
  </si>
  <si>
    <t>k27</t>
  </si>
  <si>
    <t>k28a</t>
  </si>
  <si>
    <t>k28b</t>
  </si>
  <si>
    <t>k28c</t>
  </si>
  <si>
    <t>k28d</t>
  </si>
  <si>
    <t>k28e</t>
  </si>
  <si>
    <t>k28f</t>
  </si>
  <si>
    <t>k28g</t>
  </si>
  <si>
    <t>k28h</t>
  </si>
  <si>
    <t>k28</t>
  </si>
  <si>
    <t>k29</t>
  </si>
  <si>
    <t>l1a</t>
  </si>
  <si>
    <t>l1b</t>
  </si>
  <si>
    <t>l1c</t>
  </si>
  <si>
    <t>l1d</t>
  </si>
  <si>
    <t>l1e</t>
  </si>
  <si>
    <t>l1f</t>
  </si>
  <si>
    <t>l1g</t>
  </si>
  <si>
    <t>l1h</t>
  </si>
  <si>
    <t>l1i</t>
  </si>
  <si>
    <t>str29</t>
  </si>
  <si>
    <t>%29s</t>
  </si>
  <si>
    <t>l1</t>
  </si>
  <si>
    <t>l2a</t>
  </si>
  <si>
    <t>l2b</t>
  </si>
  <si>
    <t>l2c</t>
  </si>
  <si>
    <t>l2d</t>
  </si>
  <si>
    <t>l2e</t>
  </si>
  <si>
    <t>l2f</t>
  </si>
  <si>
    <t>l2g</t>
  </si>
  <si>
    <t>l2h</t>
  </si>
  <si>
    <t>str27</t>
  </si>
  <si>
    <t>%27s</t>
  </si>
  <si>
    <t>l2</t>
  </si>
  <si>
    <t>l3</t>
  </si>
  <si>
    <t>id_f</t>
  </si>
  <si>
    <t>date_f</t>
  </si>
  <si>
    <t>food_f</t>
  </si>
  <si>
    <t>alcohol_f</t>
  </si>
  <si>
    <t>coffee_f</t>
  </si>
  <si>
    <t>cigarettes_f</t>
  </si>
  <si>
    <t>a2_f</t>
  </si>
  <si>
    <t>%4.1f</t>
  </si>
  <si>
    <t>a3_f</t>
  </si>
  <si>
    <t>a4_f</t>
  </si>
  <si>
    <t>a5_f</t>
  </si>
  <si>
    <t>a6_f</t>
  </si>
  <si>
    <t>a7_f</t>
  </si>
  <si>
    <t>int</t>
  </si>
  <si>
    <t>%3.0f</t>
  </si>
  <si>
    <t>a8_f</t>
  </si>
  <si>
    <t>a9_f</t>
  </si>
  <si>
    <t>dbp_f</t>
  </si>
  <si>
    <t>a10_f</t>
  </si>
  <si>
    <t>a11_f</t>
  </si>
  <si>
    <t>dbp1_f</t>
  </si>
  <si>
    <t>a12_f</t>
  </si>
  <si>
    <t>a13_f</t>
  </si>
  <si>
    <t>dbp2_f</t>
  </si>
  <si>
    <t>a14_f</t>
  </si>
  <si>
    <t>Mean of last two SBP measurement</t>
  </si>
  <si>
    <t>dbp3_f</t>
  </si>
  <si>
    <t>questionn1_f</t>
  </si>
  <si>
    <t>id1_f</t>
  </si>
  <si>
    <t>date1_f</t>
  </si>
  <si>
    <t>b1_f</t>
  </si>
  <si>
    <t>b2_f</t>
  </si>
  <si>
    <t>b3_f</t>
  </si>
  <si>
    <t>wst1</t>
  </si>
  <si>
    <t>wst2</t>
  </si>
  <si>
    <t>wst3</t>
  </si>
  <si>
    <t>avc_f</t>
  </si>
  <si>
    <t>b5_f</t>
  </si>
  <si>
    <t>hip1</t>
  </si>
  <si>
    <t>hip2</t>
  </si>
  <si>
    <t>hip3</t>
  </si>
  <si>
    <t>abc_f</t>
  </si>
  <si>
    <t>b7_f</t>
  </si>
  <si>
    <t>questionn2_f</t>
  </si>
  <si>
    <t>id2_f</t>
  </si>
  <si>
    <t>date2_f</t>
  </si>
  <si>
    <t>time_f</t>
  </si>
  <si>
    <t>time1_f</t>
  </si>
  <si>
    <t>date3_f</t>
  </si>
  <si>
    <t>time2_f</t>
  </si>
  <si>
    <t>time3_f</t>
  </si>
  <si>
    <t>date4_f</t>
  </si>
  <si>
    <t>time4_f</t>
  </si>
  <si>
    <t>time5_f</t>
  </si>
  <si>
    <t>date5_f</t>
  </si>
  <si>
    <t>c4_f</t>
  </si>
  <si>
    <t>c5_f</t>
  </si>
  <si>
    <t>Time of fasting sample</t>
  </si>
  <si>
    <t>c6_f</t>
  </si>
  <si>
    <t>c7_f</t>
  </si>
  <si>
    <t>c8_f</t>
  </si>
  <si>
    <t>comments_f</t>
  </si>
  <si>
    <t>str80</t>
  </si>
  <si>
    <t>%80s</t>
  </si>
  <si>
    <t>comments1_f</t>
  </si>
  <si>
    <t>obs</t>
  </si>
  <si>
    <t>%8.0g</t>
  </si>
  <si>
    <t>id_int_f</t>
  </si>
  <si>
    <t>region_orig</t>
  </si>
  <si>
    <t>float</t>
  </si>
  <si>
    <t>regcode</t>
  </si>
  <si>
    <t>parno</t>
  </si>
  <si>
    <t>parish</t>
  </si>
  <si>
    <t>Parish Number</t>
  </si>
  <si>
    <t>edno_orig</t>
  </si>
  <si>
    <t>%9.0g</t>
  </si>
  <si>
    <t>psu</t>
  </si>
  <si>
    <t>partot_as</t>
  </si>
  <si>
    <t>samptot_as</t>
  </si>
  <si>
    <t>pstratwt_as</t>
  </si>
  <si>
    <t>Variable name</t>
  </si>
  <si>
    <t>Storage type</t>
  </si>
  <si>
    <t>display format</t>
  </si>
  <si>
    <t>Variable label</t>
  </si>
  <si>
    <t xml:space="preserve">Parish </t>
  </si>
  <si>
    <t>Interviwer  name</t>
  </si>
  <si>
    <t>Interviwer number</t>
  </si>
  <si>
    <t>Number times interviwer visited household</t>
  </si>
  <si>
    <t>Date of interview</t>
  </si>
  <si>
    <t>Particpantipant's ID number</t>
  </si>
  <si>
    <t>Total time of interview in hours</t>
  </si>
  <si>
    <t>Total time of interview in minutes</t>
  </si>
  <si>
    <t>Time interview started in hours</t>
  </si>
  <si>
    <t>Time interview started in minutes</t>
  </si>
  <si>
    <t>Time interview ended in hours</t>
  </si>
  <si>
    <t>Time interview ended in minutes</t>
  </si>
  <si>
    <t>Age of particpant at last birthday</t>
  </si>
  <si>
    <t>Observed Sex of respondent</t>
  </si>
  <si>
    <t>Participant's highest level of education</t>
  </si>
  <si>
    <t>Participant currently in school</t>
  </si>
  <si>
    <t>Participant's main occupation</t>
  </si>
  <si>
    <t>Participant's employment status</t>
  </si>
  <si>
    <t>Participant has a second occupation</t>
  </si>
  <si>
    <t>Participant employment status  in 2nd occupation</t>
  </si>
  <si>
    <t>Other employment status category</t>
  </si>
  <si>
    <t>Number of hours particpant works per week</t>
  </si>
  <si>
    <t>Participant's current marital status</t>
  </si>
  <si>
    <t>Particpant lives with Father</t>
  </si>
  <si>
    <t>Particpant lives with Stepfather</t>
  </si>
  <si>
    <t>Participant lives with Mother</t>
  </si>
  <si>
    <t>Participant lives with Stepmother</t>
  </si>
  <si>
    <t>Participant lives with Guardian</t>
  </si>
  <si>
    <t>Participant lives with Grandparents/ Great grandparents</t>
  </si>
  <si>
    <t>Participant lives with Aunt(s)/Uncle(s)</t>
  </si>
  <si>
    <t>Participant lives with Brother(s)</t>
  </si>
  <si>
    <t>Participant lives with Sister(s)</t>
  </si>
  <si>
    <t>Particpant lives with Other Relative(s)</t>
  </si>
  <si>
    <t>Participant lives with Other non-relative(s)</t>
  </si>
  <si>
    <t>Number of father father lived with</t>
  </si>
  <si>
    <t>Number of stepfatather participant lives with</t>
  </si>
  <si>
    <t>Number of mother participant lives with</t>
  </si>
  <si>
    <t>Number of stepmother participant lives with</t>
  </si>
  <si>
    <t>Number of guardians participant lives with</t>
  </si>
  <si>
    <t>Number of grandparents participant lives with</t>
  </si>
  <si>
    <t>Number  aunts/uncles particpants lives with</t>
  </si>
  <si>
    <t>Number of brothers participant lives with</t>
  </si>
  <si>
    <t>Number of sisters participant lives with</t>
  </si>
  <si>
    <t>Number of other relatives participant lives with</t>
  </si>
  <si>
    <t>Number of other non-relatives participant lives with</t>
  </si>
  <si>
    <t>Patticipant has Bedrooms in house</t>
  </si>
  <si>
    <t>Number of bedrooms in participant's house</t>
  </si>
  <si>
    <t>Number of bathroms Bathrooms in participant's house</t>
  </si>
  <si>
    <t>Participant has indoor bathroom</t>
  </si>
  <si>
    <t>Particpant has indoor Kitchens</t>
  </si>
  <si>
    <t>Number of indoor kitchens in participant's house</t>
  </si>
  <si>
    <t>Particpant has indoor living room</t>
  </si>
  <si>
    <t>Number of indoor living rooms in participant's house</t>
  </si>
  <si>
    <t>Particpant has indoor Dining room</t>
  </si>
  <si>
    <t>Number of indoor dining rooms in participant's house</t>
  </si>
  <si>
    <t xml:space="preserve">Particpant has  indoor Study/family rooms </t>
  </si>
  <si>
    <t>Number of indoor study/family rooms in participant's house</t>
  </si>
  <si>
    <t>Particpant has Other indooe rooms</t>
  </si>
  <si>
    <t>Number of other indoor rooms participant has in house</t>
  </si>
  <si>
    <t>Living arrangemt of participants parents</t>
  </si>
  <si>
    <t>Type of union of cohabiting parets</t>
  </si>
  <si>
    <t>Type of relationship of parents if noncohabitating</t>
  </si>
  <si>
    <t>Particpant has sewing machine in his/her home</t>
  </si>
  <si>
    <t>Participant has stove/ Electric stove in his/her home</t>
  </si>
  <si>
    <t>Particpant has refrigerator or or freezer in his/home</t>
  </si>
  <si>
    <t>Particpant has oven in his/her home</t>
  </si>
  <si>
    <t>Particpant has airconditioner in his/her home</t>
  </si>
  <si>
    <t>Participant has telephone in his/her home</t>
  </si>
  <si>
    <t>Participant has fan in his/her home</t>
  </si>
  <si>
    <t>Participant has cassete player in his/her home</t>
  </si>
  <si>
    <t>Participant has component set in his/her home</t>
  </si>
  <si>
    <t>Participant has CD player in his/her home</t>
  </si>
  <si>
    <t>Participant has DVD/Vcr in his/her home</t>
  </si>
  <si>
    <t>Particpant has washing machine in his/her home</t>
  </si>
  <si>
    <t>Particpant has tv set  at home</t>
  </si>
  <si>
    <t>Particpant has cable tv  at home</t>
  </si>
  <si>
    <t>Particpant has satelite dish  at home</t>
  </si>
  <si>
    <t>Particpant has bicycle  at home</t>
  </si>
  <si>
    <t>Particpant has car  at home</t>
  </si>
  <si>
    <t>Particpant has computer/priner/fax  at home</t>
  </si>
  <si>
    <t>What type of toilet facilities do you have</t>
  </si>
  <si>
    <t>Participant first source of drinking water</t>
  </si>
  <si>
    <t>Participant second source of drinking water</t>
  </si>
  <si>
    <t>Participant third source of drinking water</t>
  </si>
  <si>
    <t>Participant fourth source of drinking water</t>
  </si>
  <si>
    <t>Participant has other source of drinking water</t>
  </si>
  <si>
    <t>What would participant do if s/he had extra money</t>
  </si>
  <si>
    <t>Participant doesn't know  what he or she'll do ig given extra income</t>
  </si>
  <si>
    <t xml:space="preserve">Unit used in height meaurement </t>
  </si>
  <si>
    <t>Participant's weight</t>
  </si>
  <si>
    <t>Unit used in weight meausrement</t>
  </si>
  <si>
    <t>How hard participant tries on school work</t>
  </si>
  <si>
    <t>How well particpant does in school work</t>
  </si>
  <si>
    <t>Particpant is in a club or group at school</t>
  </si>
  <si>
    <t>Particpant likes school</t>
  </si>
  <si>
    <t>Particpant plans to finishes school</t>
  </si>
  <si>
    <t>Teacher got to know particpant well in past yr</t>
  </si>
  <si>
    <t>Particpant gets along with teacher</t>
  </si>
  <si>
    <t>Particpant has trouble getting homework done</t>
  </si>
  <si>
    <t>Particpant has trouble reading</t>
  </si>
  <si>
    <t>Particpant has problems keeping up in school because of reading problems</t>
  </si>
  <si>
    <t>Participant has been to specialised classes for learning problems</t>
  </si>
  <si>
    <t>Particpant has been to special class for behavioural problems</t>
  </si>
  <si>
    <t>Minutes per day particpant did vigorous activity in past week</t>
  </si>
  <si>
    <t xml:space="preserve">Days in past week particpant did vigorous activities </t>
  </si>
  <si>
    <t xml:space="preserve">Days in past week particpant did moderate activities </t>
  </si>
  <si>
    <t>Hours per day particpant did vigorous activity in past week</t>
  </si>
  <si>
    <t>Hours per day particpant did moderate activity in past week</t>
  </si>
  <si>
    <t>Minutes per day particpant did moderate activity in past week</t>
  </si>
  <si>
    <t>I have no  idea wats happening with c1,c2,c3,c4</t>
  </si>
  <si>
    <t>Days in past week particpant walked for 10 minutes</t>
  </si>
  <si>
    <t>Particpant gave missing dating re: walking for 10 mintues in past week</t>
  </si>
  <si>
    <t>Hours in which particpant walked for 10 minutes in past week</t>
  </si>
  <si>
    <t>minutes in which particpant walked for 10 minutes in past week</t>
  </si>
  <si>
    <t>Hours particpant spent sitting on a week day in past week</t>
  </si>
  <si>
    <t>minutes particpant spent sitting on a week day in past week</t>
  </si>
  <si>
    <t>participant gave missing data re: time spent walking in past week</t>
  </si>
  <si>
    <t>Particpant doesn't know amount of moderate activity done</t>
  </si>
  <si>
    <t>particpant gave missing data re: amount of vigorous activity done</t>
  </si>
  <si>
    <t>Participant has been hungry during a usual because of not having enough food</t>
  </si>
  <si>
    <t>Frequency in which particpant has gone hungry because of little food</t>
  </si>
  <si>
    <t>Particpant eats fruit during a usual week</t>
  </si>
  <si>
    <t>Frequency in which particpant ate fruit on a usual week</t>
  </si>
  <si>
    <t>Particpant eats vegetables on a usual week</t>
  </si>
  <si>
    <t>Frequency in which particpant eats fruit on a usual week</t>
  </si>
  <si>
    <t>Participant eats pastries during a usual week</t>
  </si>
  <si>
    <t>Number of times during a usual week participant ate pastries</t>
  </si>
  <si>
    <t>Particpant eats at fast food restaurants on a usual week</t>
  </si>
  <si>
    <t>Frequency on a typcial week particpant ate fast food</t>
  </si>
  <si>
    <t>Particpant drinks sweet drinks on  a usual week</t>
  </si>
  <si>
    <t>Frequency on a typical week particpant drank swwet drinks</t>
  </si>
  <si>
    <t>Patrticpant gave missing and other data re:main oil used</t>
  </si>
  <si>
    <t>Particpant did not use any oil in cooking meat</t>
  </si>
  <si>
    <t>Particpant used vgeatable oil as main cooking oil</t>
  </si>
  <si>
    <t>Particpant used hard margarine as main cooking oil</t>
  </si>
  <si>
    <t>Particpant used soft maragine as main cooking oil</t>
  </si>
  <si>
    <t>Particpant used coconut oil as main cooking oil</t>
  </si>
  <si>
    <t>Participant used oil from meat as main cooking oil</t>
  </si>
  <si>
    <t>Particpant used butter as main cooking oil</t>
  </si>
  <si>
    <t>Participant main brand of oil used for cooking</t>
  </si>
  <si>
    <t>Particpant gave missing data re: main brand oil used</t>
  </si>
  <si>
    <t>Particpant used no fat on bread</t>
  </si>
  <si>
    <t>Particpant used Soft margarine on bread</t>
  </si>
  <si>
    <t>Particpant used Hard margarine on bread</t>
  </si>
  <si>
    <t>Particpant used Butter on bread</t>
  </si>
  <si>
    <t>Participant used other fat on bread</t>
  </si>
  <si>
    <t>Particpant gave missing data re: fat used on bread</t>
  </si>
  <si>
    <t>First reported fat used on bread</t>
  </si>
  <si>
    <t>second reported fat used on bread</t>
  </si>
  <si>
    <t>third reported fat used on bread</t>
  </si>
  <si>
    <t>Particpant gave missing data re: fat on bread</t>
  </si>
  <si>
    <t>Particpant ate chicken as main source of protein</t>
  </si>
  <si>
    <t>Particpant ate beef as main source of protein</t>
  </si>
  <si>
    <t>Particpant ate pork as main source of protein</t>
  </si>
  <si>
    <t>Particpant ate fish/seafood as main source of protein</t>
  </si>
  <si>
    <t>Particpant drank milk products as main source of protein</t>
  </si>
  <si>
    <t>Particpant ate soy products as main source of protein</t>
  </si>
  <si>
    <t>Particiapnt ate beans as main source of protein</t>
  </si>
  <si>
    <t>Particpant ate other food as main source of protein</t>
  </si>
  <si>
    <t>Specific other food particpant  ate as main protein source</t>
  </si>
  <si>
    <t>Particpant gave missing data re: main food source for protein</t>
  </si>
  <si>
    <t>How is particpant main source of protein usually prepared</t>
  </si>
  <si>
    <t>Particpant used sugar as sweetener for tea</t>
  </si>
  <si>
    <t>Particpant used honey as sweetener for tea</t>
  </si>
  <si>
    <t>Quantity of tea spoons  of sugar used in sweetning tea</t>
  </si>
  <si>
    <t>Quantity of tea spoons  of honey used in sweetning tea</t>
  </si>
  <si>
    <t>Particpant used creamer as sweetener for tea</t>
  </si>
  <si>
    <t>Quantity of tea spoons  of creamer used in sweetning tea</t>
  </si>
  <si>
    <t>Particpant used condensed milk as sweetener for tea</t>
  </si>
  <si>
    <t>Quantity of tea spoons  of condensed milk used in sweetning tea</t>
  </si>
  <si>
    <t>Particpant used sugar substitute  as sweetener for tea</t>
  </si>
  <si>
    <t>Particpant used first sugar alternative as sweetener for tea</t>
  </si>
  <si>
    <t>Quantity of tea spoons  of first sugar alternative  used in sweetning tea</t>
  </si>
  <si>
    <t>Quantity of tea spoons  of sugar  substitutue  used in sweetning tea</t>
  </si>
  <si>
    <t>Particpant used 2nd sugar alternative as sweetener for tea</t>
  </si>
  <si>
    <t>Quantity of tea spoons  of 2nd sugar alternative  used in sweetning tea</t>
  </si>
  <si>
    <t>Particpant chose body type closest his/hers</t>
  </si>
  <si>
    <t>Particpant chose body type closest his/hers (recoded)</t>
  </si>
  <si>
    <t>Participant gave missing data for body type closest to his/hers</t>
  </si>
  <si>
    <t>Particpant selection of first  body type he/she would want to most resemble</t>
  </si>
  <si>
    <t>Particpant selection of 2nd  body type he/she would want to most resemble</t>
  </si>
  <si>
    <t>Particpant selection of 3rd  body type he/she would want to most resemble</t>
  </si>
  <si>
    <t>Particpant selection of 4th  body type he/she would want to most resemble</t>
  </si>
  <si>
    <t>Participant gave missing data for body type s/he would want to resemble</t>
  </si>
  <si>
    <t>First male body type number particpant thought attaractive</t>
  </si>
  <si>
    <t>First female body type number particpant thought attaractive</t>
  </si>
  <si>
    <t>2nd male body type number particpant thought attaractive</t>
  </si>
  <si>
    <t>2nd female body type number particpant thought attaractive</t>
  </si>
  <si>
    <t>3rd male body type number particpant thought attaractive</t>
  </si>
  <si>
    <t>4th male body type number particpant thought attaractive</t>
  </si>
  <si>
    <t>5th male body type number particpant thought attaractive</t>
  </si>
  <si>
    <t>6th male body type number particpant thought attaractive</t>
  </si>
  <si>
    <t>3rd female body type number particpant thought attaractive</t>
  </si>
  <si>
    <t>4th female body type number particpant thought attaractive</t>
  </si>
  <si>
    <t>5th female body type number particpant thought attaractive</t>
  </si>
  <si>
    <t>6th female body type number particpant thought attaractive</t>
  </si>
  <si>
    <t>Particpant gave missing data on male body type he want to resemble the most</t>
  </si>
  <si>
    <t>Particpant gave missing data on male body type she want to resemble the most</t>
  </si>
  <si>
    <t>First numbered male body type particpant think is most healthy</t>
  </si>
  <si>
    <t>First numbered female body type particpant think is most healthy</t>
  </si>
  <si>
    <t>2nd numbered male body type particpant think is most healthy</t>
  </si>
  <si>
    <t>2nd numbered female body type particpant think is most healthy</t>
  </si>
  <si>
    <t>Particpant perception of his/her body type</t>
  </si>
  <si>
    <t>Particpant has been diagnosed with Heart Disease</t>
  </si>
  <si>
    <t>Participant has been diagnosed with Rheumatic Fever</t>
  </si>
  <si>
    <t>Participant has been with Diabetes Mellitus (sugar)</t>
  </si>
  <si>
    <t>Participant has been diagnosed with Sickle Cell Disease</t>
  </si>
  <si>
    <t>Particpant has been diagnosed with Sickle Cell Trait</t>
  </si>
  <si>
    <t>Particpant has been diagnosed with Stroke</t>
  </si>
  <si>
    <t>Particpant has been diagnosed High Blood Pressure</t>
  </si>
  <si>
    <t>Particpant has been diagnosed High Cholesterol</t>
  </si>
  <si>
    <t>Participant has been diagnosed Obesity/Overweight</t>
  </si>
  <si>
    <t>Particpant has been diagnosed with Asthma/Wheezing</t>
  </si>
  <si>
    <t>Participant has been diagnosed with Bronchitis</t>
  </si>
  <si>
    <t>Particpant has been diagnosed with Kidney Disease</t>
  </si>
  <si>
    <t>Participant has been diagnosed Pneumonia/Bronchitis</t>
  </si>
  <si>
    <t>Participant has been diagnosed with Broken bones/fractures</t>
  </si>
  <si>
    <t>Participant taking medication on a regular basis</t>
  </si>
  <si>
    <t>Participant reported first medication s/he is taking</t>
  </si>
  <si>
    <t>Participant reported 2nd medication s/he is taking</t>
  </si>
  <si>
    <t>Participant reported 3rd medication s/he is taking</t>
  </si>
  <si>
    <t>Participant reported 4th medication s/he is taking</t>
  </si>
  <si>
    <t xml:space="preserve">Participant first reported condition </t>
  </si>
  <si>
    <t xml:space="preserve">Participant 2nd reported condition </t>
  </si>
  <si>
    <t xml:space="preserve">Participant 3rd reported condition </t>
  </si>
  <si>
    <t xml:space="preserve">Participant 4th reported condition </t>
  </si>
  <si>
    <t>Where does participant usually go for medical care</t>
  </si>
  <si>
    <t>When last particpant had a check up</t>
  </si>
  <si>
    <t>When last pparticipant had his/her eyes checked</t>
  </si>
  <si>
    <t>When last participant had his/her hearing checked</t>
  </si>
  <si>
    <t>When last participant saw dentist</t>
  </si>
  <si>
    <t>When last particpant got counselling or mental/health services</t>
  </si>
  <si>
    <t>when last particpant  had vaginal exam</t>
  </si>
  <si>
    <t>Approximately how often does particpant usually see a doctor</t>
  </si>
  <si>
    <t>Has particpant has ever been admitted to a hospital</t>
  </si>
  <si>
    <t>Number of times particpant has been to admitted to hospitial</t>
  </si>
  <si>
    <t>If particpipant tells a doctor something personal, others will find out</t>
  </si>
  <si>
    <t>If particpipant tells a nurses something personal, others will find out</t>
  </si>
  <si>
    <t>If particpipant tells a peer counsellor something personal, others will find out</t>
  </si>
  <si>
    <t>If particpipant tells a friend something personal, others will find out</t>
  </si>
  <si>
    <t>If particpipant tells parents something personal, others will find out</t>
  </si>
  <si>
    <t>Have you started seeing your menstrual period</t>
  </si>
  <si>
    <t>How long has it been since participat  had your last pap smear</t>
  </si>
  <si>
    <t xml:space="preserve">What vitamin brands participant uses </t>
  </si>
  <si>
    <t>Participant taking any iron supplements</t>
  </si>
  <si>
    <t xml:space="preserve"> participant taking any vitamin supplements</t>
  </si>
  <si>
    <t>Type of iron brands participant uses</t>
  </si>
  <si>
    <t>Participant main source of information on teeth and gum care</t>
  </si>
  <si>
    <t>participant has other source of information on teeth and  gum care</t>
  </si>
  <si>
    <t>Participant notices gums bleeding after flossing or brushing teeth</t>
  </si>
  <si>
    <t>Participant felt lonely/sad or wanted to cry in past yr</t>
  </si>
  <si>
    <t>Participant has been worried about something that s/he couldn't sleep well</t>
  </si>
  <si>
    <t>Participant felt hopeless in past 12 months almost everyday or for 2 weeks</t>
  </si>
  <si>
    <t>Particpant felt down most of the time in the past month</t>
  </si>
  <si>
    <t>Participant bothered by little interest in doing things in the past month</t>
  </si>
  <si>
    <t>Particpant have had a change in appeetite in the past month</t>
  </si>
  <si>
    <t>Particpant changed sleeping pattern in past month</t>
  </si>
  <si>
    <t>Participant has felt guilty or worthless or in the past month</t>
  </si>
  <si>
    <t>Particpant has friends who tried to committ suicide</t>
  </si>
  <si>
    <t>Pariticpant has felt irritable in the last 12 months</t>
  </si>
  <si>
    <t>Pariticpant has felt angry in the last 12 months</t>
  </si>
  <si>
    <t>Pariticpant has felt happy in the last 12 months</t>
  </si>
  <si>
    <t>Particpant worried about his/her drinking/drug abuse in past month</t>
  </si>
  <si>
    <t>Particpant worried about parent (s) drinking/drug abuse in past month</t>
  </si>
  <si>
    <t>Participant worries about drinking and drug use in his community</t>
  </si>
  <si>
    <t>Particpant worries about being physically abused in the past month</t>
  </si>
  <si>
    <t>Particpant worried about being sexually abused in the past month</t>
  </si>
  <si>
    <t>Particpant worried about  violence  seen in his/her  home in past month</t>
  </si>
  <si>
    <t xml:space="preserve">Participant worried about Getting or making someone pregnant </t>
  </si>
  <si>
    <t>Particpant worried about  violence in his/her community in past month</t>
  </si>
  <si>
    <t>Particpant worried about getting AIDS in past month</t>
  </si>
  <si>
    <t>Particpant worried about being treated unfairly because of your race or religion</t>
  </si>
  <si>
    <t>Particpant worried about his/her  parents leaving in past month</t>
  </si>
  <si>
    <t>Particpant worried about getting a job when s/he is older</t>
  </si>
  <si>
    <t>Particpant worried about passing exams in past month</t>
  </si>
  <si>
    <t>Participant thought about hurting or killing someone</t>
  </si>
  <si>
    <t>Particpant thinks that s/he will live to be at least 25 years old</t>
  </si>
  <si>
    <t>How unhappy would particpant be if s/he was to relocate</t>
  </si>
  <si>
    <t>Number of days participant missed classes without parents knowledge</t>
  </si>
  <si>
    <t>Frequency in which particpant's parents check to see if homework was done</t>
  </si>
  <si>
    <t>How oftenten parents understood problems or worries</t>
  </si>
  <si>
    <t>Parents knew what pariticipant was doing in the past 30 days</t>
  </si>
  <si>
    <t>How often does participant parents know where s/he is</t>
  </si>
  <si>
    <t>How often do you participate in recreation in the evenings</t>
  </si>
  <si>
    <t>How many evenings a week particpant goes out</t>
  </si>
  <si>
    <t>Number of hours of tv watch by particpant on an average day</t>
  </si>
  <si>
    <t xml:space="preserve">Number of hours of tv do you watch on a weekend </t>
  </si>
  <si>
    <t>Participiant religious affiliation</t>
  </si>
  <si>
    <t>Participant other religious afflilation</t>
  </si>
  <si>
    <t>How oftendid particpant attend service in the past month</t>
  </si>
  <si>
    <t>There's an adult in particpant's home who expects him/her to follow rules</t>
  </si>
  <si>
    <t>There's an Adult  in participant's home who believes that s/he will be a success</t>
  </si>
  <si>
    <t>Adult's code who believes that participant will do well</t>
  </si>
  <si>
    <t>Adult in particpant's home Is too busy to pay much attention to him/her</t>
  </si>
  <si>
    <t>Adult who talks with  particpant about  problems in the home</t>
  </si>
  <si>
    <t>Adult's code who is too busy to pay attention to participant</t>
  </si>
  <si>
    <t>Adult code  who talks with  particpant about  problems in the home</t>
  </si>
  <si>
    <t>Adult in home who always wants you to do your best.</t>
  </si>
  <si>
    <t>Adult in home who listens to you when you have something to say</t>
  </si>
  <si>
    <t>Adult's code who listen to participant when you have something to say</t>
  </si>
  <si>
    <t>Adult outside home Who really cares about you</t>
  </si>
  <si>
    <t>Adult who cares about particpant</t>
  </si>
  <si>
    <t>Adult outside home who tells you when you do a good job</t>
  </si>
  <si>
    <t>Adult who tells particpant that s'he did a good job</t>
  </si>
  <si>
    <t>Adult outside home who notices when you're not there</t>
  </si>
  <si>
    <t>Adult outside home who always wants you to do your best</t>
  </si>
  <si>
    <t xml:space="preserve">Adult outside home who listens to particpant </t>
  </si>
  <si>
    <t>Adult outside home who believes that particpant will be a success</t>
  </si>
  <si>
    <t>Adult outside home who notices when your're upset about something</t>
  </si>
  <si>
    <t>Adult outside home whom particpant trust</t>
  </si>
  <si>
    <t>Adult outside home there is an adult who is mean to you</t>
  </si>
  <si>
    <t>Adult outside home who meant a lot to particpant_Father</t>
  </si>
  <si>
    <t>Adult outside home who meant a lot to particpant_Mother</t>
  </si>
  <si>
    <t xml:space="preserve">Adult outside home who meant a lot to particpant_Step-father </t>
  </si>
  <si>
    <t xml:space="preserve">Adult outside home who meant a lot to particpant_Step-mother </t>
  </si>
  <si>
    <t xml:space="preserve">Adult outside home who meant a lot to particpant_Guardian </t>
  </si>
  <si>
    <t xml:space="preserve">Adult outside home who meant a lot to particpant_Brother </t>
  </si>
  <si>
    <t xml:space="preserve">Adult outside home who meant a lot to particpant_Sister </t>
  </si>
  <si>
    <t xml:space="preserve">Adult outside home who meant a lot to particpant_Uncle </t>
  </si>
  <si>
    <t xml:space="preserve">Adult outside home who meant a lot to particpant_Aunt </t>
  </si>
  <si>
    <t xml:space="preserve">Adult outside home who meant a lot to particpant_Cousin </t>
  </si>
  <si>
    <t xml:space="preserve">Adult outside home who meant a lot to particpant_Grandfather </t>
  </si>
  <si>
    <t>Adult outside home who meant a lot to particpant_Grandmother</t>
  </si>
  <si>
    <t xml:space="preserve">Adult outside home who meant a lot to particpant_Someone in my community </t>
  </si>
  <si>
    <t>Adult outside home who meant a lot to particpant_Pastor/People at Church</t>
  </si>
  <si>
    <t>Adult outside home who meant a lot to particpant_Doctor</t>
  </si>
  <si>
    <t xml:space="preserve">Adult outside home who meant a lot to particpant_Friend </t>
  </si>
  <si>
    <t xml:space="preserve">Adult outside home who meant a lot to particpant_Family Friend </t>
  </si>
  <si>
    <t>Adult outside home who meant a lot to particpant_Other</t>
  </si>
  <si>
    <t>Missing data on adult who means a lot to particpant</t>
  </si>
  <si>
    <t>Particpant usually sees Garbage on the street in his/comminuity</t>
  </si>
  <si>
    <t>Particpant usually sees Graffiti painted on the walls  in community</t>
  </si>
  <si>
    <t>Particpant usually sees Abandoned cars in community</t>
  </si>
  <si>
    <t>Particpant usually sees unemployed youth on the street</t>
  </si>
  <si>
    <t>Particpant usually sees gangs on the street</t>
  </si>
  <si>
    <t>Particpant usually sees prostitutes or sex workers</t>
  </si>
  <si>
    <t>Participant usually sees Gunmen in the community</t>
  </si>
  <si>
    <t>Particpant usually sees People selling drugs in his community</t>
  </si>
  <si>
    <t>Particpant usually sees people using drugs in his/her community</t>
  </si>
  <si>
    <t>Been abused or mistreated by anyone in particpant's family</t>
  </si>
  <si>
    <t>Particpant didn't know which familiy member abused him/her</t>
  </si>
  <si>
    <t>Adult who lives with particpant abused him/her</t>
  </si>
  <si>
    <t>Adult who doesn't live with particpant abused him/her</t>
  </si>
  <si>
    <t>A brother/ sister/another teenager who lives with particpant abusd him/her</t>
  </si>
  <si>
    <t>A boyfriend/girlfriend/another teenager who doesn't  live wiith participant abused him/her</t>
  </si>
  <si>
    <t>Particpant has been a victim of physical attack  in past yr</t>
  </si>
  <si>
    <t>How mnay times in past yr participant was was a victim of physical attack</t>
  </si>
  <si>
    <t>Participant been perpetrator of physical attack in past yr</t>
  </si>
  <si>
    <t>How many times has particpant peretratrated fights In past yr</t>
  </si>
  <si>
    <t>Participant had serious in the past yr</t>
  </si>
  <si>
    <t>Number of times partiapant had arserious injury in the past yr</t>
  </si>
  <si>
    <t>What was particpant doing when s/he suffered serious injury</t>
  </si>
  <si>
    <t>other activity  particpant doing when s/he suffered serious injury</t>
  </si>
  <si>
    <t>Particpant reported major casue of injury tha occurred in past yr</t>
  </si>
  <si>
    <t>Other reported major casue of injury tha occurred in past yr</t>
  </si>
  <si>
    <t>Particant reported how most serious injury occurred in past month</t>
  </si>
  <si>
    <t>What was the most serious injury that happened to participant</t>
  </si>
  <si>
    <t xml:space="preserve">Other reported serious injury by particpant </t>
  </si>
  <si>
    <t>Partiant has been teased or bullied in past month</t>
  </si>
  <si>
    <t>How was participant bullied/teased in past month</t>
  </si>
  <si>
    <t>Other reported ways in which particpant was bullied</t>
  </si>
  <si>
    <t>Participant was afaid afraid to leave house because of threats</t>
  </si>
  <si>
    <t xml:space="preserve">Threats occurred at particpant's school </t>
  </si>
  <si>
    <t>Threats occurred in participant's neighbourhood</t>
  </si>
  <si>
    <t>Particpant was threatened  at a store</t>
  </si>
  <si>
    <t>Particpant was threatened  at a health facility</t>
  </si>
  <si>
    <t>Particpant was threatened  in public area where kids play</t>
  </si>
  <si>
    <t>Particpant was threatened in other places</t>
  </si>
  <si>
    <t>Participant gave missing data on where threats happen</t>
  </si>
  <si>
    <t>Pariticpant cheated on a test in past yr</t>
  </si>
  <si>
    <t>Damaged something that s/he didn't own in past yr</t>
  </si>
  <si>
    <t>Was in a fightt where weapons was used in the past yr</t>
  </si>
  <si>
    <t>Particpant stole something from a store in past yr</t>
  </si>
  <si>
    <t>Particpant stole something from someone in past yr</t>
  </si>
  <si>
    <t>Particpant went somewhere to steal something in past yr</t>
  </si>
  <si>
    <t>Particpant ran away from home in past yr</t>
  </si>
  <si>
    <t>Particpant carried a weapon in past month</t>
  </si>
  <si>
    <t>Type of weapon participant carried in past month</t>
  </si>
  <si>
    <t>Other waspon carried by participant</t>
  </si>
  <si>
    <t>Particpant ever belonged to a gang</t>
  </si>
  <si>
    <t>Participant has ever been shot or stabbed</t>
  </si>
  <si>
    <t>Number of times particpant has been shot or stabbed</t>
  </si>
  <si>
    <t>Participant has seen a dead body outside of funeral</t>
  </si>
  <si>
    <t>Number of times particpant has seen a dead body</t>
  </si>
  <si>
    <t>Participant gave missing data on number of times dead body seen</t>
  </si>
  <si>
    <t>Participant saw a dead person who died on natural causes</t>
  </si>
  <si>
    <t>Participant saw a dead person who died in an accident</t>
  </si>
  <si>
    <t>Participant saw a dead person who was beatened to death</t>
  </si>
  <si>
    <t>Participant saw a dead person who was stabbed and killed</t>
  </si>
  <si>
    <t>Participant saw a dead person who was shot and killed</t>
  </si>
  <si>
    <t>Participant saw a dead person who died of other means</t>
  </si>
  <si>
    <t>Particpant gave missing data on how seen deceased died</t>
  </si>
  <si>
    <t xml:space="preserve">Particpant has had one drink of alcohol </t>
  </si>
  <si>
    <t>Age at which particpant started drinking</t>
  </si>
  <si>
    <t>Participant had at least 12 drinks in past yr</t>
  </si>
  <si>
    <t>Particpant had at least 1 drink in past yr</t>
  </si>
  <si>
    <t>Particpant drinking category (self reported)</t>
  </si>
  <si>
    <t>Particpant drank pre-mixed alcoholic beverage in past yr</t>
  </si>
  <si>
    <t>Particpant drank Beer in past yr</t>
  </si>
  <si>
    <t>Particpant drank Wine in past yr</t>
  </si>
  <si>
    <t>Particpant drank Liquor in past yr</t>
  </si>
  <si>
    <t>Particpant drank any alcoholic beverage</t>
  </si>
  <si>
    <t>How often participant drank pre-mixed drinks in past yr</t>
  </si>
  <si>
    <t>How often participant drank beer drinks in past yr</t>
  </si>
  <si>
    <t>How often participant drank liquor drinks in past yr</t>
  </si>
  <si>
    <t>frequency drank any alcoholic beverage drinks in past yr</t>
  </si>
  <si>
    <t>How often participant drank 5 or more pre-mixed drinks in past yr</t>
  </si>
  <si>
    <t>How often participant drank 5 or more beer drinks in past yr</t>
  </si>
  <si>
    <t>How often participant drank 5 or more wine drinks in past yr</t>
  </si>
  <si>
    <t>How often participant drank 5 or more liquor drinks in past yr</t>
  </si>
  <si>
    <t>How often participant drank 5 or more any alcoholic drinks in past yr</t>
  </si>
  <si>
    <t>Practicipant usually drink Wine coolers in past yr</t>
  </si>
  <si>
    <t>Practicipant usually drink liqour-based cooler in past yr</t>
  </si>
  <si>
    <t>Practicipant usually drink malt-based coolers in past yr</t>
  </si>
  <si>
    <t>Practicipant usually drink mixed drinks in past yr</t>
  </si>
  <si>
    <t>Practicipant usually drink regular beer in past yr</t>
  </si>
  <si>
    <t>Practicipant usually drink malt-liquor in past yr</t>
  </si>
  <si>
    <t>Practicipant usually drink light beer in past yr</t>
  </si>
  <si>
    <t>Practicipant usually drink ice beer in past yr</t>
  </si>
  <si>
    <t>Practicipant usually drink 100 proof liquour in past yr</t>
  </si>
  <si>
    <t>Practicipant usually drink 80 proof liquour in past yr</t>
  </si>
  <si>
    <t>Practicipant usually drink liqueurs/cordials in past yr</t>
  </si>
  <si>
    <t>Number alcohoic drinks particpant had in the past 12 months</t>
  </si>
  <si>
    <t>Largest number of alcoholic drinks particpant drank in a day</t>
  </si>
  <si>
    <t>Particpant was drunk in the past 12 months</t>
  </si>
  <si>
    <t>Number of times in past yr participant was drunk</t>
  </si>
  <si>
    <t>How may times particpant had a hang over in past yr</t>
  </si>
  <si>
    <t>How many times participant  felt sick after drinking in past yr</t>
  </si>
  <si>
    <t>Number of times you got into trouble with family due to alcohol in past yr</t>
  </si>
  <si>
    <t>Number of times you got into trouble with friends due to alcoholin past yr</t>
  </si>
  <si>
    <t>Number of classes missed due to drinking in past yr</t>
  </si>
  <si>
    <t>Number of fights engageg in past yr due to drinking</t>
  </si>
  <si>
    <t>Number times particpant drove a car in past post 3 drinks in past yr</t>
  </si>
  <si>
    <t>Respondent gave other frequency of times driven a vehicle post 3 drinks</t>
  </si>
  <si>
    <t>Number of drinks particpant can have without being drunk</t>
  </si>
  <si>
    <t>Particpant consumed drinks with alcohol in the month</t>
  </si>
  <si>
    <t>Number of days particpant had one alcoholic drink in past month</t>
  </si>
  <si>
    <t>How many drinks per day in past month on days s/he drank alcohol was consumed</t>
  </si>
  <si>
    <t>During the past 30 days, how did respondent usually get the alcohol consumed</t>
  </si>
  <si>
    <t>Particpant ever smoked a cigarette</t>
  </si>
  <si>
    <t>Age at which participant first tried cigarette</t>
  </si>
  <si>
    <t>Participant smoked cigarettes in past month</t>
  </si>
  <si>
    <t xml:space="preserve">Number of cigarettes smoked in past 30 days </t>
  </si>
  <si>
    <t>Participant tried sto stop smoking in past yr</t>
  </si>
  <si>
    <t>Particpant's guardians used tobacco in any form.</t>
  </si>
  <si>
    <t>Participant had ganja in any form</t>
  </si>
  <si>
    <t>Which of your parents/guardians use tobaacco</t>
  </si>
  <si>
    <t>Participant consumed ganja tea</t>
  </si>
  <si>
    <t>Number of times in past month particpant took ganja tea</t>
  </si>
  <si>
    <t>Particpant ever tried smoking ganja</t>
  </si>
  <si>
    <t>Age at which particpant smoking ganja</t>
  </si>
  <si>
    <t>Participant started smoking ganja because friends smoked</t>
  </si>
  <si>
    <t>Participant started smoking ganja because s/he wanted to try it</t>
  </si>
  <si>
    <t>Participant started smoking ganja because s/he heard ganja feels good</t>
  </si>
  <si>
    <t>Participant started smoking ganja for other reasons</t>
  </si>
  <si>
    <t>Participant gave missing data re: reason s/he started smoking ganja</t>
  </si>
  <si>
    <t>Particpant smoked ganja in the past month</t>
  </si>
  <si>
    <t>Particpant smoked ganja in the past year</t>
  </si>
  <si>
    <t>Number of times participant smoked ganja in past 30 days</t>
  </si>
  <si>
    <t xml:space="preserve">Particpant has used cocaine in the past year </t>
  </si>
  <si>
    <t>Age at which particpant started using cocaine</t>
  </si>
  <si>
    <t>Frequency in which participant used cocaine in past month</t>
  </si>
  <si>
    <t>Particpant used crack in the past 30 days</t>
  </si>
  <si>
    <t>Number of times in the past 30 days particpant used crack</t>
  </si>
  <si>
    <t>Number of times in the past 30 days particpant used cocaine</t>
  </si>
  <si>
    <t>Particpant used drugs in the past 12 months</t>
  </si>
  <si>
    <t>Particpant used ecstasy in the past 12 months</t>
  </si>
  <si>
    <t>Particpant used inhalants in the past 12 months</t>
  </si>
  <si>
    <t>Particpant used sedatives in the past 12 months</t>
  </si>
  <si>
    <t>Particpant used heroin in the past 12 months</t>
  </si>
  <si>
    <t>Particpant used hallucinogens in the past 12 months</t>
  </si>
  <si>
    <t>Particpant used steroids in the past 12 months</t>
  </si>
  <si>
    <t>Particpant used Amphetamines in the past 12 months</t>
  </si>
  <si>
    <t>Particpant view of difficulty in getting Ganja</t>
  </si>
  <si>
    <t>Particpant view of difficulty in getting cocaine</t>
  </si>
  <si>
    <t>Particpant view of difficulty in getting crack</t>
  </si>
  <si>
    <t>Particpant view of difficulty in getting alcohol</t>
  </si>
  <si>
    <t>Particpant view of difficulty in getting cigarettes</t>
  </si>
  <si>
    <t>Particpant view of difficulty in getting steroids</t>
  </si>
  <si>
    <t>Particpant view of difficulty in getting amphetamines</t>
  </si>
  <si>
    <t>How many of participant's friends smoked cigarettes</t>
  </si>
  <si>
    <t>How many of participant's friends drink alcohol</t>
  </si>
  <si>
    <t>How many of participant's friends use ganja</t>
  </si>
  <si>
    <t>How many of participant's friends use crack/cocaine</t>
  </si>
  <si>
    <t>How many of participant's friends use other drugs</t>
  </si>
  <si>
    <t>Participant learned about sex from his/her mother</t>
  </si>
  <si>
    <t>Participant learned about sex from his/her father</t>
  </si>
  <si>
    <t>Participant learned about sex from other relative</t>
  </si>
  <si>
    <t>Participant learned about sex from girl/boyfriend</t>
  </si>
  <si>
    <t>Participant learned about sex from his/her friends</t>
  </si>
  <si>
    <t>Participant learned about sex from class</t>
  </si>
  <si>
    <t>Participant learned about sex from books</t>
  </si>
  <si>
    <t>Participant learned about sex from televison</t>
  </si>
  <si>
    <t>Participant learned about sex from other means</t>
  </si>
  <si>
    <t xml:space="preserve">Participant got no information on sex </t>
  </si>
  <si>
    <t>Participant gave missing data on acquired sex information</t>
  </si>
  <si>
    <t>Where did participant got most of his/ sexual information</t>
  </si>
  <si>
    <t>Participant has ever been in involved in kissing/petting a male</t>
  </si>
  <si>
    <t>Participant has ever been in involved in kissing/petting a female</t>
  </si>
  <si>
    <t>Participant ever had sexual intercourse</t>
  </si>
  <si>
    <t>the missing data is in the lot the 99 and 88 it should be in k6specify</t>
  </si>
  <si>
    <t>Age at which participant first had sexual intercourse</t>
  </si>
  <si>
    <t>Missing data on age on which participant first had sex</t>
  </si>
  <si>
    <t>How did first sexual encounter with intercourse happen</t>
  </si>
  <si>
    <t>Participant gave missing data on how first sexual intercourse occurred</t>
  </si>
  <si>
    <t>Total number of persons participant had sex with</t>
  </si>
  <si>
    <t>Number of persons particpant had sex with in past quarter</t>
  </si>
  <si>
    <t>Frequency of sexual intercourse in last quarter</t>
  </si>
  <si>
    <t>Last time participant had intercourse a condom was used</t>
  </si>
  <si>
    <t>Participant used no contraceptives at last sexual contact</t>
  </si>
  <si>
    <t>Participant used withdrawl at last sexual contact</t>
  </si>
  <si>
    <t>Participant used condom at last sexual contact</t>
  </si>
  <si>
    <t>Participant used injection at last sexual contact</t>
  </si>
  <si>
    <t>Participant used regular birth control pill at last sexual contact</t>
  </si>
  <si>
    <t>Participant used morning after pill at last sexual contact</t>
  </si>
  <si>
    <t>Participant used sponge/cream at last sexual contact</t>
  </si>
  <si>
    <t>Participant used  douche at last sexual contact</t>
  </si>
  <si>
    <t>Participant used  other birth contol method at last sexual contact</t>
  </si>
  <si>
    <t>Participant's partner  didn't want to use birth control</t>
  </si>
  <si>
    <t xml:space="preserve">Participant didn't want to use birth control </t>
  </si>
  <si>
    <t>Participant didn't think of birth control</t>
  </si>
  <si>
    <t>Participant believe that it was wrong to use birth control</t>
  </si>
  <si>
    <t>Participant didn't have time to prepare for birth control</t>
  </si>
  <si>
    <t>Participant believed that sex isn't pleasurble with birth control</t>
  </si>
  <si>
    <t>Particpant believe that it was too much hassle to use birth control</t>
  </si>
  <si>
    <t>Participant didn't know where to get any birth control</t>
  </si>
  <si>
    <t>Participant believe that birth control is too expensive</t>
  </si>
  <si>
    <t>Participant didn't use birth control because s/he was high</t>
  </si>
  <si>
    <t>Participant didn't want his/her partner to think that he/she is promiscuous</t>
  </si>
  <si>
    <t>Participant always used birth control</t>
  </si>
  <si>
    <t>Other reasons particpant doesn't use birth control</t>
  </si>
  <si>
    <t>Participant gave missing data on reason contraception wasn't used</t>
  </si>
  <si>
    <t>Participant gets contraception from local clinic</t>
  </si>
  <si>
    <t>Participant gets contraception from a shop</t>
  </si>
  <si>
    <t>Participant gets contraception from private doctor</t>
  </si>
  <si>
    <t>Participant gets contraception from partner</t>
  </si>
  <si>
    <t>Participant gets contraception from a friend</t>
  </si>
  <si>
    <t>Participant gets contraception from other source</t>
  </si>
  <si>
    <t>Participant gave missing data on where where s/he gets contraception</t>
  </si>
  <si>
    <t>Particpant received money/gifts for sex</t>
  </si>
  <si>
    <t>Particpant given money/gifts for sex</t>
  </si>
  <si>
    <t>Participant had a sexually transmitted infecetion</t>
  </si>
  <si>
    <t>Particpant had genital discharge in past yr</t>
  </si>
  <si>
    <t>Participant had enitial sore in past yr</t>
  </si>
  <si>
    <t>Participant sought advice from health worker post last sti</t>
  </si>
  <si>
    <t>Participant sought advice from a pharmacy post last sti</t>
  </si>
  <si>
    <t>Respondent sought advice from a traditional healer post last sti</t>
  </si>
  <si>
    <t>Respondent took medicine s/he had at home post last sti</t>
  </si>
  <si>
    <t>Respondent told parner about discharge/sti post last sti</t>
  </si>
  <si>
    <t>Respondent stoped having sex after sti symptoms post last sti</t>
  </si>
  <si>
    <t>condom was when when having sex at the time of sti symptoms</t>
  </si>
  <si>
    <t>Missing data was given things done last time s/he got an sti</t>
  </si>
  <si>
    <t>Participant has been pregnant or got a girl pregnant</t>
  </si>
  <si>
    <t>Number of times particpant has been pregnant</t>
  </si>
  <si>
    <t>Participant gave missing data on number times pregnant</t>
  </si>
  <si>
    <t>Participant had HBP during any pregnancy</t>
  </si>
  <si>
    <t xml:space="preserve">What happened with participant's most recent pregnancy </t>
  </si>
  <si>
    <t>Participant breast feeding now</t>
  </si>
  <si>
    <t>How old is participant's suckling</t>
  </si>
  <si>
    <t>Participant gave missing data on age of suckling</t>
  </si>
  <si>
    <t>How long participant breasfed child</t>
  </si>
  <si>
    <t>participant gave missing data on length of time child was suckled</t>
  </si>
  <si>
    <t>Particpant doesn''t have a child to look after</t>
  </si>
  <si>
    <t xml:space="preserve">Participant isn't the one raising his/her child </t>
  </si>
  <si>
    <t>Person who looks after child changes from day to day when participant is busy</t>
  </si>
  <si>
    <t>Dare care  looks after participant's  child when s/he is busy</t>
  </si>
  <si>
    <t>Friend or neighboours looks after participant's  child when s/he is busy</t>
  </si>
  <si>
    <t xml:space="preserve"> familiy looks after participant's child when s/he is busy</t>
  </si>
  <si>
    <t>Participant takes his/her child with him/her when busy</t>
  </si>
  <si>
    <t>Participant leaves the child alone for a while when busy</t>
  </si>
  <si>
    <t>Participant gave missing data on who looks after the child when busy</t>
  </si>
  <si>
    <t>How often participant spends time with child</t>
  </si>
  <si>
    <t>Participant had no main source of information on health</t>
  </si>
  <si>
    <t>Partcipant obtained main information on health from Health Worker</t>
  </si>
  <si>
    <t>Partcipant obtained main information on health from classes</t>
  </si>
  <si>
    <t>Partcipant obtained main information on health from Tv</t>
  </si>
  <si>
    <t>Partcipant obtained main information on health from radio</t>
  </si>
  <si>
    <t>Partcipant obtained main information on health from posters</t>
  </si>
  <si>
    <t>Partcipant obtained main information on health from family member</t>
  </si>
  <si>
    <t>Partcipant obtained main information on health from other source</t>
  </si>
  <si>
    <t>Partcipant obtained main information on health from friend</t>
  </si>
  <si>
    <t>Participant don't know where s/he gets information on health</t>
  </si>
  <si>
    <t>Participant gave missing data on source of health info preference</t>
  </si>
  <si>
    <t>Participant's source of health information preference_health worker</t>
  </si>
  <si>
    <t>Participant's source of health information preference_classes</t>
  </si>
  <si>
    <t>Participant's source of health information preference_tv</t>
  </si>
  <si>
    <t>Participant's source of health information preference_radio</t>
  </si>
  <si>
    <t>Participant's source of health  information preference_posters</t>
  </si>
  <si>
    <t>Participant's source of health information preference_family</t>
  </si>
  <si>
    <t>Participant's source of health information preference_friend</t>
  </si>
  <si>
    <t>Participant's source of health information preference_other</t>
  </si>
  <si>
    <t>How often do you listen to the radio for information or entertainment</t>
  </si>
  <si>
    <t>Interviwer ID number</t>
  </si>
  <si>
    <t>Date of exam</t>
  </si>
  <si>
    <t>Participant's Arm circumference</t>
  </si>
  <si>
    <t>Participant cuff size</t>
  </si>
  <si>
    <t>Arm selected for blood pressure test</t>
  </si>
  <si>
    <t>Participant's first pulse rate for blood pressure test after 30 seconds</t>
  </si>
  <si>
    <t>Participant's pulse regular</t>
  </si>
  <si>
    <t>Participant's Pulse Obliteration Pressure (P0P)</t>
  </si>
  <si>
    <t>Participant's Maximum inflation level</t>
  </si>
  <si>
    <t>Participant's second pulse rate for blood pressure test after 30 seconds</t>
  </si>
  <si>
    <t xml:space="preserve">Participant consumed food in the past 30 minutes </t>
  </si>
  <si>
    <t xml:space="preserve">Participant consumed alcohol in the past 30 minutes </t>
  </si>
  <si>
    <t xml:space="preserve">Participant consumed  coffe in the past 30 minutes </t>
  </si>
  <si>
    <t xml:space="preserve">Participant smoked cigarettes  the past 30 minutes </t>
  </si>
  <si>
    <t xml:space="preserve">Particiapnt's first SBP measurement </t>
  </si>
  <si>
    <t xml:space="preserve">Particiapnt's first DBP measurement </t>
  </si>
  <si>
    <t>Particiapnt's second SBP measurement</t>
  </si>
  <si>
    <t>Particiapnt's second DBP measurement</t>
  </si>
  <si>
    <t>Particiapnt's third SBP measurement</t>
  </si>
  <si>
    <t>Particiapnt's third DBP measurement</t>
  </si>
  <si>
    <t>Participant's third pulse rate for blood pressure test after 30 seconds</t>
  </si>
  <si>
    <t>Mean of Last two DBP measurement</t>
  </si>
  <si>
    <t>For2_ questionnaire number</t>
  </si>
  <si>
    <t>Id number of interviwer</t>
  </si>
  <si>
    <t>Date of exam_form2</t>
  </si>
  <si>
    <t>Record scale identification number</t>
  </si>
  <si>
    <t>Clothing participant wore when waist circumference was taken</t>
  </si>
  <si>
    <t>Clothing participant wore when hip circumference was taken</t>
  </si>
  <si>
    <t>Form 3 questionaire number</t>
  </si>
  <si>
    <t>Interviewer ID number_form3</t>
  </si>
  <si>
    <t>Date of exam_form3</t>
  </si>
  <si>
    <t>Time participant last ate</t>
  </si>
  <si>
    <t>Time of day participant last ate</t>
  </si>
  <si>
    <t>Date in which participant last ate</t>
  </si>
  <si>
    <t>Time participant last drank something other than water</t>
  </si>
  <si>
    <t>Date in which participant last  drank something other than water</t>
  </si>
  <si>
    <t>Time participant last smoked</t>
  </si>
  <si>
    <t>Time of day participant last drank something other than water</t>
  </si>
  <si>
    <t>Date participant's blood was drawn:</t>
  </si>
  <si>
    <t>Date of fasting sample</t>
  </si>
  <si>
    <t>Fasting glucose level in mmol/L</t>
  </si>
  <si>
    <t>Participant's Cholesterol level in mol/L</t>
  </si>
  <si>
    <t>Last date participant last smoked</t>
  </si>
  <si>
    <t>Time of day participant  last smoked</t>
  </si>
  <si>
    <t xml:space="preserve">  OF INTERVIEWER</t>
  </si>
  <si>
    <t xml:space="preserve">  Region Number</t>
  </si>
  <si>
    <t xml:space="preserve">  Enumeration District Number</t>
  </si>
  <si>
    <t xml:space="preserve"> Primary Sampling Unit</t>
  </si>
  <si>
    <t xml:space="preserve"> Total No. persons at indiv year of age in each parish - 2001 census</t>
  </si>
  <si>
    <t xml:space="preserve"> No. persons at indiv year of age in sample by parish</t>
  </si>
  <si>
    <t xml:space="preserve"> Post-stratification Weights</t>
  </si>
  <si>
    <t>Total number of persons particpnat lives with</t>
  </si>
  <si>
    <t>Participant did No vagorous physical activity</t>
  </si>
  <si>
    <t>Participant did No moderate  physical activity</t>
  </si>
  <si>
    <t>Participant  didn't wak for 10 minutes</t>
  </si>
  <si>
    <t xml:space="preserve">lab var </t>
  </si>
  <si>
    <t>"</t>
  </si>
  <si>
    <t>Participant has  plans about how to committ suicide in the past year</t>
  </si>
  <si>
    <t xml:space="preserve">Participant attempted to committ suicide </t>
  </si>
  <si>
    <t>Particpant ever considered committing suicide in the past year</t>
  </si>
  <si>
    <t>Last time particpant tried to committ  suicide</t>
  </si>
  <si>
    <t xml:space="preserve">Person whom participant knew who attemted suidide </t>
  </si>
  <si>
    <t>Member of participant's family attemted suicide</t>
  </si>
  <si>
    <t>g13a1- I have no idea what this corresponds to</t>
  </si>
  <si>
    <t>How many close friends does participant have</t>
  </si>
  <si>
    <t>Participant  believes that s/he is  influenced by friends</t>
  </si>
  <si>
    <t>Perception of the type of influence that friends has on participant</t>
  </si>
  <si>
    <t>Adult  who expects participant to follow rules</t>
  </si>
  <si>
    <t>The Adult outside home who notices when you're not there</t>
  </si>
  <si>
    <t>The Adult outside home who always wants you to do your best</t>
  </si>
  <si>
    <t xml:space="preserve">The Adult outside home who listens to particpant </t>
  </si>
  <si>
    <t>The Adult outside home who believes that particpant will be a success</t>
  </si>
  <si>
    <t>The Adult outside home who notices when your're upset about something</t>
  </si>
  <si>
    <t>The Adult outside home whom particpant trust</t>
  </si>
  <si>
    <t>k10- in the questionnaire 1 is repeated twice. As such I made value labels based on how we read in english fromleft to right. So the second 1 is recorded as 2, 2=3, 3=4</t>
  </si>
  <si>
    <t>Participant's height in cm</t>
  </si>
  <si>
    <t xml:space="preserve">Participant's first waist circumference in cm </t>
  </si>
  <si>
    <t>Participant's second waist circumference in cm</t>
  </si>
  <si>
    <t>Participant's third waist circumference in cm</t>
  </si>
  <si>
    <t>Average waist circumference in cm</t>
  </si>
  <si>
    <t>Participant's first hip circumference in cm</t>
  </si>
  <si>
    <t xml:space="preserve">Participant's second hip circumference in cm </t>
  </si>
  <si>
    <t>Participant's third hip circumference in cm</t>
  </si>
  <si>
    <t xml:space="preserve">Average hip circumference in cm </t>
  </si>
  <si>
    <t>Parish</t>
  </si>
  <si>
    <t>Interviwer name</t>
  </si>
  <si>
    <t>OF INTERVIEWER</t>
  </si>
  <si>
    <t>%20.0g</t>
  </si>
  <si>
    <t>%26.0g</t>
  </si>
  <si>
    <t>new_a7</t>
  </si>
  <si>
    <t>Participant employment status in 2nd occupation</t>
  </si>
  <si>
    <t>Number aunts/uncles particpants lives with</t>
  </si>
  <si>
    <t>new_a12a</t>
  </si>
  <si>
    <t>new_a12b</t>
  </si>
  <si>
    <t>new_a12c</t>
  </si>
  <si>
    <t>new_a12d</t>
  </si>
  <si>
    <t>new_a12e</t>
  </si>
  <si>
    <t>Particpant has indoor Study/family rooms</t>
  </si>
  <si>
    <t>new_a12f</t>
  </si>
  <si>
    <t>new_a12g</t>
  </si>
  <si>
    <t>%32.0g</t>
  </si>
  <si>
    <t>%15.0g</t>
  </si>
  <si>
    <t>%56.0g</t>
  </si>
  <si>
    <t>new_a18a3</t>
  </si>
  <si>
    <t>Participant doesn't know what he or she'll do ig given extra income</t>
  </si>
  <si>
    <t>new_a19</t>
  </si>
  <si>
    <t>Unit used in height meaurement</t>
  </si>
  <si>
    <t>new_unit</t>
  </si>
  <si>
    <t>%11.0g</t>
  </si>
  <si>
    <t xml:space="preserve">unit       </t>
  </si>
  <si>
    <t>new_unit1</t>
  </si>
  <si>
    <t>%46.0g</t>
  </si>
  <si>
    <t>new_b5</t>
  </si>
  <si>
    <t>new_b6</t>
  </si>
  <si>
    <t>new_b7</t>
  </si>
  <si>
    <t>Participant did No moderate physical activity</t>
  </si>
  <si>
    <t>Participant didn't wak for 10 minutes</t>
  </si>
  <si>
    <t>Participant has been hungry during a usual because of not having enough f</t>
  </si>
  <si>
    <t>new_d1</t>
  </si>
  <si>
    <t>new_d2</t>
  </si>
  <si>
    <t>%16.0g</t>
  </si>
  <si>
    <t>new_d3</t>
  </si>
  <si>
    <t>new_d5</t>
  </si>
  <si>
    <t>%36.0g</t>
  </si>
  <si>
    <t>new_d13a</t>
  </si>
  <si>
    <t>new_d13a1</t>
  </si>
  <si>
    <t>new_d13a2</t>
  </si>
  <si>
    <t>new_d13a3</t>
  </si>
  <si>
    <t>new_d13a4</t>
  </si>
  <si>
    <t>new_d13a5</t>
  </si>
  <si>
    <t>new_d13a6</t>
  </si>
  <si>
    <t>new_d13a7</t>
  </si>
  <si>
    <t>new_d13b</t>
  </si>
  <si>
    <t>new_d14a</t>
  </si>
  <si>
    <t>new_d14a1</t>
  </si>
  <si>
    <t>new_d14a2</t>
  </si>
  <si>
    <t>new_d14a3</t>
  </si>
  <si>
    <t>new_d14a5</t>
  </si>
  <si>
    <t>new_d14b</t>
  </si>
  <si>
    <t>new_d15a</t>
  </si>
  <si>
    <t>new_d15b</t>
  </si>
  <si>
    <t>new_d15c</t>
  </si>
  <si>
    <t>new_d15d</t>
  </si>
  <si>
    <t>new_d15e</t>
  </si>
  <si>
    <t>new_d15f</t>
  </si>
  <si>
    <t>Quantity of tea spoons of sugar used in sweetning tea</t>
  </si>
  <si>
    <t>Quantity of tea spoons of honey used in sweetning tea</t>
  </si>
  <si>
    <t>Quantity of tea spoons of creamer used in sweetning tea</t>
  </si>
  <si>
    <t>Quantity of tea spoons of condensed milk used in sweetning tea</t>
  </si>
  <si>
    <t>Particpant used sugar substitute as sweetener for tea</t>
  </si>
  <si>
    <t>Quantity of tea spoons of first sugar alternative used in sweetning tea</t>
  </si>
  <si>
    <t>Quantity of tea spoons of 2nd sugar alternative used in sweetning tea</t>
  </si>
  <si>
    <t>Particpant selection of 2nd body type he/she would want to most resemble</t>
  </si>
  <si>
    <t>Particpant selection of 3rd body type he/she would want to most resemble</t>
  </si>
  <si>
    <t>Particpant selection of 4th body type he/she would want to most resemble</t>
  </si>
  <si>
    <t>%17.0g</t>
  </si>
  <si>
    <t>%21.0g</t>
  </si>
  <si>
    <t>%22.0g</t>
  </si>
  <si>
    <t>%13.0g</t>
  </si>
  <si>
    <t>%45.0g</t>
  </si>
  <si>
    <t>%24.0g</t>
  </si>
  <si>
    <t>%33.0g</t>
  </si>
  <si>
    <t>%71.0g</t>
  </si>
  <si>
    <t>%84.0g</t>
  </si>
  <si>
    <t>%63.0g</t>
  </si>
  <si>
    <t>%38.0g</t>
  </si>
  <si>
    <t>%31.0g</t>
  </si>
  <si>
    <t>%18.0g</t>
  </si>
  <si>
    <t>%53.0g</t>
  </si>
  <si>
    <t>%34.0g</t>
  </si>
  <si>
    <t>%28.0g</t>
  </si>
  <si>
    <t>%19.0g</t>
  </si>
  <si>
    <t>%65.0g</t>
  </si>
  <si>
    <t>%39.0g</t>
  </si>
  <si>
    <t>%43.0g</t>
  </si>
  <si>
    <t>No. persons at indiv year of age in sample by parish</t>
  </si>
  <si>
    <t>Post-stratification Weights</t>
  </si>
  <si>
    <t>new_d15g</t>
  </si>
  <si>
    <t>new_d15h</t>
  </si>
  <si>
    <t>new_d15</t>
  </si>
  <si>
    <t>new_d17a</t>
  </si>
  <si>
    <t>new_d17b</t>
  </si>
  <si>
    <t>new_d17c</t>
  </si>
  <si>
    <t>new_d17d</t>
  </si>
  <si>
    <t>new_d17e</t>
  </si>
  <si>
    <t>new_d17f</t>
  </si>
  <si>
    <t>new_d17g</t>
  </si>
  <si>
    <t>new_e1</t>
  </si>
  <si>
    <t>new_e2</t>
  </si>
  <si>
    <t>new_e3male</t>
  </si>
  <si>
    <t>new_e3female</t>
  </si>
  <si>
    <t>new_e4male</t>
  </si>
  <si>
    <t>new_e4female</t>
  </si>
  <si>
    <t>new_f5b</t>
  </si>
  <si>
    <t>new_f5c</t>
  </si>
  <si>
    <t>new_f5d</t>
  </si>
  <si>
    <t>new_f5e</t>
  </si>
  <si>
    <t>new_f7</t>
  </si>
  <si>
    <t>new_f9a</t>
  </si>
  <si>
    <t>new_f9b</t>
  </si>
  <si>
    <t>new_f9c</t>
  </si>
  <si>
    <t>new_f9d</t>
  </si>
  <si>
    <t>new_f9e</t>
  </si>
  <si>
    <t>new_h12a1</t>
  </si>
  <si>
    <t>new_h12b1</t>
  </si>
  <si>
    <t>new_h12c1</t>
  </si>
  <si>
    <t>new_h12d1</t>
  </si>
  <si>
    <t>new_h12e1</t>
  </si>
  <si>
    <t>new_h12f1</t>
  </si>
  <si>
    <t>new_h13a1</t>
  </si>
  <si>
    <t>new_h13b1</t>
  </si>
  <si>
    <t>new_h13c1</t>
  </si>
  <si>
    <t>new_h13d1</t>
  </si>
  <si>
    <t>new_h13e1</t>
  </si>
  <si>
    <t>new_h13f1</t>
  </si>
  <si>
    <t>new_h13g1</t>
  </si>
  <si>
    <t>new_h13h1</t>
  </si>
  <si>
    <t>new_i16d</t>
  </si>
  <si>
    <t>new_i16</t>
  </si>
  <si>
    <t>new_i24</t>
  </si>
  <si>
    <t>new_i25</t>
  </si>
  <si>
    <t>new_j34</t>
  </si>
  <si>
    <t>new_j39</t>
  </si>
  <si>
    <t>new_j40</t>
  </si>
  <si>
    <t>new_j41</t>
  </si>
  <si>
    <t>new_j43</t>
  </si>
  <si>
    <t>new_j44</t>
  </si>
  <si>
    <t>new_k6</t>
  </si>
  <si>
    <t>new_k22</t>
  </si>
  <si>
    <t>new_food_f</t>
  </si>
  <si>
    <t>new_alcohol_f</t>
  </si>
  <si>
    <t>new_coffee_f</t>
  </si>
  <si>
    <t>new_a3_f</t>
  </si>
  <si>
    <t>new_a4_f</t>
  </si>
  <si>
    <t>new_b5_f</t>
  </si>
  <si>
    <t>new_a6_f</t>
  </si>
  <si>
    <t>new_b7_f</t>
  </si>
  <si>
    <t>new_time1_f</t>
  </si>
  <si>
    <t>new_time3_f</t>
  </si>
  <si>
    <t>new_time5_f</t>
  </si>
  <si>
    <t>.</t>
  </si>
  <si>
    <t>Freq.</t>
  </si>
  <si>
    <t>Percent</t>
  </si>
  <si>
    <t>Cum.</t>
  </si>
  <si>
    <t>CALRENDON</t>
  </si>
  <si>
    <t>CLARENDON</t>
  </si>
  <si>
    <t>Clarendon</t>
  </si>
  <si>
    <t>HANOVER</t>
  </si>
  <si>
    <t>Hanover</t>
  </si>
  <si>
    <t>KINGSTON</t>
  </si>
  <si>
    <t>Kingston</t>
  </si>
  <si>
    <t>Kingston East</t>
  </si>
  <si>
    <t>MANCHESTER</t>
  </si>
  <si>
    <t>Manchester</t>
  </si>
  <si>
    <t>PORTLAND</t>
  </si>
  <si>
    <t>Portland</t>
  </si>
  <si>
    <t>ST  JAMES</t>
  </si>
  <si>
    <t>ST ANDREW</t>
  </si>
  <si>
    <t>ST ANN</t>
  </si>
  <si>
    <t>ST CATHERINE</t>
  </si>
  <si>
    <t>ST Catherine</t>
  </si>
  <si>
    <t>ST ELIZABETH</t>
  </si>
  <si>
    <t>ST JAMES</t>
  </si>
  <si>
    <t>ST MARY</t>
  </si>
  <si>
    <t>ST THOMAS</t>
  </si>
  <si>
    <t>ST. ANDREW</t>
  </si>
  <si>
    <t>ST. ANN</t>
  </si>
  <si>
    <t>ST. Andrew</t>
  </si>
  <si>
    <t>ST. CATHERINE</t>
  </si>
  <si>
    <t>ST. ELIZABETH</t>
  </si>
  <si>
    <t>ST. JAMES</t>
  </si>
  <si>
    <t>ST. MARY</t>
  </si>
  <si>
    <t>ST. THOMAS</t>
  </si>
  <si>
    <t>ST.ANDREW</t>
  </si>
  <si>
    <t>ST.ANN</t>
  </si>
  <si>
    <t>ST.CATHERINE</t>
  </si>
  <si>
    <t>ST.JAMES</t>
  </si>
  <si>
    <t>ST.MARY</t>
  </si>
  <si>
    <t>ST.Mary</t>
  </si>
  <si>
    <t>ST.THOMAS</t>
  </si>
  <si>
    <t>St Andrew</t>
  </si>
  <si>
    <t>St Ann</t>
  </si>
  <si>
    <t>St Catherine</t>
  </si>
  <si>
    <t>St Elizabeth</t>
  </si>
  <si>
    <t>St James</t>
  </si>
  <si>
    <t>St Mary</t>
  </si>
  <si>
    <t>St Thomas</t>
  </si>
  <si>
    <t>St mary</t>
  </si>
  <si>
    <t>St. Andrew</t>
  </si>
  <si>
    <t>St. Ann</t>
  </si>
  <si>
    <t>St. Catherine</t>
  </si>
  <si>
    <t>St. James</t>
  </si>
  <si>
    <t>St. Mary</t>
  </si>
  <si>
    <t>St. Thomas</t>
  </si>
  <si>
    <t>St. catherine</t>
  </si>
  <si>
    <t>St.Andrew</t>
  </si>
  <si>
    <t>St.Catherine</t>
  </si>
  <si>
    <t>St.Mary</t>
  </si>
  <si>
    <t>St.Thomas</t>
  </si>
  <si>
    <t>St.catherine</t>
  </si>
  <si>
    <t>TRELAWNY</t>
  </si>
  <si>
    <t>WATERFORD</t>
  </si>
  <si>
    <t>WESTMORELAND</t>
  </si>
  <si>
    <t>Westemoreland</t>
  </si>
  <si>
    <t>Westermoreland</t>
  </si>
  <si>
    <t>Westmoreland</t>
  </si>
  <si>
    <t>\</t>
  </si>
  <si>
    <t>clarendon</t>
  </si>
  <si>
    <t>kingston</t>
  </si>
  <si>
    <t>st andrew</t>
  </si>
  <si>
    <t>st catherine</t>
  </si>
  <si>
    <t>st elizabeth</t>
  </si>
  <si>
    <t>westmoreland</t>
  </si>
  <si>
    <t>Total</t>
  </si>
  <si>
    <t>101003003           1</t>
  </si>
  <si>
    <t>101003009           1</t>
  </si>
  <si>
    <t>101003017           1</t>
  </si>
  <si>
    <t>101003029           1</t>
  </si>
  <si>
    <t>101003031           1</t>
  </si>
  <si>
    <t>101003040           1</t>
  </si>
  <si>
    <t>101003051           1</t>
  </si>
  <si>
    <t>101003059           1</t>
  </si>
  <si>
    <t>101003067           1</t>
  </si>
  <si>
    <t>101003075           1</t>
  </si>
  <si>
    <t>101003079           1</t>
  </si>
  <si>
    <t>101024001           1</t>
  </si>
  <si>
    <t>101024003           1</t>
  </si>
  <si>
    <t>101024005           1</t>
  </si>
  <si>
    <t>101024010           1</t>
  </si>
  <si>
    <t>101024014           1</t>
  </si>
  <si>
    <t>101024024           1</t>
  </si>
  <si>
    <t>101024030           1</t>
  </si>
  <si>
    <t>101024034           1</t>
  </si>
  <si>
    <t>101024040           1</t>
  </si>
  <si>
    <t>101024049           1</t>
  </si>
  <si>
    <t>101024055           1</t>
  </si>
  <si>
    <t>101024060           1</t>
  </si>
  <si>
    <t>101024074           1</t>
  </si>
  <si>
    <t>101024092           1</t>
  </si>
  <si>
    <t>101024095           1</t>
  </si>
  <si>
    <t>101029003           1</t>
  </si>
  <si>
    <t>101029011           1</t>
  </si>
  <si>
    <t>101029024           1</t>
  </si>
  <si>
    <t>101029032           1</t>
  </si>
  <si>
    <t>101029040           1</t>
  </si>
  <si>
    <t>101029048           1</t>
  </si>
  <si>
    <t>101029053           1</t>
  </si>
  <si>
    <t>101029061           1</t>
  </si>
  <si>
    <t>101029070           1</t>
  </si>
  <si>
    <t>101029078           1</t>
  </si>
  <si>
    <t>101029087           1</t>
  </si>
  <si>
    <t>101029095           1</t>
  </si>
  <si>
    <t>101029104           1</t>
  </si>
  <si>
    <t>101029115           1</t>
  </si>
  <si>
    <t>101039010           1</t>
  </si>
  <si>
    <t>101039020           1</t>
  </si>
  <si>
    <t>101039026           1</t>
  </si>
  <si>
    <t>101039031           1</t>
  </si>
  <si>
    <t>101039071           1</t>
  </si>
  <si>
    <t>101040031           1</t>
  </si>
  <si>
    <t>101040063           1</t>
  </si>
  <si>
    <t>101040087           1</t>
  </si>
  <si>
    <t>101040099           1</t>
  </si>
  <si>
    <t>101040106           1</t>
  </si>
  <si>
    <t>101040114           1</t>
  </si>
  <si>
    <t>101040122           1</t>
  </si>
  <si>
    <t>101040128           1</t>
  </si>
  <si>
    <t>101040136           1</t>
  </si>
  <si>
    <t>101040143           1</t>
  </si>
  <si>
    <t>101040150           1</t>
  </si>
  <si>
    <t>101040158           1</t>
  </si>
  <si>
    <t>101040172           1</t>
  </si>
  <si>
    <t>101040202           1</t>
  </si>
  <si>
    <t>101040216           1</t>
  </si>
  <si>
    <t>102003011           1</t>
  </si>
  <si>
    <t>102003019           1</t>
  </si>
  <si>
    <t>102003028           1</t>
  </si>
  <si>
    <t>102003036           1</t>
  </si>
  <si>
    <t>102003052           1</t>
  </si>
  <si>
    <t>102003069           1</t>
  </si>
  <si>
    <t>102003085           1</t>
  </si>
  <si>
    <t>102003118           1</t>
  </si>
  <si>
    <t>102005015           1</t>
  </si>
  <si>
    <t>102005020           1</t>
  </si>
  <si>
    <t>102005070           1</t>
  </si>
  <si>
    <t>102005089           1</t>
  </si>
  <si>
    <t>102005118           1</t>
  </si>
  <si>
    <t>102005122           1</t>
  </si>
  <si>
    <t>102006007           1</t>
  </si>
  <si>
    <t>102006033           1</t>
  </si>
  <si>
    <t>102006041           1</t>
  </si>
  <si>
    <t>102006050           1</t>
  </si>
  <si>
    <t>102006059           1</t>
  </si>
  <si>
    <t>102006067           1</t>
  </si>
  <si>
    <t>102006093           1</t>
  </si>
  <si>
    <t>102007001           1</t>
  </si>
  <si>
    <t>102007009           1</t>
  </si>
  <si>
    <t>102007013           1</t>
  </si>
  <si>
    <t>102007028           1</t>
  </si>
  <si>
    <t>102007036           1</t>
  </si>
  <si>
    <t>102007120           1</t>
  </si>
  <si>
    <t>102008045           1</t>
  </si>
  <si>
    <t>102008054           1</t>
  </si>
  <si>
    <t>102008060           1</t>
  </si>
  <si>
    <t>102008070           1</t>
  </si>
  <si>
    <t>102008079           1</t>
  </si>
  <si>
    <t>102008084           1</t>
  </si>
  <si>
    <t>102008093           1</t>
  </si>
  <si>
    <t>102008098           1</t>
  </si>
  <si>
    <t>102008110           1</t>
  </si>
  <si>
    <t>102009008           1</t>
  </si>
  <si>
    <t>102009017           1</t>
  </si>
  <si>
    <t>102009045           1</t>
  </si>
  <si>
    <t>102009049           1</t>
  </si>
  <si>
    <t>102009050           1</t>
  </si>
  <si>
    <t>102009061           1</t>
  </si>
  <si>
    <t>102009067           1</t>
  </si>
  <si>
    <t>102009068           1</t>
  </si>
  <si>
    <t>102009078           1</t>
  </si>
  <si>
    <t>102009108           1</t>
  </si>
  <si>
    <t>102009110           1</t>
  </si>
  <si>
    <t>102009133           1</t>
  </si>
  <si>
    <t>102009140           1</t>
  </si>
  <si>
    <t>102009172           1</t>
  </si>
  <si>
    <t>102020003           1</t>
  </si>
  <si>
    <t>102020010           1</t>
  </si>
  <si>
    <t>102020018           1</t>
  </si>
  <si>
    <t>102020028           1</t>
  </si>
  <si>
    <t>102020039           1</t>
  </si>
  <si>
    <t>102020050           1</t>
  </si>
  <si>
    <t>102020075           1</t>
  </si>
  <si>
    <t>102020088           1</t>
  </si>
  <si>
    <t>102020090           1</t>
  </si>
  <si>
    <t>102020094           1</t>
  </si>
  <si>
    <t>102020100           1</t>
  </si>
  <si>
    <t>102020110           1</t>
  </si>
  <si>
    <t>102020112           1</t>
  </si>
  <si>
    <t>102020118           1</t>
  </si>
  <si>
    <t>102020128           1</t>
  </si>
  <si>
    <t>102020136           1</t>
  </si>
  <si>
    <t>102020140           1</t>
  </si>
  <si>
    <t>102021004           1</t>
  </si>
  <si>
    <t>102021010           1</t>
  </si>
  <si>
    <t>102021017           1</t>
  </si>
  <si>
    <t>102021022           1</t>
  </si>
  <si>
    <t>102021030           1</t>
  </si>
  <si>
    <t>102021038           1</t>
  </si>
  <si>
    <t>102021044           1</t>
  </si>
  <si>
    <t>102021051           1</t>
  </si>
  <si>
    <t>102021059           1</t>
  </si>
  <si>
    <t>102021071           1</t>
  </si>
  <si>
    <t>102021087           1</t>
  </si>
  <si>
    <t>102021108           1</t>
  </si>
  <si>
    <t>102021119           1</t>
  </si>
  <si>
    <t>102021125           1</t>
  </si>
  <si>
    <t>102021131           1</t>
  </si>
  <si>
    <t>102023001           1</t>
  </si>
  <si>
    <t>102023007           1</t>
  </si>
  <si>
    <t>102023016           1</t>
  </si>
  <si>
    <t>102023023           1</t>
  </si>
  <si>
    <t>102023032           1</t>
  </si>
  <si>
    <t>102023040           1</t>
  </si>
  <si>
    <t>102023098           1</t>
  </si>
  <si>
    <t>102030048           1</t>
  </si>
  <si>
    <t>102030050           1</t>
  </si>
  <si>
    <t>102030146           1</t>
  </si>
  <si>
    <t>102031050           1</t>
  </si>
  <si>
    <t>102031068           1</t>
  </si>
  <si>
    <t>102032002           1</t>
  </si>
  <si>
    <t>102032015           1</t>
  </si>
  <si>
    <t>102032028           1</t>
  </si>
  <si>
    <t>102032035           1</t>
  </si>
  <si>
    <t>102032041           1</t>
  </si>
  <si>
    <t>102032055           1</t>
  </si>
  <si>
    <t>102032068           1</t>
  </si>
  <si>
    <t>102032081           1</t>
  </si>
  <si>
    <t>102032120           1</t>
  </si>
  <si>
    <t>102032160           1</t>
  </si>
  <si>
    <t>102032165           1</t>
  </si>
  <si>
    <t>102032173           1</t>
  </si>
  <si>
    <t>102033001           1</t>
  </si>
  <si>
    <t>102033025           1</t>
  </si>
  <si>
    <t>102033055           1</t>
  </si>
  <si>
    <t>102033079           1</t>
  </si>
  <si>
    <t>102034003           1</t>
  </si>
  <si>
    <t>102034009           1</t>
  </si>
  <si>
    <t>102034020           1</t>
  </si>
  <si>
    <t>102034038           1</t>
  </si>
  <si>
    <t>102034054           1</t>
  </si>
  <si>
    <t>102034065           1</t>
  </si>
  <si>
    <t>102034077           1</t>
  </si>
  <si>
    <t>102034090           1</t>
  </si>
  <si>
    <t>102034110           1</t>
  </si>
  <si>
    <t>102034122           1</t>
  </si>
  <si>
    <t>102034140           1</t>
  </si>
  <si>
    <t>102034144           1</t>
  </si>
  <si>
    <t>102034155           1</t>
  </si>
  <si>
    <t>102034167           1</t>
  </si>
  <si>
    <t>102035012           1</t>
  </si>
  <si>
    <t>102036008           1</t>
  </si>
  <si>
    <t>102036015           1</t>
  </si>
  <si>
    <t>102036024           1</t>
  </si>
  <si>
    <t>102036031           1</t>
  </si>
  <si>
    <t>102036040           1</t>
  </si>
  <si>
    <t>102036046           1</t>
  </si>
  <si>
    <t>102036048           1</t>
  </si>
  <si>
    <t>102036057           1</t>
  </si>
  <si>
    <t>102036068           1</t>
  </si>
  <si>
    <t>102036070           1</t>
  </si>
  <si>
    <t>102036078           1</t>
  </si>
  <si>
    <t>102036089           1</t>
  </si>
  <si>
    <t>102036098           1</t>
  </si>
  <si>
    <t>102036102           1</t>
  </si>
  <si>
    <t>102036112           1</t>
  </si>
  <si>
    <t>102036121           1</t>
  </si>
  <si>
    <t>102036145           1</t>
  </si>
  <si>
    <t>102040007           1</t>
  </si>
  <si>
    <t>102040016           1</t>
  </si>
  <si>
    <t>102040020           1</t>
  </si>
  <si>
    <t>102040023           1</t>
  </si>
  <si>
    <t>102040034           1</t>
  </si>
  <si>
    <t>102040039           1</t>
  </si>
  <si>
    <t>102040050           1</t>
  </si>
  <si>
    <t>102040057           1</t>
  </si>
  <si>
    <t>102040064           1</t>
  </si>
  <si>
    <t>102040075           1</t>
  </si>
  <si>
    <t>102040080           1</t>
  </si>
  <si>
    <t>102040086           1</t>
  </si>
  <si>
    <t>102040095           1</t>
  </si>
  <si>
    <t>102040105           1</t>
  </si>
  <si>
    <t>102040112           1</t>
  </si>
  <si>
    <t>102047003           1</t>
  </si>
  <si>
    <t>102047012           1</t>
  </si>
  <si>
    <t>102047022           1</t>
  </si>
  <si>
    <t>102047031           1</t>
  </si>
  <si>
    <t>102047041           1</t>
  </si>
  <si>
    <t>102047050           1</t>
  </si>
  <si>
    <t>102047059           1</t>
  </si>
  <si>
    <t>102047069           1</t>
  </si>
  <si>
    <t>102047078           1</t>
  </si>
  <si>
    <t>102047088           1</t>
  </si>
  <si>
    <t>102047097           1</t>
  </si>
  <si>
    <t>102047106           1</t>
  </si>
  <si>
    <t>102047116           1</t>
  </si>
  <si>
    <t>102047125           1</t>
  </si>
  <si>
    <t>102047135           1</t>
  </si>
  <si>
    <t>102050012           1</t>
  </si>
  <si>
    <t>102050027           1</t>
  </si>
  <si>
    <t>102050041           1</t>
  </si>
  <si>
    <t>102050071           1</t>
  </si>
  <si>
    <t>102050085           1</t>
  </si>
  <si>
    <t>102050100           1</t>
  </si>
  <si>
    <t>102050115           1</t>
  </si>
  <si>
    <t>102050129           1</t>
  </si>
  <si>
    <t>102050144           1</t>
  </si>
  <si>
    <t>102050159           1</t>
  </si>
  <si>
    <t>102050173           1</t>
  </si>
  <si>
    <t>102050188           1</t>
  </si>
  <si>
    <t>102050203           1</t>
  </si>
  <si>
    <t>102050217           1</t>
  </si>
  <si>
    <t>102052005           1</t>
  </si>
  <si>
    <t>102052013           1</t>
  </si>
  <si>
    <t>102052021           1</t>
  </si>
  <si>
    <t>102052034           1</t>
  </si>
  <si>
    <t>102052044           1</t>
  </si>
  <si>
    <t>102052053           1</t>
  </si>
  <si>
    <t>102052061           1</t>
  </si>
  <si>
    <t>102052070           1</t>
  </si>
  <si>
    <t>102052078           1</t>
  </si>
  <si>
    <t>102052085           1</t>
  </si>
  <si>
    <t>102052097           1</t>
  </si>
  <si>
    <t>102052113           1</t>
  </si>
  <si>
    <t>102052115           1</t>
  </si>
  <si>
    <t>102052121           1</t>
  </si>
  <si>
    <t>102052130           1</t>
  </si>
  <si>
    <t>102063007           1</t>
  </si>
  <si>
    <t>102063015           1</t>
  </si>
  <si>
    <t>102063022           1</t>
  </si>
  <si>
    <t>102063027           1</t>
  </si>
  <si>
    <t>102063035           1</t>
  </si>
  <si>
    <t>102063045           1</t>
  </si>
  <si>
    <t>102063052           1</t>
  </si>
  <si>
    <t>102063058           1</t>
  </si>
  <si>
    <t>102063067           1</t>
  </si>
  <si>
    <t>102063083           1</t>
  </si>
  <si>
    <t>102063096           1</t>
  </si>
  <si>
    <t>102063104           1</t>
  </si>
  <si>
    <t>102063112           1</t>
  </si>
  <si>
    <t>102063128           1</t>
  </si>
  <si>
    <t>102063135           1</t>
  </si>
  <si>
    <t>102063145           1</t>
  </si>
  <si>
    <t>102066005           1</t>
  </si>
  <si>
    <t>102066012           1</t>
  </si>
  <si>
    <t>102066022           1</t>
  </si>
  <si>
    <t>102066031           1</t>
  </si>
  <si>
    <t>102066040           1</t>
  </si>
  <si>
    <t>102066048           1</t>
  </si>
  <si>
    <t>102066056           1</t>
  </si>
  <si>
    <t>102066065           1</t>
  </si>
  <si>
    <t>102066071           1</t>
  </si>
  <si>
    <t>102066077           1</t>
  </si>
  <si>
    <t>102066086           1</t>
  </si>
  <si>
    <t>102066094           1</t>
  </si>
  <si>
    <t>102066105           1</t>
  </si>
  <si>
    <t>102066120           1</t>
  </si>
  <si>
    <t>102106005           1</t>
  </si>
  <si>
    <t>102106018           1</t>
  </si>
  <si>
    <t>102106025           1</t>
  </si>
  <si>
    <t>102106035           1</t>
  </si>
  <si>
    <t>102106038           1</t>
  </si>
  <si>
    <t>102106045           1</t>
  </si>
  <si>
    <t>102106055           1</t>
  </si>
  <si>
    <t>102106062           1</t>
  </si>
  <si>
    <t>102106072           1</t>
  </si>
  <si>
    <t>102106085           1</t>
  </si>
  <si>
    <t>102106098           1</t>
  </si>
  <si>
    <t>102106099           1</t>
  </si>
  <si>
    <t>102106100           1</t>
  </si>
  <si>
    <t>102106123           1</t>
  </si>
  <si>
    <t>102106145           1</t>
  </si>
  <si>
    <t>102106156           1</t>
  </si>
  <si>
    <t>102123026           1</t>
  </si>
  <si>
    <t>102123030           1</t>
  </si>
  <si>
    <t>102123039           1</t>
  </si>
  <si>
    <t>102123041           1</t>
  </si>
  <si>
    <t>102123053           1</t>
  </si>
  <si>
    <t>102123060           1</t>
  </si>
  <si>
    <t>102123065           1</t>
  </si>
  <si>
    <t>102123071           1</t>
  </si>
  <si>
    <t>102123078           1</t>
  </si>
  <si>
    <t>102123080           1</t>
  </si>
  <si>
    <t>102123082           1</t>
  </si>
  <si>
    <t>102123139           1</t>
  </si>
  <si>
    <t>102139009           1</t>
  </si>
  <si>
    <t>102139014           1</t>
  </si>
  <si>
    <t>102139025           1</t>
  </si>
  <si>
    <t>102139036           1</t>
  </si>
  <si>
    <t>102139050           1</t>
  </si>
  <si>
    <t>102139062           1</t>
  </si>
  <si>
    <t>102139065           1</t>
  </si>
  <si>
    <t>102139074           1</t>
  </si>
  <si>
    <t>102139080           1</t>
  </si>
  <si>
    <t>102139086           1</t>
  </si>
  <si>
    <t>102139092           1</t>
  </si>
  <si>
    <t>102139102           1</t>
  </si>
  <si>
    <t>102139112           1</t>
  </si>
  <si>
    <t>102139124           1</t>
  </si>
  <si>
    <t>102139129           1</t>
  </si>
  <si>
    <t>114006006           1</t>
  </si>
  <si>
    <t>114006023           1</t>
  </si>
  <si>
    <t>114006030           1</t>
  </si>
  <si>
    <t>114006062           1</t>
  </si>
  <si>
    <t>114006068           1</t>
  </si>
  <si>
    <t>114006091           1</t>
  </si>
  <si>
    <t>114006113           1</t>
  </si>
  <si>
    <t>114006120           1</t>
  </si>
  <si>
    <t>114006138           1</t>
  </si>
  <si>
    <t>114006157           1</t>
  </si>
  <si>
    <t>114006163           1</t>
  </si>
  <si>
    <t>114006192           1</t>
  </si>
  <si>
    <t>114006207           1</t>
  </si>
  <si>
    <t>114006214           1</t>
  </si>
  <si>
    <t>114006241           1</t>
  </si>
  <si>
    <t>114021015           1</t>
  </si>
  <si>
    <t>114021024           1</t>
  </si>
  <si>
    <t>114021046           1</t>
  </si>
  <si>
    <t>114021066           1</t>
  </si>
  <si>
    <t>114021088           1</t>
  </si>
  <si>
    <t>114021120           1</t>
  </si>
  <si>
    <t>114021138           1</t>
  </si>
  <si>
    <t>114021152           1</t>
  </si>
  <si>
    <t>114021174           1</t>
  </si>
  <si>
    <t>114021195           1</t>
  </si>
  <si>
    <t>114021226           1</t>
  </si>
  <si>
    <t>114021235           1</t>
  </si>
  <si>
    <t>114021251           1</t>
  </si>
  <si>
    <t>114021291           1</t>
  </si>
  <si>
    <t>114021315           1</t>
  </si>
  <si>
    <t>114029008           1</t>
  </si>
  <si>
    <t>114029027           1</t>
  </si>
  <si>
    <t>114029032           1</t>
  </si>
  <si>
    <t>114029038           1</t>
  </si>
  <si>
    <t>114029049           1</t>
  </si>
  <si>
    <t>114029060           1</t>
  </si>
  <si>
    <t>114029072           1</t>
  </si>
  <si>
    <t>114029082           1</t>
  </si>
  <si>
    <t>114029089           1</t>
  </si>
  <si>
    <t>114029099           1</t>
  </si>
  <si>
    <t>114029109           1</t>
  </si>
  <si>
    <t>114029119           1</t>
  </si>
  <si>
    <t>114029131           1</t>
  </si>
  <si>
    <t>114029142           1</t>
  </si>
  <si>
    <t>114029150           1</t>
  </si>
  <si>
    <t>114037004           1</t>
  </si>
  <si>
    <t>114037005           1</t>
  </si>
  <si>
    <t>114037006           1</t>
  </si>
  <si>
    <t>114037010           1</t>
  </si>
  <si>
    <t>114037025           1</t>
  </si>
  <si>
    <t>114037026           1</t>
  </si>
  <si>
    <t>114037027           1</t>
  </si>
  <si>
    <t>114037028           1</t>
  </si>
  <si>
    <t>114037029           1</t>
  </si>
  <si>
    <t>114037036           1</t>
  </si>
  <si>
    <t>114037037           1</t>
  </si>
  <si>
    <t>114037039           1</t>
  </si>
  <si>
    <t>114037040           1</t>
  </si>
  <si>
    <t>114037046           1</t>
  </si>
  <si>
    <t>114037049           1</t>
  </si>
  <si>
    <t>114037055           1</t>
  </si>
  <si>
    <t>114038012           1</t>
  </si>
  <si>
    <t>114038020           1</t>
  </si>
  <si>
    <t>114038025           1</t>
  </si>
  <si>
    <t>114038039           1</t>
  </si>
  <si>
    <t>114038049           1</t>
  </si>
  <si>
    <t>114038063           1</t>
  </si>
  <si>
    <t>114038080           1</t>
  </si>
  <si>
    <t>114038102           1</t>
  </si>
  <si>
    <t>114038109           1</t>
  </si>
  <si>
    <t>114038117           1</t>
  </si>
  <si>
    <t>114038121           1</t>
  </si>
  <si>
    <t>114038124           1</t>
  </si>
  <si>
    <t>114038126           1</t>
  </si>
  <si>
    <t>114038130           1</t>
  </si>
  <si>
    <t>114038138           1</t>
  </si>
  <si>
    <t>114039003           1</t>
  </si>
  <si>
    <t>114039015           1</t>
  </si>
  <si>
    <t>114039031           1</t>
  </si>
  <si>
    <t>114039035           1</t>
  </si>
  <si>
    <t>114039045           1</t>
  </si>
  <si>
    <t>114039050           1</t>
  </si>
  <si>
    <t>114039055           1</t>
  </si>
  <si>
    <t>114039072           1</t>
  </si>
  <si>
    <t>114039088           1</t>
  </si>
  <si>
    <t>114039090           1</t>
  </si>
  <si>
    <t>114039102           1</t>
  </si>
  <si>
    <t>114039110           1</t>
  </si>
  <si>
    <t>114039115           1</t>
  </si>
  <si>
    <t>114039130           1</t>
  </si>
  <si>
    <t>114039140           1</t>
  </si>
  <si>
    <t>114047007           1</t>
  </si>
  <si>
    <t>114047013           1</t>
  </si>
  <si>
    <t>114047018           1</t>
  </si>
  <si>
    <t>114047028           1</t>
  </si>
  <si>
    <t>114047032           1</t>
  </si>
  <si>
    <t>114047041           1</t>
  </si>
  <si>
    <t>114047046           1</t>
  </si>
  <si>
    <t>114047053           1</t>
  </si>
  <si>
    <t>114047059           1</t>
  </si>
  <si>
    <t>114047068           1</t>
  </si>
  <si>
    <t>114047074           1</t>
  </si>
  <si>
    <t>114047081           1</t>
  </si>
  <si>
    <t>114047087           1</t>
  </si>
  <si>
    <t>114047094           1</t>
  </si>
  <si>
    <t>114047105           1</t>
  </si>
  <si>
    <t>114049014           1</t>
  </si>
  <si>
    <t>114049026           1</t>
  </si>
  <si>
    <t>114049048           1</t>
  </si>
  <si>
    <t>114049063           1</t>
  </si>
  <si>
    <t>114049071           1</t>
  </si>
  <si>
    <t>114049091           1</t>
  </si>
  <si>
    <t>114049103           1</t>
  </si>
  <si>
    <t>114049108           1</t>
  </si>
  <si>
    <t>114049112           1</t>
  </si>
  <si>
    <t>114049124           1</t>
  </si>
  <si>
    <t>114049141           1</t>
  </si>
  <si>
    <t>114049153           1</t>
  </si>
  <si>
    <t>114049166           1</t>
  </si>
  <si>
    <t>114049175           1</t>
  </si>
  <si>
    <t>114049180           1</t>
  </si>
  <si>
    <t>114051035           1</t>
  </si>
  <si>
    <t>114051047           1</t>
  </si>
  <si>
    <t>114051061           1</t>
  </si>
  <si>
    <t>114051082           1</t>
  </si>
  <si>
    <t>114051092           1</t>
  </si>
  <si>
    <t>114051098           1</t>
  </si>
  <si>
    <t>114051102           1</t>
  </si>
  <si>
    <t>114052007           1</t>
  </si>
  <si>
    <t>114052013           1</t>
  </si>
  <si>
    <t>114052021           1</t>
  </si>
  <si>
    <t>114052030           1</t>
  </si>
  <si>
    <t>114052036           1</t>
  </si>
  <si>
    <t>114052047           1</t>
  </si>
  <si>
    <t>114052053           1</t>
  </si>
  <si>
    <t>114052059           1</t>
  </si>
  <si>
    <t>114052069           1</t>
  </si>
  <si>
    <t>114052077           1</t>
  </si>
  <si>
    <t>114052084           1</t>
  </si>
  <si>
    <t>114052093           1</t>
  </si>
  <si>
    <t>114052105           1</t>
  </si>
  <si>
    <t>114052116           1</t>
  </si>
  <si>
    <t>114062012           1</t>
  </si>
  <si>
    <t>114062031           1</t>
  </si>
  <si>
    <t>114062034           1</t>
  </si>
  <si>
    <t>114062046           1</t>
  </si>
  <si>
    <t>114062053           1</t>
  </si>
  <si>
    <t>114062081           1</t>
  </si>
  <si>
    <t>114063002           1</t>
  </si>
  <si>
    <t>114063022           1</t>
  </si>
  <si>
    <t>114063024           1</t>
  </si>
  <si>
    <t>114063039           1</t>
  </si>
  <si>
    <t>114063042           1</t>
  </si>
  <si>
    <t>114063056           1</t>
  </si>
  <si>
    <t>114064006           1</t>
  </si>
  <si>
    <t>114064013           1</t>
  </si>
  <si>
    <t>114064044           1</t>
  </si>
  <si>
    <t>114064057           1</t>
  </si>
  <si>
    <t>114064065           1</t>
  </si>
  <si>
    <t>114064088           1</t>
  </si>
  <si>
    <t>114066019           1</t>
  </si>
  <si>
    <t>114066035           1</t>
  </si>
  <si>
    <t>114066042           1</t>
  </si>
  <si>
    <t>114066053           1</t>
  </si>
  <si>
    <t>114066057           1</t>
  </si>
  <si>
    <t>114066072           1</t>
  </si>
  <si>
    <t>114066091           1</t>
  </si>
  <si>
    <t>114074011           1</t>
  </si>
  <si>
    <t>114074027           1</t>
  </si>
  <si>
    <t>114074041           1</t>
  </si>
  <si>
    <t>114074045           1</t>
  </si>
  <si>
    <t>114074062           1</t>
  </si>
  <si>
    <t>114074080           1</t>
  </si>
  <si>
    <t>114074092           1</t>
  </si>
  <si>
    <t>114075007           1</t>
  </si>
  <si>
    <t>114075040           1</t>
  </si>
  <si>
    <t>114075057           1</t>
  </si>
  <si>
    <t>114075072           1</t>
  </si>
  <si>
    <t>114075074           1</t>
  </si>
  <si>
    <t>114085008           1</t>
  </si>
  <si>
    <t>114085017           1</t>
  </si>
  <si>
    <t>114085025           1</t>
  </si>
  <si>
    <t>114085042           1</t>
  </si>
  <si>
    <t>114085059           1</t>
  </si>
  <si>
    <t>114085067           1</t>
  </si>
  <si>
    <t>114085101           1</t>
  </si>
  <si>
    <t>114085110           1</t>
  </si>
  <si>
    <t>114085127           1</t>
  </si>
  <si>
    <t>114086004           1</t>
  </si>
  <si>
    <t>114086007           1</t>
  </si>
  <si>
    <t>114086017           1</t>
  </si>
  <si>
    <t>114086021           1</t>
  </si>
  <si>
    <t>114086029           1</t>
  </si>
  <si>
    <t>114086042           1</t>
  </si>
  <si>
    <t>114086092           1</t>
  </si>
  <si>
    <t>114087118           1</t>
  </si>
  <si>
    <t>114087132           1</t>
  </si>
  <si>
    <t>114139013           1</t>
  </si>
  <si>
    <t>114139022           1</t>
  </si>
  <si>
    <t>114139043           1</t>
  </si>
  <si>
    <t>114139048           1</t>
  </si>
  <si>
    <t>114139075           1</t>
  </si>
  <si>
    <t>114139081           1</t>
  </si>
  <si>
    <t>114141007           1</t>
  </si>
  <si>
    <t>114141029           1</t>
  </si>
  <si>
    <t>114141061           1</t>
  </si>
  <si>
    <t>114141067           1</t>
  </si>
  <si>
    <t>114141074           1</t>
  </si>
  <si>
    <t>114141078           1</t>
  </si>
  <si>
    <t>114141086           1</t>
  </si>
  <si>
    <t>114141088           1</t>
  </si>
  <si>
    <t>114141096           1</t>
  </si>
  <si>
    <t>114142008           1</t>
  </si>
  <si>
    <t>114142021           1</t>
  </si>
  <si>
    <t>114142028           1</t>
  </si>
  <si>
    <t>114142031           1</t>
  </si>
  <si>
    <t>114142043           1</t>
  </si>
  <si>
    <t>114142048           1</t>
  </si>
  <si>
    <t>114142053           1</t>
  </si>
  <si>
    <t>114142060           1</t>
  </si>
  <si>
    <t>114142144           1</t>
  </si>
  <si>
    <t>114144014           1</t>
  </si>
  <si>
    <t>114144018           1</t>
  </si>
  <si>
    <t>114144025           1</t>
  </si>
  <si>
    <t>114144037           1</t>
  </si>
  <si>
    <t>114144051           1</t>
  </si>
  <si>
    <t>114144064           1</t>
  </si>
  <si>
    <t>114155012           1</t>
  </si>
  <si>
    <t>114155020           1</t>
  </si>
  <si>
    <t>114155042           1</t>
  </si>
  <si>
    <t>114155044           1</t>
  </si>
  <si>
    <t>114155075           1</t>
  </si>
  <si>
    <t>114155080           1</t>
  </si>
  <si>
    <t>114155109           1</t>
  </si>
  <si>
    <t>114155116           1</t>
  </si>
  <si>
    <t>114162016           1</t>
  </si>
  <si>
    <t>114162026           1</t>
  </si>
  <si>
    <t>203009014           1</t>
  </si>
  <si>
    <t>203009021           1</t>
  </si>
  <si>
    <t>203009035           1</t>
  </si>
  <si>
    <t>203009079           1</t>
  </si>
  <si>
    <t>203009088           1</t>
  </si>
  <si>
    <t>203009096           1</t>
  </si>
  <si>
    <t>203009103           1</t>
  </si>
  <si>
    <t>203009110           1</t>
  </si>
  <si>
    <t>203009118           1</t>
  </si>
  <si>
    <t>203009125           1</t>
  </si>
  <si>
    <t>203009132           1</t>
  </si>
  <si>
    <t>203009140           1</t>
  </si>
  <si>
    <t>203009148           1</t>
  </si>
  <si>
    <t>203009156           1</t>
  </si>
  <si>
    <t>203009164           1</t>
  </si>
  <si>
    <t>203016004           1</t>
  </si>
  <si>
    <t>203016014           1</t>
  </si>
  <si>
    <t>203016024           1</t>
  </si>
  <si>
    <t>203016034           1</t>
  </si>
  <si>
    <t>203016044           1</t>
  </si>
  <si>
    <t>203016054           1</t>
  </si>
  <si>
    <t>203016064           1</t>
  </si>
  <si>
    <t>203016074           1</t>
  </si>
  <si>
    <t>203016084           1</t>
  </si>
  <si>
    <t>203016094           1</t>
  </si>
  <si>
    <t>203016104           1</t>
  </si>
  <si>
    <t>203016114           1</t>
  </si>
  <si>
    <t>203016124           1</t>
  </si>
  <si>
    <t>203016134           1</t>
  </si>
  <si>
    <t>203016144           1</t>
  </si>
  <si>
    <t>203024005           1</t>
  </si>
  <si>
    <t>203024015           1</t>
  </si>
  <si>
    <t>203024025           1</t>
  </si>
  <si>
    <t>203024035           1</t>
  </si>
  <si>
    <t>203024045           1</t>
  </si>
  <si>
    <t>203024055           1</t>
  </si>
  <si>
    <t>203024065           1</t>
  </si>
  <si>
    <t>203024075           1</t>
  </si>
  <si>
    <t>203024085           1</t>
  </si>
  <si>
    <t>203024095           1</t>
  </si>
  <si>
    <t>203024105           1</t>
  </si>
  <si>
    <t>203024115           1</t>
  </si>
  <si>
    <t>203024118           1</t>
  </si>
  <si>
    <t>203024125           1</t>
  </si>
  <si>
    <t>203024135           1</t>
  </si>
  <si>
    <t>203030005           1</t>
  </si>
  <si>
    <t>203030015           1</t>
  </si>
  <si>
    <t>203030025           1</t>
  </si>
  <si>
    <t>203030036           1</t>
  </si>
  <si>
    <t>203030046           1</t>
  </si>
  <si>
    <t>203030056           1</t>
  </si>
  <si>
    <t>203030066           1</t>
  </si>
  <si>
    <t>203030075           1</t>
  </si>
  <si>
    <t>203030085           1</t>
  </si>
  <si>
    <t>203030095           1</t>
  </si>
  <si>
    <t>203030105           1</t>
  </si>
  <si>
    <t>203030115           1</t>
  </si>
  <si>
    <t>203030125           1</t>
  </si>
  <si>
    <t>203030135           1</t>
  </si>
  <si>
    <t>203030146           1</t>
  </si>
  <si>
    <t>203030395           1</t>
  </si>
  <si>
    <t>204024009           1</t>
  </si>
  <si>
    <t>204024029           1</t>
  </si>
  <si>
    <t>204024039           1</t>
  </si>
  <si>
    <t>204024048           1</t>
  </si>
  <si>
    <t>204024058           1</t>
  </si>
  <si>
    <t>204024067           1</t>
  </si>
  <si>
    <t>204024077           1</t>
  </si>
  <si>
    <t>204024086           1</t>
  </si>
  <si>
    <t>204024096           1</t>
  </si>
  <si>
    <t>204024104           1</t>
  </si>
  <si>
    <t>204024105           1</t>
  </si>
  <si>
    <t>204024123           1</t>
  </si>
  <si>
    <t>204024132           1</t>
  </si>
  <si>
    <t>204024141           1</t>
  </si>
  <si>
    <t>204024149           1</t>
  </si>
  <si>
    <t>204053003           1</t>
  </si>
  <si>
    <t>204053010           1</t>
  </si>
  <si>
    <t>204053017           1</t>
  </si>
  <si>
    <t>204053024           1</t>
  </si>
  <si>
    <t>204053031           1</t>
  </si>
  <si>
    <t>204053039           1</t>
  </si>
  <si>
    <t>204053046           1</t>
  </si>
  <si>
    <t>204053053           1</t>
  </si>
  <si>
    <t>204053060           1</t>
  </si>
  <si>
    <t>204053067           1</t>
  </si>
  <si>
    <t>204053074           1</t>
  </si>
  <si>
    <t>204053081           1</t>
  </si>
  <si>
    <t>204053088           1</t>
  </si>
  <si>
    <t>204053095           1</t>
  </si>
  <si>
    <t>204053102           1</t>
  </si>
  <si>
    <t>205001004           1</t>
  </si>
  <si>
    <t>205001019           1</t>
  </si>
  <si>
    <t>205001044           1</t>
  </si>
  <si>
    <t>205001104           1</t>
  </si>
  <si>
    <t>205009044           1</t>
  </si>
  <si>
    <t>205009057           1</t>
  </si>
  <si>
    <t>205009082           1</t>
  </si>
  <si>
    <t>205009097           1</t>
  </si>
  <si>
    <t>205009108           1</t>
  </si>
  <si>
    <t>205009110           1</t>
  </si>
  <si>
    <t>205009121           1</t>
  </si>
  <si>
    <t>205009135           1</t>
  </si>
  <si>
    <t>205009148           1</t>
  </si>
  <si>
    <t>205009164           1</t>
  </si>
  <si>
    <t>205009172           1</t>
  </si>
  <si>
    <t>205009186           1</t>
  </si>
  <si>
    <t>205014004           1</t>
  </si>
  <si>
    <t>205014009           1</t>
  </si>
  <si>
    <t>205014010           1</t>
  </si>
  <si>
    <t>205014168           1</t>
  </si>
  <si>
    <t>205014172           1</t>
  </si>
  <si>
    <t>205014180           1</t>
  </si>
  <si>
    <t>205014190           1</t>
  </si>
  <si>
    <t>205014200           1</t>
  </si>
  <si>
    <t>205017029           1</t>
  </si>
  <si>
    <t>205017052           1</t>
  </si>
  <si>
    <t>205017096           1</t>
  </si>
  <si>
    <t>205017120           1</t>
  </si>
  <si>
    <t>205017140           1</t>
  </si>
  <si>
    <t>205017162           1</t>
  </si>
  <si>
    <t>205022011           1</t>
  </si>
  <si>
    <t>205022022           1</t>
  </si>
  <si>
    <t>205022033           1</t>
  </si>
  <si>
    <t>205022044           1</t>
  </si>
  <si>
    <t>205022056           1</t>
  </si>
  <si>
    <t>205022067           1</t>
  </si>
  <si>
    <t>205022078           1</t>
  </si>
  <si>
    <t>205022089           1</t>
  </si>
  <si>
    <t>205022100           1</t>
  </si>
  <si>
    <t>205022111           1</t>
  </si>
  <si>
    <t>205022122           1</t>
  </si>
  <si>
    <t>205022133           1</t>
  </si>
  <si>
    <t>205022145           1</t>
  </si>
  <si>
    <t>205022156           1</t>
  </si>
  <si>
    <t>205022167           1</t>
  </si>
  <si>
    <t>205122005           1</t>
  </si>
  <si>
    <t>205122015           1</t>
  </si>
  <si>
    <t>205122025           1</t>
  </si>
  <si>
    <t>205122035           1</t>
  </si>
  <si>
    <t>205122046           1</t>
  </si>
  <si>
    <t>205122053           1</t>
  </si>
  <si>
    <t>205122065           1</t>
  </si>
  <si>
    <t>205122074           1</t>
  </si>
  <si>
    <t>205122089           1</t>
  </si>
  <si>
    <t>205122096           1</t>
  </si>
  <si>
    <t>205122105           1</t>
  </si>
  <si>
    <t>205122127           1</t>
  </si>
  <si>
    <t>205122135           1</t>
  </si>
  <si>
    <t>205122149           1</t>
  </si>
  <si>
    <t>205122167           1</t>
  </si>
  <si>
    <t>206034007           1</t>
  </si>
  <si>
    <t>206034031           1</t>
  </si>
  <si>
    <t>206034035           1</t>
  </si>
  <si>
    <t>206034054           1</t>
  </si>
  <si>
    <t>206034078           1</t>
  </si>
  <si>
    <t>206034102           1</t>
  </si>
  <si>
    <t>206034125           1</t>
  </si>
  <si>
    <t>206034149           1</t>
  </si>
  <si>
    <t>206034173           1</t>
  </si>
  <si>
    <t>206034196           1</t>
  </si>
  <si>
    <t>206034220           1</t>
  </si>
  <si>
    <t>206034244           1</t>
  </si>
  <si>
    <t>206034267           1</t>
  </si>
  <si>
    <t>206034291           1</t>
  </si>
  <si>
    <t>206034338           1</t>
  </si>
  <si>
    <t>206037001           1</t>
  </si>
  <si>
    <t>206037007           1</t>
  </si>
  <si>
    <t>206037014           1</t>
  </si>
  <si>
    <t>206037020           1</t>
  </si>
  <si>
    <t>206037026           1</t>
  </si>
  <si>
    <t>206037033           1</t>
  </si>
  <si>
    <t>206037039           1</t>
  </si>
  <si>
    <t>206037045           1</t>
  </si>
  <si>
    <t>206037052           1</t>
  </si>
  <si>
    <t>206037058           1</t>
  </si>
  <si>
    <t>206037064           1</t>
  </si>
  <si>
    <t>206037071           1</t>
  </si>
  <si>
    <t>206037077           1</t>
  </si>
  <si>
    <t>206037083           1</t>
  </si>
  <si>
    <t>206037090           1</t>
  </si>
  <si>
    <t>206042008           1</t>
  </si>
  <si>
    <t>206042027           1</t>
  </si>
  <si>
    <t>206042045           1</t>
  </si>
  <si>
    <t>206042064           1</t>
  </si>
  <si>
    <t>206042083           1</t>
  </si>
  <si>
    <t>206042101           1</t>
  </si>
  <si>
    <t>206042120           1</t>
  </si>
  <si>
    <t>206042139           1</t>
  </si>
  <si>
    <t>206042157           1</t>
  </si>
  <si>
    <t>206042176           1</t>
  </si>
  <si>
    <t>206042195           1</t>
  </si>
  <si>
    <t>206042213           1</t>
  </si>
  <si>
    <t>206042232           1</t>
  </si>
  <si>
    <t>206042251           1</t>
  </si>
  <si>
    <t>206042269           1</t>
  </si>
  <si>
    <t>206054008           1</t>
  </si>
  <si>
    <t>206054019           1</t>
  </si>
  <si>
    <t>206054029           1</t>
  </si>
  <si>
    <t>206054040           1</t>
  </si>
  <si>
    <t>206054050           1</t>
  </si>
  <si>
    <t>206054061           1</t>
  </si>
  <si>
    <t>206054071           1</t>
  </si>
  <si>
    <t>206054082           1</t>
  </si>
  <si>
    <t>206054092           1</t>
  </si>
  <si>
    <t>206054103           1</t>
  </si>
  <si>
    <t>206054113           1</t>
  </si>
  <si>
    <t>206054124           1</t>
  </si>
  <si>
    <t>206054134           1</t>
  </si>
  <si>
    <t>206054145           1</t>
  </si>
  <si>
    <t>206054155           1</t>
  </si>
  <si>
    <t>206055002           1</t>
  </si>
  <si>
    <t>206055018           1</t>
  </si>
  <si>
    <t>206055034           1</t>
  </si>
  <si>
    <t>206055052           1</t>
  </si>
  <si>
    <t>206055067           1</t>
  </si>
  <si>
    <t>206055082           1</t>
  </si>
  <si>
    <t>206055097           1</t>
  </si>
  <si>
    <t>206055113           1</t>
  </si>
  <si>
    <t>206055129           1</t>
  </si>
  <si>
    <t>206055145           1</t>
  </si>
  <si>
    <t>206055160           1</t>
  </si>
  <si>
    <t>206055175           1</t>
  </si>
  <si>
    <t>206055191           1</t>
  </si>
  <si>
    <t>206055207           1</t>
  </si>
  <si>
    <t>206055222           1</t>
  </si>
  <si>
    <t>206072006           1</t>
  </si>
  <si>
    <t>206072012           1</t>
  </si>
  <si>
    <t>206072018           1</t>
  </si>
  <si>
    <t>206072024           1</t>
  </si>
  <si>
    <t>206072030           1</t>
  </si>
  <si>
    <t>206072036           1</t>
  </si>
  <si>
    <t>206072042           1</t>
  </si>
  <si>
    <t>206072048           1</t>
  </si>
  <si>
    <t>206072053           1</t>
  </si>
  <si>
    <t>206072059           1</t>
  </si>
  <si>
    <t>206072065           1</t>
  </si>
  <si>
    <t>206072071           1</t>
  </si>
  <si>
    <t>206072077           1</t>
  </si>
  <si>
    <t>206072083           1</t>
  </si>
  <si>
    <t>206072090           1</t>
  </si>
  <si>
    <t>311025007           1</t>
  </si>
  <si>
    <t>311025041           1</t>
  </si>
  <si>
    <t>311025047           1</t>
  </si>
  <si>
    <t>311025049           1</t>
  </si>
  <si>
    <t>311025050           1</t>
  </si>
  <si>
    <t>311025056           1</t>
  </si>
  <si>
    <t>311025060           1</t>
  </si>
  <si>
    <t>311025068           1</t>
  </si>
  <si>
    <t>311025069           1</t>
  </si>
  <si>
    <t>311025071           1</t>
  </si>
  <si>
    <t>311025074           1</t>
  </si>
  <si>
    <t>311025076           1</t>
  </si>
  <si>
    <t>311028011           1</t>
  </si>
  <si>
    <t>311028016           1</t>
  </si>
  <si>
    <t>311028060           1</t>
  </si>
  <si>
    <t>311028068           1</t>
  </si>
  <si>
    <t>311030020           1</t>
  </si>
  <si>
    <t>311030033           1</t>
  </si>
  <si>
    <t>311030036           1</t>
  </si>
  <si>
    <t>311030053           1</t>
  </si>
  <si>
    <t>311030069           1</t>
  </si>
  <si>
    <t>311030085           1</t>
  </si>
  <si>
    <t>311030097           1</t>
  </si>
  <si>
    <t>311030101           1</t>
  </si>
  <si>
    <t>311030108           1</t>
  </si>
  <si>
    <t>311030142           1</t>
  </si>
  <si>
    <t>311030148           1</t>
  </si>
  <si>
    <t>311033030           1</t>
  </si>
  <si>
    <t>311033033           1</t>
  </si>
  <si>
    <t>311033035           1</t>
  </si>
  <si>
    <t>311033043           1</t>
  </si>
  <si>
    <t>311033052           1</t>
  </si>
  <si>
    <t>311033063           1</t>
  </si>
  <si>
    <t>311033075           1</t>
  </si>
  <si>
    <t>311033080           1</t>
  </si>
  <si>
    <t>311033089           1</t>
  </si>
  <si>
    <t>311033105           1</t>
  </si>
  <si>
    <t>311033110           1</t>
  </si>
  <si>
    <t>311033114           1</t>
  </si>
  <si>
    <t>311035011           1</t>
  </si>
  <si>
    <t>311035019           1</t>
  </si>
  <si>
    <t>311035022           1</t>
  </si>
  <si>
    <t>311035023           1</t>
  </si>
  <si>
    <t>311035030           1</t>
  </si>
  <si>
    <t>311035042           1</t>
  </si>
  <si>
    <t>311035045           1</t>
  </si>
  <si>
    <t>311035051           1</t>
  </si>
  <si>
    <t>311035086           1</t>
  </si>
  <si>
    <t>311035107           1</t>
  </si>
  <si>
    <t>311035109           1</t>
  </si>
  <si>
    <t>311035115           1</t>
  </si>
  <si>
    <t>311035120           1</t>
  </si>
  <si>
    <t>311035124           1</t>
  </si>
  <si>
    <t>311035131           1</t>
  </si>
  <si>
    <t>311035140           1</t>
  </si>
  <si>
    <t>311035142           1</t>
  </si>
  <si>
    <t>311035154           1</t>
  </si>
  <si>
    <t>311035980           1</t>
  </si>
  <si>
    <t>312002004           1</t>
  </si>
  <si>
    <t>312002017           1</t>
  </si>
  <si>
    <t>312002029           1</t>
  </si>
  <si>
    <t>312002042           1</t>
  </si>
  <si>
    <t>312002054           1</t>
  </si>
  <si>
    <t>312002067           1</t>
  </si>
  <si>
    <t>312002079           1</t>
  </si>
  <si>
    <t>312002104           1</t>
  </si>
  <si>
    <t>312002117           1</t>
  </si>
  <si>
    <t>312002129           1</t>
  </si>
  <si>
    <t>312002142           1</t>
  </si>
  <si>
    <t>312002154           1</t>
  </si>
  <si>
    <t>312002167           1</t>
  </si>
  <si>
    <t>312002179           1</t>
  </si>
  <si>
    <t>312009003           1</t>
  </si>
  <si>
    <t>312009015           1</t>
  </si>
  <si>
    <t>312009026           1</t>
  </si>
  <si>
    <t>312009038           1</t>
  </si>
  <si>
    <t>312009049           1</t>
  </si>
  <si>
    <t>312009061           1</t>
  </si>
  <si>
    <t>312009084           1</t>
  </si>
  <si>
    <t>312009095           1</t>
  </si>
  <si>
    <t>312009107           1</t>
  </si>
  <si>
    <t>312009118           1</t>
  </si>
  <si>
    <t>312009130           1</t>
  </si>
  <si>
    <t>312009141           1</t>
  </si>
  <si>
    <t>312009153           1</t>
  </si>
  <si>
    <t>312009164           1</t>
  </si>
  <si>
    <t>312020008           1</t>
  </si>
  <si>
    <t>312020018           1</t>
  </si>
  <si>
    <t>312020028           1</t>
  </si>
  <si>
    <t>312020039           1</t>
  </si>
  <si>
    <t>312020049           1</t>
  </si>
  <si>
    <t>312020059           1</t>
  </si>
  <si>
    <t>312020069           1</t>
  </si>
  <si>
    <t>312020079           1</t>
  </si>
  <si>
    <t>312020090           1</t>
  </si>
  <si>
    <t>312020100           1</t>
  </si>
  <si>
    <t>312020110           1</t>
  </si>
  <si>
    <t>312020120           1</t>
  </si>
  <si>
    <t>312020130           1</t>
  </si>
  <si>
    <t>312020141           1</t>
  </si>
  <si>
    <t>312020151           1</t>
  </si>
  <si>
    <t>312022011           1</t>
  </si>
  <si>
    <t>312022024           1</t>
  </si>
  <si>
    <t>312022037           1</t>
  </si>
  <si>
    <t>312022050           1</t>
  </si>
  <si>
    <t>312022064           1</t>
  </si>
  <si>
    <t>312022077           1</t>
  </si>
  <si>
    <t>312022090           1</t>
  </si>
  <si>
    <t>312022092           1</t>
  </si>
  <si>
    <t>312022103           1</t>
  </si>
  <si>
    <t>312022116           1</t>
  </si>
  <si>
    <t>312022142           1</t>
  </si>
  <si>
    <t>312022155           1</t>
  </si>
  <si>
    <t>312022169           1</t>
  </si>
  <si>
    <t>312022182           1</t>
  </si>
  <si>
    <t>312022195           1</t>
  </si>
  <si>
    <t>312029010           1</t>
  </si>
  <si>
    <t>312029021           1</t>
  </si>
  <si>
    <t>312029031           1</t>
  </si>
  <si>
    <t>312029042           1</t>
  </si>
  <si>
    <t>312029052           1</t>
  </si>
  <si>
    <t>312029063           1</t>
  </si>
  <si>
    <t>312029072           1</t>
  </si>
  <si>
    <t>312029074           1</t>
  </si>
  <si>
    <t>312029084           1</t>
  </si>
  <si>
    <t>312029095           1</t>
  </si>
  <si>
    <t>312029103           1</t>
  </si>
  <si>
    <t>312029116           1</t>
  </si>
  <si>
    <t>312029125           1</t>
  </si>
  <si>
    <t>312029129           1</t>
  </si>
  <si>
    <t>312029137           1</t>
  </si>
  <si>
    <t>312029148           1</t>
  </si>
  <si>
    <t>312029158           1</t>
  </si>
  <si>
    <t>312088007           1</t>
  </si>
  <si>
    <t>312088017           1</t>
  </si>
  <si>
    <t>312088027           1</t>
  </si>
  <si>
    <t>312088036           1</t>
  </si>
  <si>
    <t>312088046           1</t>
  </si>
  <si>
    <t>312088056           1</t>
  </si>
  <si>
    <t>312088066           1</t>
  </si>
  <si>
    <t>312088076           1</t>
  </si>
  <si>
    <t>312088085           1</t>
  </si>
  <si>
    <t>312088095           1</t>
  </si>
  <si>
    <t>312088105           1</t>
  </si>
  <si>
    <t>312088115           1</t>
  </si>
  <si>
    <t>312088125           1</t>
  </si>
  <si>
    <t>312088134           1</t>
  </si>
  <si>
    <t>312088144           1</t>
  </si>
  <si>
    <t>313014014           1</t>
  </si>
  <si>
    <t>313014030           1</t>
  </si>
  <si>
    <t>313014046           1</t>
  </si>
  <si>
    <t>313014062           1</t>
  </si>
  <si>
    <t>313014078           1</t>
  </si>
  <si>
    <t>313014090           1</t>
  </si>
  <si>
    <t>313014094           1</t>
  </si>
  <si>
    <t>313014110           1</t>
  </si>
  <si>
    <t>313014114           1</t>
  </si>
  <si>
    <t>313014138           1</t>
  </si>
  <si>
    <t>313014158           1</t>
  </si>
  <si>
    <t>313014162           1</t>
  </si>
  <si>
    <t>313014174           1</t>
  </si>
  <si>
    <t>313014182           1</t>
  </si>
  <si>
    <t>313014222           1</t>
  </si>
  <si>
    <t>313031001           1</t>
  </si>
  <si>
    <t>313031007           1</t>
  </si>
  <si>
    <t>313031013           1</t>
  </si>
  <si>
    <t>313031019           1</t>
  </si>
  <si>
    <t>313031025           1</t>
  </si>
  <si>
    <t>313031031           1</t>
  </si>
  <si>
    <t>313031037           1</t>
  </si>
  <si>
    <t>313031043           1</t>
  </si>
  <si>
    <t>313031050           1</t>
  </si>
  <si>
    <t>313031056           1</t>
  </si>
  <si>
    <t>313031062           1</t>
  </si>
  <si>
    <t>313031074           1</t>
  </si>
  <si>
    <t>313031080           1</t>
  </si>
  <si>
    <t>313031086           1</t>
  </si>
  <si>
    <t>313031090           1</t>
  </si>
  <si>
    <t>313031094           1</t>
  </si>
  <si>
    <t>313034005           1</t>
  </si>
  <si>
    <t>313034012           1</t>
  </si>
  <si>
    <t>313034018           1</t>
  </si>
  <si>
    <t>313034025           1</t>
  </si>
  <si>
    <t>313034031           1</t>
  </si>
  <si>
    <t>313034038           1</t>
  </si>
  <si>
    <t>313034044           1</t>
  </si>
  <si>
    <t>313034051           1</t>
  </si>
  <si>
    <t>313034057           1</t>
  </si>
  <si>
    <t>313034064           1</t>
  </si>
  <si>
    <t>313034070           1</t>
  </si>
  <si>
    <t>313034077           1</t>
  </si>
  <si>
    <t>313034083           1</t>
  </si>
  <si>
    <t>313034090           1</t>
  </si>
  <si>
    <t>313034096           1</t>
  </si>
  <si>
    <t>313043010           1</t>
  </si>
  <si>
    <t>313043031           1</t>
  </si>
  <si>
    <t>313043042           1</t>
  </si>
  <si>
    <t>313043043           1</t>
  </si>
  <si>
    <t>313043053           1</t>
  </si>
  <si>
    <t>313043063           1</t>
  </si>
  <si>
    <t>313043074           1</t>
  </si>
  <si>
    <t>313043085           1</t>
  </si>
  <si>
    <t>313043095           1</t>
  </si>
  <si>
    <t>313043106           1</t>
  </si>
  <si>
    <t>313043117           1</t>
  </si>
  <si>
    <t>313043127           1</t>
  </si>
  <si>
    <t>313043138           1</t>
  </si>
  <si>
    <t>313043149           1</t>
  </si>
  <si>
    <t>313043159           1</t>
  </si>
  <si>
    <t>313044002           1</t>
  </si>
  <si>
    <t>313044008           1</t>
  </si>
  <si>
    <t>313044015           1</t>
  </si>
  <si>
    <t>313044029           1</t>
  </si>
  <si>
    <t>313044042           1</t>
  </si>
  <si>
    <t>313044056           1</t>
  </si>
  <si>
    <t>313044069           1</t>
  </si>
  <si>
    <t>313044082           1</t>
  </si>
  <si>
    <t>313044096           1</t>
  </si>
  <si>
    <t>313044109           1</t>
  </si>
  <si>
    <t>313044123           1</t>
  </si>
  <si>
    <t>313044149           1</t>
  </si>
  <si>
    <t>313044163           1</t>
  </si>
  <si>
    <t>313044176           1</t>
  </si>
  <si>
    <t>313044190           1</t>
  </si>
  <si>
    <t>313057007           1</t>
  </si>
  <si>
    <t>313057025           1</t>
  </si>
  <si>
    <t>313057043           1</t>
  </si>
  <si>
    <t>313057060           1</t>
  </si>
  <si>
    <t>313057078           1</t>
  </si>
  <si>
    <t>313057085           1</t>
  </si>
  <si>
    <t>313057096           1</t>
  </si>
  <si>
    <t>313057114           1</t>
  </si>
  <si>
    <t>313057132           1</t>
  </si>
  <si>
    <t>313057149           1</t>
  </si>
  <si>
    <t>313057167           1</t>
  </si>
  <si>
    <t>313057203           1</t>
  </si>
  <si>
    <t>313057221           1</t>
  </si>
  <si>
    <t>313057238           1</t>
  </si>
  <si>
    <t>313057256           1</t>
  </si>
  <si>
    <t>313061005           1</t>
  </si>
  <si>
    <t>313061013           1</t>
  </si>
  <si>
    <t>313061026           1</t>
  </si>
  <si>
    <t>313061041           1</t>
  </si>
  <si>
    <t>313061048           1</t>
  </si>
  <si>
    <t>313061056           1</t>
  </si>
  <si>
    <t>313061069           1</t>
  </si>
  <si>
    <t>313061070           1</t>
  </si>
  <si>
    <t>313061084           1</t>
  </si>
  <si>
    <t>313061090           1</t>
  </si>
  <si>
    <t>313061098           1</t>
  </si>
  <si>
    <t>313061112           1</t>
  </si>
  <si>
    <t>313061126           1</t>
  </si>
  <si>
    <t>313061154           1</t>
  </si>
  <si>
    <t>313061196           1</t>
  </si>
  <si>
    <t>313061339           1</t>
  </si>
  <si>
    <t>313064038           1</t>
  </si>
  <si>
    <t>313064063           1</t>
  </si>
  <si>
    <t>313064076           1</t>
  </si>
  <si>
    <t>313064088           1</t>
  </si>
  <si>
    <t>313064113           1</t>
  </si>
  <si>
    <t>313064114           1</t>
  </si>
  <si>
    <t>313064151           1</t>
  </si>
  <si>
    <t>313064163           1</t>
  </si>
  <si>
    <t>313064188           1</t>
  </si>
  <si>
    <t>313064189           1</t>
  </si>
  <si>
    <t>313064214           1</t>
  </si>
  <si>
    <t>313064239           1</t>
  </si>
  <si>
    <t>313064364           1</t>
  </si>
  <si>
    <t>407030025           1</t>
  </si>
  <si>
    <t>407030102           1</t>
  </si>
  <si>
    <t>407030127           1</t>
  </si>
  <si>
    <t>407030166           1</t>
  </si>
  <si>
    <t>407030191           1</t>
  </si>
  <si>
    <t>407031012           1</t>
  </si>
  <si>
    <t>407031038           1</t>
  </si>
  <si>
    <t>407031050           1</t>
  </si>
  <si>
    <t>407031063           1</t>
  </si>
  <si>
    <t>407031076           1</t>
  </si>
  <si>
    <t>407031089           1</t>
  </si>
  <si>
    <t>407031114           1</t>
  </si>
  <si>
    <t>407031140           1</t>
  </si>
  <si>
    <t>407031153           1</t>
  </si>
  <si>
    <t>407031178           1</t>
  </si>
  <si>
    <t>407087009           1</t>
  </si>
  <si>
    <t>407087026           1</t>
  </si>
  <si>
    <t>407087044           1</t>
  </si>
  <si>
    <t>407087061           1</t>
  </si>
  <si>
    <t>407087079           1</t>
  </si>
  <si>
    <t>407087096           1</t>
  </si>
  <si>
    <t>407087114           1</t>
  </si>
  <si>
    <t>407087131           1</t>
  </si>
  <si>
    <t>407087150           1</t>
  </si>
  <si>
    <t>407087167           1</t>
  </si>
  <si>
    <t>407087186           1</t>
  </si>
  <si>
    <t>407087205           1</t>
  </si>
  <si>
    <t>407087219           1</t>
  </si>
  <si>
    <t>407087236           1</t>
  </si>
  <si>
    <t>407087256           1</t>
  </si>
  <si>
    <t>408012008           1</t>
  </si>
  <si>
    <t>408012018           1</t>
  </si>
  <si>
    <t>408012027           1</t>
  </si>
  <si>
    <t>408012037           1</t>
  </si>
  <si>
    <t>408012046           1</t>
  </si>
  <si>
    <t>408012056           1</t>
  </si>
  <si>
    <t>408012065           1</t>
  </si>
  <si>
    <t>408012075           1</t>
  </si>
  <si>
    <t>408012084           1</t>
  </si>
  <si>
    <t>408012094           1</t>
  </si>
  <si>
    <t>408012103           1</t>
  </si>
  <si>
    <t>408012113           1</t>
  </si>
  <si>
    <t>408012124           1</t>
  </si>
  <si>
    <t>408012133           1</t>
  </si>
  <si>
    <t>408012142           1</t>
  </si>
  <si>
    <t>408042007           1</t>
  </si>
  <si>
    <t>408042020           1</t>
  </si>
  <si>
    <t>408042033           1</t>
  </si>
  <si>
    <t>408042046           1</t>
  </si>
  <si>
    <t>408042059           1</t>
  </si>
  <si>
    <t>408042067           1</t>
  </si>
  <si>
    <t>408042075           1</t>
  </si>
  <si>
    <t>408042084           1</t>
  </si>
  <si>
    <t>408042093           1</t>
  </si>
  <si>
    <t>408042102           1</t>
  </si>
  <si>
    <t>408042110           1</t>
  </si>
  <si>
    <t>408042120           1</t>
  </si>
  <si>
    <t>408042136           1</t>
  </si>
  <si>
    <t>408042145           1</t>
  </si>
  <si>
    <t>408052009           1</t>
  </si>
  <si>
    <t>408052019           1</t>
  </si>
  <si>
    <t>408052032           1</t>
  </si>
  <si>
    <t>408052047           1</t>
  </si>
  <si>
    <t>408052058           1</t>
  </si>
  <si>
    <t>408052077           1</t>
  </si>
  <si>
    <t>408052084           1</t>
  </si>
  <si>
    <t>408052099           1</t>
  </si>
  <si>
    <t>408052110           1</t>
  </si>
  <si>
    <t>408052124           1</t>
  </si>
  <si>
    <t>408052128           1</t>
  </si>
  <si>
    <t>408052132           1</t>
  </si>
  <si>
    <t>408052141           1</t>
  </si>
  <si>
    <t>408052151           1</t>
  </si>
  <si>
    <t>408052163           1</t>
  </si>
  <si>
    <t>408061003           1</t>
  </si>
  <si>
    <t>408061011           1</t>
  </si>
  <si>
    <t>408061023           1</t>
  </si>
  <si>
    <t>408061031           1</t>
  </si>
  <si>
    <t>408061044           1</t>
  </si>
  <si>
    <t>408061052           1</t>
  </si>
  <si>
    <t>408061060           1</t>
  </si>
  <si>
    <t>408061070           1</t>
  </si>
  <si>
    <t>408061079           1</t>
  </si>
  <si>
    <t>408061089           1</t>
  </si>
  <si>
    <t>408061099           1</t>
  </si>
  <si>
    <t>408061111           1</t>
  </si>
  <si>
    <t>408061119           1</t>
  </si>
  <si>
    <t>408061129           1</t>
  </si>
  <si>
    <t>408061138           1</t>
  </si>
  <si>
    <t>408066005           1</t>
  </si>
  <si>
    <t>408066012           1</t>
  </si>
  <si>
    <t>408066022           1</t>
  </si>
  <si>
    <t>408066029           1</t>
  </si>
  <si>
    <t>408066037           1</t>
  </si>
  <si>
    <t>408066046           1</t>
  </si>
  <si>
    <t>408066056           1</t>
  </si>
  <si>
    <t>408066063           1</t>
  </si>
  <si>
    <t>408066071           1</t>
  </si>
  <si>
    <t>408066082           1</t>
  </si>
  <si>
    <t>408066088           1</t>
  </si>
  <si>
    <t>408066098           1</t>
  </si>
  <si>
    <t>408066105           1</t>
  </si>
  <si>
    <t>408142003           1</t>
  </si>
  <si>
    <t>408142009           1</t>
  </si>
  <si>
    <t>408142014           1</t>
  </si>
  <si>
    <t>408142020           1</t>
  </si>
  <si>
    <t>408142026           1</t>
  </si>
  <si>
    <t>408142035           1</t>
  </si>
  <si>
    <t>408142039           1</t>
  </si>
  <si>
    <t>408142045           1</t>
  </si>
  <si>
    <t>408142052           1</t>
  </si>
  <si>
    <t>408142058           1</t>
  </si>
  <si>
    <t>408142064           1</t>
  </si>
  <si>
    <t>408142071           1</t>
  </si>
  <si>
    <t>408142078           1</t>
  </si>
  <si>
    <t>408142084           1</t>
  </si>
  <si>
    <t>408142092           1</t>
  </si>
  <si>
    <t>409014004           1</t>
  </si>
  <si>
    <t>409014012           1</t>
  </si>
  <si>
    <t>409014020           1</t>
  </si>
  <si>
    <t>409014027           1</t>
  </si>
  <si>
    <t>409014035           1</t>
  </si>
  <si>
    <t>409014043           1</t>
  </si>
  <si>
    <t>409014051           1</t>
  </si>
  <si>
    <t>409014059           1</t>
  </si>
  <si>
    <t>409014066           1</t>
  </si>
  <si>
    <t>409014074           1</t>
  </si>
  <si>
    <t>409014082           1</t>
  </si>
  <si>
    <t>409014090           1</t>
  </si>
  <si>
    <t>409014098           1</t>
  </si>
  <si>
    <t>409014105           1</t>
  </si>
  <si>
    <t>409014113           1</t>
  </si>
  <si>
    <t>409022004           1</t>
  </si>
  <si>
    <t>409022010           1</t>
  </si>
  <si>
    <t>409022017           1</t>
  </si>
  <si>
    <t>409022023           1</t>
  </si>
  <si>
    <t>409022029           1</t>
  </si>
  <si>
    <t>409022035           1</t>
  </si>
  <si>
    <t>409022042           1</t>
  </si>
  <si>
    <t>409022048           1</t>
  </si>
  <si>
    <t>409022054           1</t>
  </si>
  <si>
    <t>409022060           1</t>
  </si>
  <si>
    <t>409022067           1</t>
  </si>
  <si>
    <t>409022073           1</t>
  </si>
  <si>
    <t>409022079           1</t>
  </si>
  <si>
    <t>409022085           1</t>
  </si>
  <si>
    <t>409022092           1</t>
  </si>
  <si>
    <t>410031004           1</t>
  </si>
  <si>
    <t>410031012           1</t>
  </si>
  <si>
    <t>410031020           1</t>
  </si>
  <si>
    <t>410031027           1</t>
  </si>
  <si>
    <t>410031035           1</t>
  </si>
  <si>
    <t>410031043           1</t>
  </si>
  <si>
    <t>410031051           1</t>
  </si>
  <si>
    <t>410031059           1</t>
  </si>
  <si>
    <t>410031066           1</t>
  </si>
  <si>
    <t>410031074           1</t>
  </si>
  <si>
    <t>410031082           1</t>
  </si>
  <si>
    <t>410031090           1</t>
  </si>
  <si>
    <t>410031098           1</t>
  </si>
  <si>
    <t>410031105           1</t>
  </si>
  <si>
    <t>410031113           1</t>
  </si>
  <si>
    <t>410042002           1</t>
  </si>
  <si>
    <t>410042012           1</t>
  </si>
  <si>
    <t>410042021           1</t>
  </si>
  <si>
    <t>410042031           1</t>
  </si>
  <si>
    <t>410042041           1</t>
  </si>
  <si>
    <t>410042051           1</t>
  </si>
  <si>
    <t>410042060           1</t>
  </si>
  <si>
    <t>410042070           1</t>
  </si>
  <si>
    <t>410042080           1</t>
  </si>
  <si>
    <t>410042090           1</t>
  </si>
  <si>
    <t>410042099           1</t>
  </si>
  <si>
    <t>410042109           1</t>
  </si>
  <si>
    <t>410042119           1</t>
  </si>
  <si>
    <t>410042129           1</t>
  </si>
  <si>
    <t>410042138           1</t>
  </si>
  <si>
    <t>410044006           1</t>
  </si>
  <si>
    <t>410044023           1</t>
  </si>
  <si>
    <t>410044039           1</t>
  </si>
  <si>
    <t>410044056           1</t>
  </si>
  <si>
    <t>410044073           1</t>
  </si>
  <si>
    <t>410044090           1</t>
  </si>
  <si>
    <t>410044106           1</t>
  </si>
  <si>
    <t>410044123           1</t>
  </si>
  <si>
    <t>410044140           1</t>
  </si>
  <si>
    <t>410044157           1</t>
  </si>
  <si>
    <t>410044173           1</t>
  </si>
  <si>
    <t>410044190           1</t>
  </si>
  <si>
    <t>410044207           1</t>
  </si>
  <si>
    <t>410044224           1</t>
  </si>
  <si>
    <t>410044240           1</t>
  </si>
  <si>
    <t>410060011           1</t>
  </si>
  <si>
    <t>410060026           1</t>
  </si>
  <si>
    <t>410060040           1</t>
  </si>
  <si>
    <t>410060055           1</t>
  </si>
  <si>
    <t>410060069           1</t>
  </si>
  <si>
    <t>410060084           1</t>
  </si>
  <si>
    <t>410060098           1</t>
  </si>
  <si>
    <t>410060113           1</t>
  </si>
  <si>
    <t>410060127           1</t>
  </si>
  <si>
    <t>410060142           1</t>
  </si>
  <si>
    <t>410060156           1</t>
  </si>
  <si>
    <t>410060171           1</t>
  </si>
  <si>
    <t>410060185           1</t>
  </si>
  <si>
    <t>410060200           1</t>
  </si>
  <si>
    <t>410060214           1</t>
  </si>
  <si>
    <t>410062004           1</t>
  </si>
  <si>
    <t>410062013           1</t>
  </si>
  <si>
    <t>410062022           1</t>
  </si>
  <si>
    <t>410062031           1</t>
  </si>
  <si>
    <t>410062039           1</t>
  </si>
  <si>
    <t>410062048           1</t>
  </si>
  <si>
    <t>410062057           1</t>
  </si>
  <si>
    <t>410062066           1</t>
  </si>
  <si>
    <t>410062075           1</t>
  </si>
  <si>
    <t>410062084           1</t>
  </si>
  <si>
    <t>410062093           1</t>
  </si>
  <si>
    <t>410062102           1</t>
  </si>
  <si>
    <t>410062110           1</t>
  </si>
  <si>
    <t>410062119           1</t>
  </si>
  <si>
    <t>410062128           1</t>
  </si>
  <si>
    <t>410074012           1</t>
  </si>
  <si>
    <t>410074026           1</t>
  </si>
  <si>
    <t>410074041           1</t>
  </si>
  <si>
    <t>410074055           1</t>
  </si>
  <si>
    <t>410074070           1</t>
  </si>
  <si>
    <t>410074084           1</t>
  </si>
  <si>
    <t>410074098           1</t>
  </si>
  <si>
    <t>410074113           1</t>
  </si>
  <si>
    <t>410074127           1</t>
  </si>
  <si>
    <t>410074142           1</t>
  </si>
  <si>
    <t>410074156           1</t>
  </si>
  <si>
    <t>410074170           1</t>
  </si>
  <si>
    <t>410074185           1</t>
  </si>
  <si>
    <t>410074199           1</t>
  </si>
  <si>
    <t>410074214           1</t>
  </si>
  <si>
    <t>Total       1,317</t>
  </si>
  <si>
    <t>02aug0200</t>
  </si>
  <si>
    <t>26aug0200</t>
  </si>
  <si>
    <t>South East</t>
  </si>
  <si>
    <t>North East</t>
  </si>
  <si>
    <t>South</t>
  </si>
  <si>
    <t>West</t>
  </si>
  <si>
    <t>Male</t>
  </si>
  <si>
    <t>Female</t>
  </si>
  <si>
    <t>No schooling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</si>
  <si>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</si>
  <si>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</si>
  <si>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</si>
  <si>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</si>
  <si>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</si>
  <si>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</si>
  <si>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</si>
  <si>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</si>
  <si>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</si>
  <si>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13</t>
  </si>
  <si>
    <t>Techical/vocational</t>
  </si>
  <si>
    <t>College/Universiy</t>
  </si>
  <si>
    <t>Don't know</t>
  </si>
  <si>
    <t>Response</t>
  </si>
  <si>
    <t>No</t>
  </si>
  <si>
    <t>Yes</t>
  </si>
  <si>
    <t>ACCOUNTING CLERK</t>
  </si>
  <si>
    <t>APPRENTICE MASON</t>
  </si>
  <si>
    <t>APPRETICE MACHANIC</t>
  </si>
  <si>
    <t>ASSISTANT TEACHER</t>
  </si>
  <si>
    <t>AUTO MECHANIC</t>
  </si>
  <si>
    <t>Accountant</t>
  </si>
  <si>
    <t>BARTENDER</t>
  </si>
  <si>
    <t>BUILDING- MASON</t>
  </si>
  <si>
    <t>BUSINESS</t>
  </si>
  <si>
    <t>BUSINESS STUDIES</t>
  </si>
  <si>
    <t>BUSINESSMAN</t>
  </si>
  <si>
    <t>Bar porter</t>
  </si>
  <si>
    <t>CABLE TECHNICIAN</t>
  </si>
  <si>
    <t>CAR WASHER</t>
  </si>
  <si>
    <t>CARPENTER</t>
  </si>
  <si>
    <t>CARPENTRY (FURNITURE)</t>
  </si>
  <si>
    <t>CASHIER</t>
  </si>
  <si>
    <t>CATERING</t>
  </si>
  <si>
    <t>CHEF</t>
  </si>
  <si>
    <t>CLERICAL</t>
  </si>
  <si>
    <t>CLOTHING AND TEXTILE</t>
  </si>
  <si>
    <t>COMMON LABOURER / FISHER MAN</t>
  </si>
  <si>
    <t>COMPUTER ANALYSIS</t>
  </si>
  <si>
    <t>CONSTABULARY TRAINEE</t>
  </si>
  <si>
    <t>COOK</t>
  </si>
  <si>
    <t>COSMETOLOGIST</t>
  </si>
  <si>
    <t>COSMETOLOGY</t>
  </si>
  <si>
    <t>COSMOTOGIST (LEARNING)</t>
  </si>
  <si>
    <t>COSMOTOLOGY</t>
  </si>
  <si>
    <t>COSTMOTOLOGY</t>
  </si>
  <si>
    <t>COUNTER CLERK</t>
  </si>
  <si>
    <t>CRAFT/ STUDENT</t>
  </si>
  <si>
    <t>CUSTOMER BROKER CLERK</t>
  </si>
  <si>
    <t>CUSTOMER SERVICE REPRESENTATIVE</t>
  </si>
  <si>
    <t>CUT LUMBER</t>
  </si>
  <si>
    <t>CUTS CALALOO-FARMING/STUDENT</t>
  </si>
  <si>
    <t>Cashier</t>
  </si>
  <si>
    <t>Computer Technician</t>
  </si>
  <si>
    <t>DANCER</t>
  </si>
  <si>
    <t>DIVER</t>
  </si>
  <si>
    <t>DOCTOR ASSISTANT</t>
  </si>
  <si>
    <t>ELECTRICIAN</t>
  </si>
  <si>
    <t>EMPLOYED</t>
  </si>
  <si>
    <t>ENTREPENEUR</t>
  </si>
  <si>
    <t>EVENING SCHOOL</t>
  </si>
  <si>
    <t>EVENING STUDENT</t>
  </si>
  <si>
    <t>Electrical Engineer</t>
  </si>
  <si>
    <t>Electrical installation</t>
  </si>
  <si>
    <t>Electrician</t>
  </si>
  <si>
    <t>FARMER</t>
  </si>
  <si>
    <t>FARMING</t>
  </si>
  <si>
    <t>FASHION DESIGNER</t>
  </si>
  <si>
    <t>FILE CLERK</t>
  </si>
  <si>
    <t>FILING CLERK</t>
  </si>
  <si>
    <t>FISHER MAN</t>
  </si>
  <si>
    <t>FISHING</t>
  </si>
  <si>
    <t>FOOD &amp; BEVERAGE MANAGER</t>
  </si>
  <si>
    <t>FOOD PREPARATION</t>
  </si>
  <si>
    <t>FRONT DESK CLERK</t>
  </si>
  <si>
    <t>Farming</t>
  </si>
  <si>
    <t>GARDENER</t>
  </si>
  <si>
    <t>HAIR DRESSER</t>
  </si>
  <si>
    <t>HAIR STYLIST</t>
  </si>
  <si>
    <t>HAIRDRESSER</t>
  </si>
  <si>
    <t>HEART WELDING LEVEL 1</t>
  </si>
  <si>
    <t>HOME ECONOMICS</t>
  </si>
  <si>
    <t>HOTEL WORKER</t>
  </si>
  <si>
    <t>Heart Trainee (Foods)</t>
  </si>
  <si>
    <t>House keeping</t>
  </si>
  <si>
    <t>I ASSIST IN CLEANING A CHURCH</t>
  </si>
  <si>
    <t>LAB TECHICIAN</t>
  </si>
  <si>
    <t>LANDSCAPING</t>
  </si>
  <si>
    <t>LIFE GUARD</t>
  </si>
  <si>
    <t>MAKE BUILDING BLOCKS</t>
  </si>
  <si>
    <t>MASON</t>
  </si>
  <si>
    <t>MASON/CARPENTER</t>
  </si>
  <si>
    <t>MECHANIC</t>
  </si>
  <si>
    <t>MECHANIC APPRENTICE</t>
  </si>
  <si>
    <t>MECHANIC(TRAINEE)</t>
  </si>
  <si>
    <t>N/A</t>
  </si>
  <si>
    <t>NONE</t>
  </si>
  <si>
    <t>NONE STATED</t>
  </si>
  <si>
    <t>None</t>
  </si>
  <si>
    <t>OFFICE ATTENDANT</t>
  </si>
  <si>
    <t>OFFICE CLERK</t>
  </si>
  <si>
    <t>PAINTER</t>
  </si>
  <si>
    <t>PASTRY CHEF</t>
  </si>
  <si>
    <t>PLUMBING</t>
  </si>
  <si>
    <t>Receptionist</t>
  </si>
  <si>
    <t>SALES CLERK</t>
  </si>
  <si>
    <t>SALES PERSON</t>
  </si>
  <si>
    <t>SECRETARY</t>
  </si>
  <si>
    <t>SELF EMPLOYED</t>
  </si>
  <si>
    <t>SHOP KEEPER</t>
  </si>
  <si>
    <t>SSTUDENT</t>
  </si>
  <si>
    <t>STORE CLERK</t>
  </si>
  <si>
    <t>STUDENT</t>
  </si>
  <si>
    <t>STUDENT, SUPERMARKET ATTENDANT</t>
  </si>
  <si>
    <t>STUDIO ENGINEER</t>
  </si>
  <si>
    <t>STUDNET</t>
  </si>
  <si>
    <t>STUUDENT</t>
  </si>
  <si>
    <t>Secretary</t>
  </si>
  <si>
    <t>Student</t>
  </si>
  <si>
    <t>Student at Jamal</t>
  </si>
  <si>
    <t>Sudent</t>
  </si>
  <si>
    <t>TECHNICIAN</t>
  </si>
  <si>
    <t>UMEMPLOYED</t>
  </si>
  <si>
    <t>UNEMPLOED</t>
  </si>
  <si>
    <t>UNEMPLOYED</t>
  </si>
  <si>
    <t>UNEMPLOYED AND LOOKING</t>
  </si>
  <si>
    <t>UNEMPLOYED, STUDENT</t>
  </si>
  <si>
    <t>UNEMPLYOED</t>
  </si>
  <si>
    <t>UNEPLOYED</t>
  </si>
  <si>
    <t>UNEPMLOYED</t>
  </si>
  <si>
    <t>UNMEMPLOYED</t>
  </si>
  <si>
    <t>Unemployed</t>
  </si>
  <si>
    <t>VEGETABLE FARMING</t>
  </si>
  <si>
    <t>WAITRESS</t>
  </si>
  <si>
    <t>WANTS TO JOIN POLICE FORCE</t>
  </si>
  <si>
    <t>WELDER</t>
  </si>
  <si>
    <t>WELDING</t>
  </si>
  <si>
    <t>WOOD WORK</t>
  </si>
  <si>
    <t>WORK WITH WATER COMMISION</t>
  </si>
  <si>
    <t>Waitress</t>
  </si>
  <si>
    <t>YOUTH SERVICE POST MISTRESS</t>
  </si>
  <si>
    <t>accountant</t>
  </si>
  <si>
    <t>carpenter</t>
  </si>
  <si>
    <t>concessionaire</t>
  </si>
  <si>
    <t>cosmotologist</t>
  </si>
  <si>
    <t>food and nutrition</t>
  </si>
  <si>
    <t>none</t>
  </si>
  <si>
    <t>secretary</t>
  </si>
  <si>
    <t>student</t>
  </si>
  <si>
    <t>unemployed</t>
  </si>
  <si>
    <t>Full-time</t>
  </si>
  <si>
    <t>Part-Time</t>
  </si>
  <si>
    <t>Seasonally emplyed</t>
  </si>
  <si>
    <t>Unemplyed and looking</t>
  </si>
  <si>
    <t>Unemployed and not looking</t>
  </si>
  <si>
    <t>Self employed</t>
  </si>
  <si>
    <t>Other</t>
  </si>
  <si>
    <t>No response</t>
  </si>
  <si>
    <t>MEND NET</t>
  </si>
  <si>
    <t>UNEMPLOYED (TEACHER)</t>
  </si>
  <si>
    <t>Living together most of the time</t>
  </si>
  <si>
    <t>Livig separately</t>
  </si>
  <si>
    <t>One of my parents is dead</t>
  </si>
  <si>
    <t>Both of my parents are dead</t>
  </si>
  <si>
    <t>Visiting</t>
  </si>
  <si>
    <t>No relationship</t>
  </si>
  <si>
    <t>Hole in the earth</t>
  </si>
  <si>
    <t>Pit lareines, shared with other househo</t>
  </si>
  <si>
    <t>Pit latrine, unshared</t>
  </si>
  <si>
    <t>Water closet/flush tolet, shared with o</t>
  </si>
  <si>
    <t>Water closet/flush tolet, unshared with</t>
  </si>
  <si>
    <t>ADD ADDITIONAL ROOMS ON HER PARENTS HOU</t>
  </si>
  <si>
    <t>ADD ANOTHER ROOM TO HOUSE</t>
  </si>
  <si>
    <t>ADD ON TO THE HOUSE</t>
  </si>
  <si>
    <t>ADD ROOM TO PARENTS HOUSE FOR SELF</t>
  </si>
  <si>
    <t>ADD TO HOUSE-BUILD A BEDROOM</t>
  </si>
  <si>
    <t>ADD TO THE HOME</t>
  </si>
  <si>
    <t>ADDITION TO HOUSE AND BUY A CAR</t>
  </si>
  <si>
    <t>APPLY TO COLLEGE</t>
  </si>
  <si>
    <t>ASSIST IN MY EDUCATION</t>
  </si>
  <si>
    <t>BANK</t>
  </si>
  <si>
    <t>BANK AND GO TO EVENING CLASS</t>
  </si>
  <si>
    <t>BANK FOR FURTHER SCHOOLING</t>
  </si>
  <si>
    <t>BANK FOR FUTURE NEEDS</t>
  </si>
  <si>
    <t>BANK IT</t>
  </si>
  <si>
    <t>BANK IT AND ASSIST AT SCHOOL</t>
  </si>
  <si>
    <t>BANK IT AND LET IT GROW INTEREST</t>
  </si>
  <si>
    <t>BANK IT AND LOOK AFTER PASSPORT</t>
  </si>
  <si>
    <t>BANK IT FOR FURTHURE STUDIES</t>
  </si>
  <si>
    <t>BANK IT FOR FUTURE NEEDS</t>
  </si>
  <si>
    <t>BANK IT FOR SCHOOL PURPOSE</t>
  </si>
  <si>
    <t>BANK IT TO FURTHER MY EDUCATION</t>
  </si>
  <si>
    <t>BANK IT UNTIL HE DECIDE</t>
  </si>
  <si>
    <t>BANK SOME AND SHOP FOR SCHOOL</t>
  </si>
  <si>
    <t>BANK SOME AND USE THE REST TO BUY SOMET</t>
  </si>
  <si>
    <t>BANK SOME OF IT</t>
  </si>
  <si>
    <t>BASKET BALL RIMS &amp; SHOES</t>
  </si>
  <si>
    <t>BIULD A HOUSE</t>
  </si>
  <si>
    <t>BUILD A CONCRETE STRUCTURE HOME</t>
  </si>
  <si>
    <t>BUILD A HOUSE</t>
  </si>
  <si>
    <t>BUILD A PROPER BATHROOM AND TOILET</t>
  </si>
  <si>
    <t>BUILD A ROOM</t>
  </si>
  <si>
    <t>BUILD A ROOM FOR HIMSELF</t>
  </si>
  <si>
    <t>BUILD HER SELF A HOME</t>
  </si>
  <si>
    <t>BUILD HOUSE</t>
  </si>
  <si>
    <t>BUILD HOUSE AND FURTHER EDUCATION</t>
  </si>
  <si>
    <t>BUILD HOUSE AND TAKE CARE OF FAMILY</t>
  </si>
  <si>
    <t>BUILD HOUSE, BUY CAR, AND SAVE SOME</t>
  </si>
  <si>
    <t>BUILD MY HOUSE&amp; HAVE GET TOGETHER WITH</t>
  </si>
  <si>
    <t>BUILD ROOM ON PARENTS HOUSE FOR SELF</t>
  </si>
  <si>
    <t>BUT COLTHES AND SHOES AND SAVE SOME</t>
  </si>
  <si>
    <t>BUY A  CAR</t>
  </si>
  <si>
    <t>BUY A  COMPUTER</t>
  </si>
  <si>
    <t>BUY A AIR CONDITION</t>
  </si>
  <si>
    <t>BUY A BASKET SHOES &amp; RIM</t>
  </si>
  <si>
    <t>BUY A BED</t>
  </si>
  <si>
    <t>BUY A BICYCLE</t>
  </si>
  <si>
    <t>BUY A BIKE</t>
  </si>
  <si>
    <t>BUY A CAR</t>
  </si>
  <si>
    <t>BUY A CAR AND A HOUSE</t>
  </si>
  <si>
    <t>BUY A CELL PHONE</t>
  </si>
  <si>
    <t>BUY A CELLULAR PHONE</t>
  </si>
  <si>
    <t>BUY A COMPUTER</t>
  </si>
  <si>
    <t>BUY A COMPUTER AND BUILD A BIGGER HOUSE</t>
  </si>
  <si>
    <t>BUY A DVD PLAYER</t>
  </si>
  <si>
    <t>BUY A GAME BOY</t>
  </si>
  <si>
    <t>BUY A GUN</t>
  </si>
  <si>
    <t>BUY A HOUSE</t>
  </si>
  <si>
    <t>BUY A HOUSE FOR FARMING</t>
  </si>
  <si>
    <t>BUY A LAP TOP COMPUTER</t>
  </si>
  <si>
    <t>BUY A NEW CELL PHONE</t>
  </si>
  <si>
    <t>BUY A PAIR OF SHOES AND CELL PHONE</t>
  </si>
  <si>
    <t>BUY A PHONE</t>
  </si>
  <si>
    <t>BUY A SNEAKERS</t>
  </si>
  <si>
    <t>BUY A T.V</t>
  </si>
  <si>
    <t>BUY A VIDEO GAME</t>
  </si>
  <si>
    <t>BUY AR</t>
  </si>
  <si>
    <t>BUY BICYCLE</t>
  </si>
  <si>
    <t>BUY BOOKS</t>
  </si>
  <si>
    <t>BUY BOOKS AND UNIFORM TO GO BACK TO SCH</t>
  </si>
  <si>
    <t>BUY CAR</t>
  </si>
  <si>
    <t>BUY CEMENT</t>
  </si>
  <si>
    <t>BUY CLOTH FOR UNIFORM</t>
  </si>
  <si>
    <t>BUY CLOTHES</t>
  </si>
  <si>
    <t>BUY CLOTHES AND BOOKS</t>
  </si>
  <si>
    <t>BUY CLOTHES AND CELL PHONE</t>
  </si>
  <si>
    <t>BUY CLOTHES AND FOOD</t>
  </si>
  <si>
    <t>BUY CLOTHES AND SHOES</t>
  </si>
  <si>
    <t>BUY CLOTHES LOOK A VISA AND FLY OUT</t>
  </si>
  <si>
    <t>BUY CLOTHES/SHOES</t>
  </si>
  <si>
    <t>BUY CLOTHING AND DO SOMETHING ON HOUSE</t>
  </si>
  <si>
    <t>BUY CLOTHING AND SHOES</t>
  </si>
  <si>
    <t>BUY CLOYHES</t>
  </si>
  <si>
    <t>BUY CLTHES ,GO TO MOVIES</t>
  </si>
  <si>
    <t>BUY COMPUTER PARTS</t>
  </si>
  <si>
    <t>BUY FOOD</t>
  </si>
  <si>
    <t>BUY FOOD &amp; BANK SOME</t>
  </si>
  <si>
    <t>BUY FOOD AND CLOTHES</t>
  </si>
  <si>
    <t>BUY FOOD, CLOTHES AND BANK SOME</t>
  </si>
  <si>
    <t>BUY HOUSEHOLD STUFF</t>
  </si>
  <si>
    <t>BUY ICECREAM</t>
  </si>
  <si>
    <t>BUY JEWELERY</t>
  </si>
  <si>
    <t>BUY LAND</t>
  </si>
  <si>
    <t>BUY MORE BASKET BALLS &amp; TENNIS EQUIPMEN</t>
  </si>
  <si>
    <t>BUY NECESSITIES.</t>
  </si>
  <si>
    <t>BUY NEEDS AND WANTS</t>
  </si>
  <si>
    <t>BUY NEW CD PLAYER</t>
  </si>
  <si>
    <t>BUY NEW CLOTHES</t>
  </si>
  <si>
    <t>BUY NEW EQUIPMENT FOR MY MUSIC</t>
  </si>
  <si>
    <t>BUY NOVEL</t>
  </si>
  <si>
    <t>BUY PHONE OR COMPUTER PARTS</t>
  </si>
  <si>
    <t>BUY PLACE TO LIVE WITH FAMILY</t>
  </si>
  <si>
    <t>BUY READING BOOKS</t>
  </si>
  <si>
    <t>BUY SCHOOL BOOKS</t>
  </si>
  <si>
    <t>BUY SCHOOL SHOE</t>
  </si>
  <si>
    <t>BUY SCHOOL SUPPLIES</t>
  </si>
  <si>
    <t>BUY SCHOOL SUPPLIES AND NEW CLOTHES</t>
  </si>
  <si>
    <t>BUY SLIPPER</t>
  </si>
  <si>
    <t>BUY SOME CEMENT TO BUILD A TOILET</t>
  </si>
  <si>
    <t>BUY SOME CLOTHES</t>
  </si>
  <si>
    <t>BUY SOME CLOTHES AND HELP MY MOTHER</t>
  </si>
  <si>
    <t>BUY SOME FOOD OR PLAY GAMES</t>
  </si>
  <si>
    <t>BUY SOME GROCERY</t>
  </si>
  <si>
    <t>BUY SOME NAME BRAND STUFF</t>
  </si>
  <si>
    <t>BUY SOME PERSONAL THINGS</t>
  </si>
  <si>
    <t>BUY SOME SCHOOL STUFF AND CLOTHING</t>
  </si>
  <si>
    <t>BUY SOME SCHOOL THINGS</t>
  </si>
  <si>
    <t>BUY SOME TEXT BOOKS</t>
  </si>
  <si>
    <t>BUY SOME THINGS FOR MY SELF</t>
  </si>
  <si>
    <t>BUY SOME THINGS FOR MYSELF</t>
  </si>
  <si>
    <t>BUY SOME THINGS FOR SCHOOL</t>
  </si>
  <si>
    <t>BUY SOMETHING  AND SELL</t>
  </si>
  <si>
    <t>BUY SOMETHING NICE</t>
  </si>
  <si>
    <t>BUY SOMETHING TO DRINK</t>
  </si>
  <si>
    <t>BUY SOMETHING WITH IT</t>
  </si>
  <si>
    <t>BUY SOMETHINGS FOR MYSELF</t>
  </si>
  <si>
    <t>BUY STUDS FOR FOOTBALL BOOTS</t>
  </si>
  <si>
    <t>BUY THIINGS</t>
  </si>
  <si>
    <t>BUY THING FOR SCHOOL</t>
  </si>
  <si>
    <t>BUY THING THAT I NEED</t>
  </si>
  <si>
    <t>BUY THINGS</t>
  </si>
  <si>
    <t>BUY THINGS FOR BACK TO SCHOOL</t>
  </si>
  <si>
    <t>BUY THINGS FOR MY PARENTS</t>
  </si>
  <si>
    <t>BUY THINGS FOR SCHOOL</t>
  </si>
  <si>
    <t>BUY THINGS I REALLY NEED</t>
  </si>
  <si>
    <t>BUY THINGS TO GO BACK TO SCHOOL</t>
  </si>
  <si>
    <t>BUY THINGS TO HELP OTHER PEOPLE</t>
  </si>
  <si>
    <t>BUY THINGS, LIKE A STOVE</t>
  </si>
  <si>
    <t>BUY TOILETRIES</t>
  </si>
  <si>
    <t>BUY US DOLLARS</t>
  </si>
  <si>
    <t>BUY WASHING MACHINE FOR MOTHER</t>
  </si>
  <si>
    <t>BUY WEED &amp; ALCOHOL</t>
  </si>
  <si>
    <t>Bank</t>
  </si>
  <si>
    <t>Bank IT</t>
  </si>
  <si>
    <t>Bank It</t>
  </si>
  <si>
    <t>Bank it</t>
  </si>
  <si>
    <t>Build a House</t>
  </si>
  <si>
    <t>Build a home</t>
  </si>
  <si>
    <t>Build a house</t>
  </si>
  <si>
    <t>Build more rooms on the house</t>
  </si>
  <si>
    <t>Build my own shelter for stray animals</t>
  </si>
  <si>
    <t>But Fertilizer</t>
  </si>
  <si>
    <t>Buy Bird feed</t>
  </si>
  <si>
    <t>Buy Clothes</t>
  </si>
  <si>
    <t>Buy Essential Stuff</t>
  </si>
  <si>
    <t>Buy Food</t>
  </si>
  <si>
    <t>Buy a Bicycle</t>
  </si>
  <si>
    <t>Buy a Car</t>
  </si>
  <si>
    <t>Buy a Pair of Shoes and a fitted Cap</t>
  </si>
  <si>
    <t>Buy a bicycle</t>
  </si>
  <si>
    <t>Buy a car</t>
  </si>
  <si>
    <t>Buy a computer</t>
  </si>
  <si>
    <t>Buy a home for my family</t>
  </si>
  <si>
    <t>Buy a house</t>
  </si>
  <si>
    <t>Buy a motor vehicle</t>
  </si>
  <si>
    <t>Buy a pair of shoes</t>
  </si>
  <si>
    <t>Buy clothes</t>
  </si>
  <si>
    <t>Buy clothes and food</t>
  </si>
  <si>
    <t>Buy food</t>
  </si>
  <si>
    <t>Buy food and clothes</t>
  </si>
  <si>
    <t>Buy jewellery or hair products</t>
  </si>
  <si>
    <t>Buy more furniture</t>
  </si>
  <si>
    <t>Buy school books</t>
  </si>
  <si>
    <t>Buy shoes</t>
  </si>
  <si>
    <t>Buy some Stationery</t>
  </si>
  <si>
    <t>Buy some clothes</t>
  </si>
  <si>
    <t>Buy something to eat</t>
  </si>
  <si>
    <t>Buy stuff for school</t>
  </si>
  <si>
    <t>Buy things needed by myself</t>
  </si>
  <si>
    <t>CLOTHES &amp; ENTERTAINMENT</t>
  </si>
  <si>
    <t>CLOTHES &amp; SHOES</t>
  </si>
  <si>
    <t>CLOTHES;SCHOOL ACCESSORIES</t>
  </si>
  <si>
    <t>COMPLETE HOUSE</t>
  </si>
  <si>
    <t>DEPENDING ON THE SITUATION</t>
  </si>
  <si>
    <t>DO SHOPPING</t>
  </si>
  <si>
    <t>Do extensions to the house I live in</t>
  </si>
  <si>
    <t>Don't Know what to do with it</t>
  </si>
  <si>
    <t>EDUACATION</t>
  </si>
  <si>
    <t>EXPAND HOUSE</t>
  </si>
  <si>
    <t>FINISH BUILD HOUSE</t>
  </si>
  <si>
    <t>FINISH EDUCATION</t>
  </si>
  <si>
    <t>FINISH HOUSE</t>
  </si>
  <si>
    <t>FINISH PARENTS HOUSE</t>
  </si>
  <si>
    <t>FINISH THE HOME I LIVE IN</t>
  </si>
  <si>
    <t>FIX HOUSE</t>
  </si>
  <si>
    <t>FIX MY ROOF</t>
  </si>
  <si>
    <t>FIX THE HOUSE</t>
  </si>
  <si>
    <t>FIX UP MY FATHER HOUSE AND BUSINESS PLA</t>
  </si>
  <si>
    <t>FIX UP MY HOUSE</t>
  </si>
  <si>
    <t>FIX UP THE HOUSE</t>
  </si>
  <si>
    <t>FIXED UP HOUSE</t>
  </si>
  <si>
    <t>FURNISH MY ROOM</t>
  </si>
  <si>
    <t>FURTHER EDUCATION</t>
  </si>
  <si>
    <t>FURTHER MY EDUCATION</t>
  </si>
  <si>
    <t>FURTHER MY EDUCATION &amp; HELP MOMMY AND D</t>
  </si>
  <si>
    <t>FURTHER MY STUDIES</t>
  </si>
  <si>
    <t>FURTHER MYSELF IN EDUCATION</t>
  </si>
  <si>
    <t>FURTHUR EDUCATION</t>
  </si>
  <si>
    <t>FURTUR MY SCHOOLING</t>
  </si>
  <si>
    <t>FURTURE EDUCATION</t>
  </si>
  <si>
    <t>FUTHER HER STUDIES</t>
  </si>
  <si>
    <t>Fix The House</t>
  </si>
  <si>
    <t>Fix my  house</t>
  </si>
  <si>
    <t>Fix my computer</t>
  </si>
  <si>
    <t>Fix up my home</t>
  </si>
  <si>
    <t>Fix up my house</t>
  </si>
  <si>
    <t>Further education</t>
  </si>
  <si>
    <t>Futher Education</t>
  </si>
  <si>
    <t>Futher education</t>
  </si>
  <si>
    <t>Futher my education</t>
  </si>
  <si>
    <t>GET A PAIR OF SNEAKERS</t>
  </si>
  <si>
    <t>GET AS VISA</t>
  </si>
  <si>
    <t>GET CLOTHES</t>
  </si>
  <si>
    <t>GET DRIVERS LICENSE</t>
  </si>
  <si>
    <t>GET SCHOOL STUFF FOR MY SON</t>
  </si>
  <si>
    <t>GET SOME PERSONAL ITEMS FOR MYSELF</t>
  </si>
  <si>
    <t>GIE MOTHER SOME; BANK EXTRA</t>
  </si>
  <si>
    <t>GIE MY MOTHER</t>
  </si>
  <si>
    <t>GIVE IT AWAY FOR HUMANITARIAN USE</t>
  </si>
  <si>
    <t>GIVE IT TO MOTHER</t>
  </si>
  <si>
    <t>GIVE IT TO MY MOM</t>
  </si>
  <si>
    <t>GIVE IT TO MY MOTHER</t>
  </si>
  <si>
    <t>GIVE IT TO MY MOTHERS (HELP)</t>
  </si>
  <si>
    <t>GIVE IT TO THE POOR</t>
  </si>
  <si>
    <t>GIVE MOMMY MONEY TO FINISH HOUSE</t>
  </si>
  <si>
    <t>GIVE MY MOTHER TO BUILD</t>
  </si>
  <si>
    <t>GIVE TO THE POOR</t>
  </si>
  <si>
    <t>GO BACK HOME</t>
  </si>
  <si>
    <t>GO BACK SCHOOL</t>
  </si>
  <si>
    <t>GO BACK TO SCHOOL</t>
  </si>
  <si>
    <t>GO DOWNTOWN</t>
  </si>
  <si>
    <t>GO HAVE FUN</t>
  </si>
  <si>
    <t>GO IN TOWN AND WALK UP AND DOWN</t>
  </si>
  <si>
    <t>GO OUT FOR FUN</t>
  </si>
  <si>
    <t>GO SHOPPING</t>
  </si>
  <si>
    <t>GO TO A PARTY</t>
  </si>
  <si>
    <t>GO TO COLLEGE</t>
  </si>
  <si>
    <t>GO TO COLLEGE AND FINISH MY EDUCATION</t>
  </si>
  <si>
    <t>GO TO EXTRA CLASSES</t>
  </si>
  <si>
    <t>GO TO SCHOOL</t>
  </si>
  <si>
    <t>GO TO TIGER MARKET</t>
  </si>
  <si>
    <t>Give it to my mother to help in the hou</t>
  </si>
  <si>
    <t>Give my mother</t>
  </si>
  <si>
    <t>Give to my mother</t>
  </si>
  <si>
    <t>Go Back School</t>
  </si>
  <si>
    <t>Go back to school</t>
  </si>
  <si>
    <t>Go back to schooland purchase a compute</t>
  </si>
  <si>
    <t>Go shopping</t>
  </si>
  <si>
    <t>Go to Party</t>
  </si>
  <si>
    <t>Go to UWI</t>
  </si>
  <si>
    <t>Go to exta saturday class and do accont</t>
  </si>
  <si>
    <t>Go to extra class</t>
  </si>
  <si>
    <t>HELP BUILDA FAMILY HOUSE</t>
  </si>
  <si>
    <t>HELP CHILDREN WHO ARE UNABLE TO GO TO S</t>
  </si>
  <si>
    <t>HELP FAMILY</t>
  </si>
  <si>
    <t>HELP FAMILY AND FURTHER EDUCATION</t>
  </si>
  <si>
    <t>HELP FINISH MOTHER'S HOUSE</t>
  </si>
  <si>
    <t>HELP FOR MY BACK TO SCHOOL</t>
  </si>
  <si>
    <t>HELP GIRLS HOME</t>
  </si>
  <si>
    <t>HELP GRANDMA</t>
  </si>
  <si>
    <t>HELP HIS FAMILY AND BUY CLOTHES</t>
  </si>
  <si>
    <t>HELP IN SCHOOL</t>
  </si>
  <si>
    <t>HELP MY MOTHER</t>
  </si>
  <si>
    <t>HELP MY MOTHER TO FINISH HER HOUSE</t>
  </si>
  <si>
    <t>HELP MY MOTHER TO IMPROVE ON HER HOUSE</t>
  </si>
  <si>
    <t>HELP MY PARENTS</t>
  </si>
  <si>
    <t>HELP MY PARENTS &amp; PREPARE FOR MY EDUCAT</t>
  </si>
  <si>
    <t>HELP MY PARENTS WITH MY SCHOOLING</t>
  </si>
  <si>
    <t>HELP MY PARENTS WITH SCHOOL EXPENSES</t>
  </si>
  <si>
    <t>HELP OTHER PEOPLE</t>
  </si>
  <si>
    <t>HELP PARENTS</t>
  </si>
  <si>
    <t>HELP THE CHILDREN IN MY COMMUNITY</t>
  </si>
  <si>
    <t>HELP THE LESS FORTUNATE</t>
  </si>
  <si>
    <t>HELP THE POOR</t>
  </si>
  <si>
    <t>HELP TO FURTHER FIX CAR&amp; FINISH HOUSE</t>
  </si>
  <si>
    <t>HELP TO UPLIFT COMMUNITY</t>
  </si>
  <si>
    <t>HELP UPLIFT THE COMMUNITY</t>
  </si>
  <si>
    <t>HELP WITH EDUCATION</t>
  </si>
  <si>
    <t>HELP WITH MY SCHOOLING</t>
  </si>
  <si>
    <t>HELP WITH SCHOOLING</t>
  </si>
  <si>
    <t>Help my family</t>
  </si>
  <si>
    <t>Help my mother to buy a lodge</t>
  </si>
  <si>
    <t>Help pay my school fee</t>
  </si>
  <si>
    <t>Help to uplif the road condition</t>
  </si>
  <si>
    <t>Help with my brothers school fee</t>
  </si>
  <si>
    <t>I DONT KNOW</t>
  </si>
  <si>
    <t>I WOULD BUY A COMPUTER</t>
  </si>
  <si>
    <t>I WOULD BUY A FOOTBALL SHOES</t>
  </si>
  <si>
    <t>I WOULD BUY A HOUSE FOR MY SELF</t>
  </si>
  <si>
    <t>I WOULD BUY A JUMP DRIVE</t>
  </si>
  <si>
    <t>I WOULD BUY A LOT OF NICE THINGS</t>
  </si>
  <si>
    <t>I WOULD BUY A TELEVISION AND DVD</t>
  </si>
  <si>
    <t>I WOULD BUY CLOTHES</t>
  </si>
  <si>
    <t>I WOULD BUY CLOTHES AND SHOES &amp; GIE MY</t>
  </si>
  <si>
    <t>I WOULD BUY MY SELF SOME NICE THINGS AN</t>
  </si>
  <si>
    <t>I WOULD BUY SCHOOL STUFF</t>
  </si>
  <si>
    <t>I WOULD BUY SOME CLOTHES</t>
  </si>
  <si>
    <t>I WOULD BUY SOME CLOTHES AND SHOES</t>
  </si>
  <si>
    <t>I WOULD FINISH BUY MY BOOKS</t>
  </si>
  <si>
    <t>I WOULD GO TO COLLEGE</t>
  </si>
  <si>
    <t>I WOULD HELP MY SCHOOL FEE AND BOOKS FO</t>
  </si>
  <si>
    <t>I WOULD OPEN A SAVING ACCOUNT TO GO BAC</t>
  </si>
  <si>
    <t>I WOULD PAY MY SCHOOL FEE</t>
  </si>
  <si>
    <t>I WOULD PUT IN THE BANK</t>
  </si>
  <si>
    <t>I WOULD PUT IT IN THE BANK</t>
  </si>
  <si>
    <t>I WOULD PUT IT INTO A SAVINGS ACCOUNT</t>
  </si>
  <si>
    <t>I WOULD PUT IT ON THE BANK</t>
  </si>
  <si>
    <t>I WOULD PUT SOME IN THE BANK AND BUY CL</t>
  </si>
  <si>
    <t>I WOULD SAVE IT &amp; GET THINGS FOR SCHOOL</t>
  </si>
  <si>
    <t>I WOULD SPEND IT ON MYSELF</t>
  </si>
  <si>
    <t>I am not sure right now</t>
  </si>
  <si>
    <t>I would bank</t>
  </si>
  <si>
    <t>I would buy some clothes</t>
  </si>
  <si>
    <t>I would give it to my mother</t>
  </si>
  <si>
    <t>I would go out with my friends</t>
  </si>
  <si>
    <t>I would invest it</t>
  </si>
  <si>
    <t>I would put in the bank</t>
  </si>
  <si>
    <t>I would put it in the Bank</t>
  </si>
  <si>
    <t>I would save it in the Bank</t>
  </si>
  <si>
    <t>I would save it in the bank</t>
  </si>
  <si>
    <t>I'll try to start a business</t>
  </si>
  <si>
    <t>INEST</t>
  </si>
  <si>
    <t>INEST IT</t>
  </si>
  <si>
    <t>INVEST</t>
  </si>
  <si>
    <t>INVEST IN A FOOTBALL TEAM</t>
  </si>
  <si>
    <t>INVEST IN BUSINESS</t>
  </si>
  <si>
    <t>INVEST IN MY YARD</t>
  </si>
  <si>
    <t>INVEST IN SOMETHING</t>
  </si>
  <si>
    <t>INVEST IT</t>
  </si>
  <si>
    <t>INVEST IT IN BANK</t>
  </si>
  <si>
    <t>INVEST IT OR BANK IT</t>
  </si>
  <si>
    <t>IT WOULD GO TOWARDS MY SCHOOLING</t>
  </si>
  <si>
    <t>Invest</t>
  </si>
  <si>
    <t>Invest for University</t>
  </si>
  <si>
    <t>Invest in a Business</t>
  </si>
  <si>
    <t>Invest in business</t>
  </si>
  <si>
    <t>Invest it in a business</t>
  </si>
  <si>
    <t>Invest to get higher money to own my pl</t>
  </si>
  <si>
    <t>LOOK ABOUT STUFF FOR COLLEGE</t>
  </si>
  <si>
    <t>Live on own</t>
  </si>
  <si>
    <t>Lodge it to my account</t>
  </si>
  <si>
    <t>MAKE A GOOD HOUSE AND GO TO A GOOD COLL</t>
  </si>
  <si>
    <t>MAKE A HOUSE</t>
  </si>
  <si>
    <t>MAKE THINGS RIGHT IN THE HOUSE</t>
  </si>
  <si>
    <t>MOVE FROM WHERE I LIVE</t>
  </si>
  <si>
    <t>MOVE OUT OF COMMUNITY OR BUY A BED</t>
  </si>
  <si>
    <t>Move out of my my parent's house</t>
  </si>
  <si>
    <t>Not sure, maybe help others</t>
  </si>
  <si>
    <t>OPEN A SAVING ACCOUNT</t>
  </si>
  <si>
    <t>OPEN ACCOUNT AT THE BANK</t>
  </si>
  <si>
    <t>Open Bank account</t>
  </si>
  <si>
    <t>PARTY WITH IT</t>
  </si>
  <si>
    <t>PAY CXC EXAM</t>
  </si>
  <si>
    <t>PAY FOR SCHOOL</t>
  </si>
  <si>
    <t>PAY FOR SUBJECTS AND BUY TEXT BOOKS</t>
  </si>
  <si>
    <t>PAY SCHOOL FEE</t>
  </si>
  <si>
    <t>PAY SCHOOL FEES, BUY BOOKS, HELP PARENT</t>
  </si>
  <si>
    <t>PAY TOWARDS MY C.X.C</t>
  </si>
  <si>
    <t>PAY TUITION</t>
  </si>
  <si>
    <t>PIT IT IN THE BANK</t>
  </si>
  <si>
    <t>PREPARE TO GO BACK TO SCHOOL</t>
  </si>
  <si>
    <t>PREPARE TO GO UNIERSITY</t>
  </si>
  <si>
    <t>PURCHASE A CAR</t>
  </si>
  <si>
    <t>PURCHASE A CELLULAR PHONE</t>
  </si>
  <si>
    <t>PURCHASE A COMPUTER</t>
  </si>
  <si>
    <t>PURCHASE A HOUSE</t>
  </si>
  <si>
    <t>PURCHASE CLOTHES</t>
  </si>
  <si>
    <t>PURCHASE CLOTHES &amp; BOOKS TO GO BACK TO</t>
  </si>
  <si>
    <t>PURCHASE CLOTHES, BANK</t>
  </si>
  <si>
    <t>PURCHASE CRICKET BAT</t>
  </si>
  <si>
    <t>PURCHASE FOOD AND CLOTHES</t>
  </si>
  <si>
    <t>PURCHASE ITEM FOR SCHOOL PRACTICAL</t>
  </si>
  <si>
    <t>PURCHASE PHONE CARDS</t>
  </si>
  <si>
    <t>PURCHASE SCHOOL BOOKS</t>
  </si>
  <si>
    <t>PURCHASE SCHOOL SUPPLIES</t>
  </si>
  <si>
    <t>PURCHASE THINGS FOR SCHOOL</t>
  </si>
  <si>
    <t>PURCHASE WHATEVER IS NEEDED</t>
  </si>
  <si>
    <t>PUT IN AWAY FOR FURTHER MY EDUCATION</t>
  </si>
  <si>
    <t>PUT IN BANK</t>
  </si>
  <si>
    <t>PUT IN MY BANK SAVINGS</t>
  </si>
  <si>
    <t>PUT IN ON FIXED DEPOSIT</t>
  </si>
  <si>
    <t>PUT IN SAVING</t>
  </si>
  <si>
    <t>PUT IN SAVINGS ACCOUNT</t>
  </si>
  <si>
    <t>PUT IN SAVINGS HOME</t>
  </si>
  <si>
    <t>PUT IN THE BANK</t>
  </si>
  <si>
    <t>PUT IN THE BANK TO FURTHURE MY EDUCATIO</t>
  </si>
  <si>
    <t>PUT INTO SAVINGS</t>
  </si>
  <si>
    <t>PUT IT AWAY IN SAVINGS</t>
  </si>
  <si>
    <t>PUT IT DOWN TO HELP WITH MY SCHOOL</t>
  </si>
  <si>
    <t>PUT IT IN A SAVING ACCOUNT</t>
  </si>
  <si>
    <t>PUT IT IN BANK</t>
  </si>
  <si>
    <t>PUT IT IN BANK ACCOUNT</t>
  </si>
  <si>
    <t>PUT IT IN MY BANK ACCOUNT</t>
  </si>
  <si>
    <t>PUT IT IN SAVING</t>
  </si>
  <si>
    <t>PUT IT IN THE BANK</t>
  </si>
  <si>
    <t>PUT IT IN THE BANK BOOK</t>
  </si>
  <si>
    <t>PUT IT IN THE BANK TO HELP WITH MY EDUC</t>
  </si>
  <si>
    <t>PUT IT TOWARDS EDUCATION</t>
  </si>
  <si>
    <t>PUT SOME IN FIX DEPOSIT&amp; FURTHER HER ED</t>
  </si>
  <si>
    <t>PUT SOME IN THE BANK AND SPEND THE REST</t>
  </si>
  <si>
    <t>PUT TO WORK, INVEST</t>
  </si>
  <si>
    <t>Party and buy clothes</t>
  </si>
  <si>
    <t>Party and do shopping</t>
  </si>
  <si>
    <t>Pay my schoolfee</t>
  </si>
  <si>
    <t>Place it in the bank</t>
  </si>
  <si>
    <t>Purchase Games &amp; Food</t>
  </si>
  <si>
    <t>Purchase a computer</t>
  </si>
  <si>
    <t>Purchase a house for the family</t>
  </si>
  <si>
    <t>Purchase a pair of sneakers</t>
  </si>
  <si>
    <t>Purchase clothes</t>
  </si>
  <si>
    <t>Purchase food, clothes, and computer</t>
  </si>
  <si>
    <t>Purchase necessary things that i need</t>
  </si>
  <si>
    <t>Purchase personal items</t>
  </si>
  <si>
    <t>Purchase textbooks</t>
  </si>
  <si>
    <t>Purchase things that I need</t>
  </si>
  <si>
    <t>Purchase what i need</t>
  </si>
  <si>
    <t>Put in fixed deposit</t>
  </si>
  <si>
    <t>Put in savings</t>
  </si>
  <si>
    <t>Put in the Bank</t>
  </si>
  <si>
    <t>Put it i the bank</t>
  </si>
  <si>
    <t>Put it in my bank book</t>
  </si>
  <si>
    <t>Put it in saving</t>
  </si>
  <si>
    <t>Put it in the Bank</t>
  </si>
  <si>
    <t>Put it in the bank</t>
  </si>
  <si>
    <t>Put it towards examination fees</t>
  </si>
  <si>
    <t>Put it towards my savings</t>
  </si>
  <si>
    <t>Put on Tatoo</t>
  </si>
  <si>
    <t>RAISE MORE CHICKEN</t>
  </si>
  <si>
    <t>RE MODEL MY PARENTS HOUSE</t>
  </si>
  <si>
    <t>RECREATION</t>
  </si>
  <si>
    <t>RENT SOMEWHERE TO LIVE</t>
  </si>
  <si>
    <t>REPAIR BICYCLE</t>
  </si>
  <si>
    <t>RETURN TO SCHOOL</t>
  </si>
  <si>
    <t>Re Roof my mothers house</t>
  </si>
  <si>
    <t>SAE IT</t>
  </si>
  <si>
    <t>SAE TO BUY A HOUSE</t>
  </si>
  <si>
    <t>SAE TOWARDS A HOUSE</t>
  </si>
  <si>
    <t>SAVE</t>
  </si>
  <si>
    <t>SAVE &amp; PURCHASE A CELLULAR PHONE</t>
  </si>
  <si>
    <t>SAVE FOR COLLEGE</t>
  </si>
  <si>
    <t>SAVE FOR EDUCATION</t>
  </si>
  <si>
    <t>SAVE FOR EMERGENCY</t>
  </si>
  <si>
    <t>SAVE FOR FUTURE EDUCATION</t>
  </si>
  <si>
    <t>SAVE FOR FUTURE NEEDS</t>
  </si>
  <si>
    <t>SAVE FOR MY FUTURE EDUCATION</t>
  </si>
  <si>
    <t>SAVE FOR PAYMENT TO COLLEGE</t>
  </si>
  <si>
    <t>SAVE FOR SCHOOL</t>
  </si>
  <si>
    <t>SAVE FOR SCHOOLING</t>
  </si>
  <si>
    <t>SAVE FOR UNIVERSITY</t>
  </si>
  <si>
    <t>SAVE FOR UNIVERSITY TUITION FEES</t>
  </si>
  <si>
    <t>SAVE FOR VACATION</t>
  </si>
  <si>
    <t>SAVE IT</t>
  </si>
  <si>
    <t>SAVE IT , BUY CLOTHES, GIE MOTHER SOME</t>
  </si>
  <si>
    <t>SAVE IT AND BUY A RADIO</t>
  </si>
  <si>
    <t>SAVE IT FOR COLLEGE</t>
  </si>
  <si>
    <t>SAVE IT FOR EDUCATION</t>
  </si>
  <si>
    <t>SAVE IT FOR EMERGENCY</t>
  </si>
  <si>
    <t>SAVE IT FOR FURTHURE EDUCATION</t>
  </si>
  <si>
    <t>SAVE IT FOR FUTURE NEEDS</t>
  </si>
  <si>
    <t>SAVE IT FOR MY SCHOOLING</t>
  </si>
  <si>
    <t>SAVE IT FOR SCHOOL</t>
  </si>
  <si>
    <t>SAVE IT IN THE BANK</t>
  </si>
  <si>
    <t>SAVE IT OR BUY A CAR</t>
  </si>
  <si>
    <t>SAVE IT OR BUY SOMETHING IF IM IN NEED</t>
  </si>
  <si>
    <t>SAVE IT TO BUILD HOUSE</t>
  </si>
  <si>
    <t>SAVE IT TO FURTHER EDUCATION</t>
  </si>
  <si>
    <t>SAVE IT TO FURTHER MY EDUCATION</t>
  </si>
  <si>
    <t>SAVE IT TO GO TO CLASSES</t>
  </si>
  <si>
    <t>SAVE IT TO GO TO COLLEGE</t>
  </si>
  <si>
    <t>SAVE IT TO GO TO SCHOOL</t>
  </si>
  <si>
    <t>SAVE IT TO HELP SEND MYSELF TO SCHOOL</t>
  </si>
  <si>
    <t>SAVE IT TOWARDS GOING BACK TO SCHOOL</t>
  </si>
  <si>
    <t>SAVE IT TOWARDS MY EDUCATION</t>
  </si>
  <si>
    <t>SAVE IT TOWARDS SCHOOL</t>
  </si>
  <si>
    <t>SAVE IT UNTIL I HAVE SOMETHING TO DO WI</t>
  </si>
  <si>
    <t>SAVE SOME &amp; GO ON A SHOPPING SPREE</t>
  </si>
  <si>
    <t>SAVE SOME AND ASSIST MY FAMILY</t>
  </si>
  <si>
    <t>SAVE SOME AND FURTHER MY MY EDUCATION</t>
  </si>
  <si>
    <t>SAVE SOME AND SPEND SOME</t>
  </si>
  <si>
    <t>SAVE SOME AND SPEND THE REST ON EDUCATI</t>
  </si>
  <si>
    <t>SAVE SOME SPEND SOME</t>
  </si>
  <si>
    <t>SAVE TO BUILD A HOUSE</t>
  </si>
  <si>
    <t>SAVE TO BUY A CAR</t>
  </si>
  <si>
    <t>SAVE TO BUY A HOUSE</t>
  </si>
  <si>
    <t>SAVE TO BUY CAR</t>
  </si>
  <si>
    <t>SAVE TO BUY CELL PHONE</t>
  </si>
  <si>
    <t>SAVE TO DO EXAM</t>
  </si>
  <si>
    <t>SAVE TO FURTHER MY EDUCATION</t>
  </si>
  <si>
    <t>SAVE TO GO BACK TO SCHOOL</t>
  </si>
  <si>
    <t>SAVE TO GO TO COLLEGE</t>
  </si>
  <si>
    <t>SAVE TO GO TO SCHOOL</t>
  </si>
  <si>
    <t>SAVE TO HELP WITH MY EDUCATION</t>
  </si>
  <si>
    <t>SAVE TO TO SCHOOL</t>
  </si>
  <si>
    <t>SAVE TOWARD MY EDUCATION</t>
  </si>
  <si>
    <t>SAVE TOWARDS A HOUSE</t>
  </si>
  <si>
    <t>SAVE TOWARDS COLLEGE</t>
  </si>
  <si>
    <t>SAVE TOWARDS CXC FEES</t>
  </si>
  <si>
    <t>SAVE TOWARDS EDUCATION</t>
  </si>
  <si>
    <t>SAVE TOWARDS FURTHERING MY EDUCATION</t>
  </si>
  <si>
    <t>SAVE TOWARDS UNIVERSITY</t>
  </si>
  <si>
    <t>SAVED IT</t>
  </si>
  <si>
    <t>SAVING FOR COLLEGE</t>
  </si>
  <si>
    <t>SAVING/ ENJOYMENT</t>
  </si>
  <si>
    <t>SCHOOL BOOKS</t>
  </si>
  <si>
    <t>SCHOOL SUPPLIES,BOOKS</t>
  </si>
  <si>
    <t>SEND MYSELF BACK TO SCHOOL</t>
  </si>
  <si>
    <t>SEND MYSELF TO COSMETOLOGY SCHOOL</t>
  </si>
  <si>
    <t>SET UP MY FAMILY</t>
  </si>
  <si>
    <t>SHARE IT WITH OTHERS</t>
  </si>
  <si>
    <t>SHARE WITH PEOPLE</t>
  </si>
  <si>
    <t>SHOP WITH IT</t>
  </si>
  <si>
    <t>SHOPPING</t>
  </si>
  <si>
    <t>SHOPPING AND HELPING THE NEEDY</t>
  </si>
  <si>
    <t>SNED BACK MYSELF TO SCHOOL AND GIVE MY</t>
  </si>
  <si>
    <t>SPEND HALF ON MY HOUSE AND LOOK AFTER M</t>
  </si>
  <si>
    <t>SPEND IT</t>
  </si>
  <si>
    <t>SPEND IT AND BUY THINGS</t>
  </si>
  <si>
    <t>SPEND IT ON CLOTHES</t>
  </si>
  <si>
    <t>SPEND IT ON FOOD</t>
  </si>
  <si>
    <t>SPEND IT ON SCHOOL SUPPLIES</t>
  </si>
  <si>
    <t>SPEND IT PARTYING</t>
  </si>
  <si>
    <t>SPEND ON MATERIAL THING</t>
  </si>
  <si>
    <t>SPEND ON MYSELF AND SIBLINGS</t>
  </si>
  <si>
    <t>SPEND ON PHONE CARD</t>
  </si>
  <si>
    <t>SPEND SOME AND SAVE SOME</t>
  </si>
  <si>
    <t>START A BUSINESS</t>
  </si>
  <si>
    <t>START A BUSINESS TO HELP FAMILY</t>
  </si>
  <si>
    <t>START A SMALL BUSINESS</t>
  </si>
  <si>
    <t>START OWN BUSINESS</t>
  </si>
  <si>
    <t>SVAE IT</t>
  </si>
  <si>
    <t>Save</t>
  </si>
  <si>
    <t>Save It</t>
  </si>
  <si>
    <t>Save Towards A House</t>
  </si>
  <si>
    <t>Save Towards College</t>
  </si>
  <si>
    <t>Save for college</t>
  </si>
  <si>
    <t>Save for emergency</t>
  </si>
  <si>
    <t>Save it</t>
  </si>
  <si>
    <t>Save it for Colledge</t>
  </si>
  <si>
    <t>Save it for my Children Education</t>
  </si>
  <si>
    <t>Save it for school</t>
  </si>
  <si>
    <t>Save it for the future</t>
  </si>
  <si>
    <t>Save it in the bank</t>
  </si>
  <si>
    <t>Save it or buy something</t>
  </si>
  <si>
    <t>Save it or fix the house</t>
  </si>
  <si>
    <t>Save it to further my education</t>
  </si>
  <si>
    <t>Save it to go back to school</t>
  </si>
  <si>
    <t>Save it towards family assistance</t>
  </si>
  <si>
    <t>Save lt</t>
  </si>
  <si>
    <t>Save some and buy some personal items</t>
  </si>
  <si>
    <t>Save some and spend the rest</t>
  </si>
  <si>
    <t>Save some of the money and go shopping</t>
  </si>
  <si>
    <t>Save sone, spend some on the house and</t>
  </si>
  <si>
    <t>Save to buy clothes for school</t>
  </si>
  <si>
    <t>Save towards a house</t>
  </si>
  <si>
    <t>Send myself back to school</t>
  </si>
  <si>
    <t>Shoping for shoes</t>
  </si>
  <si>
    <t>Shopping</t>
  </si>
  <si>
    <t>Some in the bank and some buying clothe</t>
  </si>
  <si>
    <t>Spend it</t>
  </si>
  <si>
    <t>Spend it on my family</t>
  </si>
  <si>
    <t>Spend it on my son</t>
  </si>
  <si>
    <t>Spend it on parents and sibling</t>
  </si>
  <si>
    <t>Spend it on something needed</t>
  </si>
  <si>
    <t>TAKE A TRIP ABOARD</t>
  </si>
  <si>
    <t>TAKE CARE OF FAMILY</t>
  </si>
  <si>
    <t>TREAT MY FRIENDS AND I</t>
  </si>
  <si>
    <t>TRY TO GO BACK TO SCHOOL</t>
  </si>
  <si>
    <t>TRY TO HELP OTHERS (LESS FORTUNATE)</t>
  </si>
  <si>
    <t>TRY TO HELP STREET KIDS</t>
  </si>
  <si>
    <t>TRY TO RENT SOMWHERE TO LIVE</t>
  </si>
  <si>
    <t>TRY TO START A HOUSE</t>
  </si>
  <si>
    <t>Take care of my family, myself,friends</t>
  </si>
  <si>
    <t>Take my girl out</t>
  </si>
  <si>
    <t>USE FOR BACK TO SCHOOL</t>
  </si>
  <si>
    <t>USE FOR SCHOOL EXPENSE</t>
  </si>
  <si>
    <t>USE IT TI FURTHER MY EDUCATION</t>
  </si>
  <si>
    <t>USE IT TO BUY SOME FOOD</t>
  </si>
  <si>
    <t>USE IT TO DO NECESSARY THINGS</t>
  </si>
  <si>
    <t>USE IT TO FURTHER EDUCATION</t>
  </si>
  <si>
    <t>USE IT TO GO FURTHER IN MY CAREER</t>
  </si>
  <si>
    <t>USE IT TO PAY SCHHOL FEE</t>
  </si>
  <si>
    <t>USE IT TO PURCHASE CLOTHES</t>
  </si>
  <si>
    <t>USE IT TOWARDS MY EDUCATION</t>
  </si>
  <si>
    <t>USE TO BUY THINGS THAT ARE NEEDED</t>
  </si>
  <si>
    <t>USE TO FINISH HOUSE</t>
  </si>
  <si>
    <t>USE TO PAY FOR MY SUBJECTS</t>
  </si>
  <si>
    <t>Upgrade my home</t>
  </si>
  <si>
    <t>Use it to take care of my children</t>
  </si>
  <si>
    <t>Vacation and help towards education</t>
  </si>
  <si>
    <t>bank and start a business</t>
  </si>
  <si>
    <t>bank it</t>
  </si>
  <si>
    <t>build a house</t>
  </si>
  <si>
    <t>buy clothes</t>
  </si>
  <si>
    <t>buy cricket gears</t>
  </si>
  <si>
    <t>buy school supplies</t>
  </si>
  <si>
    <t>expand my house</t>
  </si>
  <si>
    <t>further my studies</t>
  </si>
  <si>
    <t>go back to class</t>
  </si>
  <si>
    <t>go shopping</t>
  </si>
  <si>
    <t>help mother to complete house</t>
  </si>
  <si>
    <t>help my mother and go to extra class</t>
  </si>
  <si>
    <t>help my mother with her expense</t>
  </si>
  <si>
    <t>i would put it in a savings account</t>
  </si>
  <si>
    <t>purchase clothes</t>
  </si>
  <si>
    <t>purchase clothes for the summer</t>
  </si>
  <si>
    <t>purchase textbooks</t>
  </si>
  <si>
    <t>put some in the bank and buy clothes</t>
  </si>
  <si>
    <t>rent a room and live by myself</t>
  </si>
  <si>
    <t>save &amp; send myself to school</t>
  </si>
  <si>
    <t>save it</t>
  </si>
  <si>
    <t>save it at a bank</t>
  </si>
  <si>
    <t>save it for further education</t>
  </si>
  <si>
    <t>save it for future needs</t>
  </si>
  <si>
    <t>save money to pay for cxc</t>
  </si>
  <si>
    <t>save some spend some</t>
  </si>
  <si>
    <t>save towards education</t>
  </si>
  <si>
    <t>send myself to school</t>
  </si>
  <si>
    <t>spend it on education</t>
  </si>
  <si>
    <t>try to add aonther room &amp; a flush toile</t>
  </si>
  <si>
    <t>try to further my education</t>
  </si>
  <si>
    <t>use to go bak to school</t>
  </si>
  <si>
    <t>would make my family life better, buy s</t>
  </si>
  <si>
    <t>ft/ins</t>
  </si>
  <si>
    <t>meters</t>
  </si>
  <si>
    <t>cm</t>
  </si>
  <si>
    <t xml:space="preserve"> inteviewe1</t>
  </si>
  <si>
    <t>label</t>
  </si>
  <si>
    <t xml:space="preserve"> no</t>
  </si>
  <si>
    <t xml:space="preserve"> id</t>
  </si>
  <si>
    <t xml:space="preserve"> Particpantipant's ID number</t>
  </si>
  <si>
    <t xml:space="preserve"> region_orig</t>
  </si>
  <si>
    <t>Region Number</t>
  </si>
  <si>
    <t xml:space="preserve"> parno</t>
  </si>
  <si>
    <t xml:space="preserve">  Parish Number</t>
  </si>
  <si>
    <t xml:space="preserve"> edno_orig</t>
  </si>
  <si>
    <t xml:space="preserve"> psu</t>
  </si>
  <si>
    <t xml:space="preserve"> ttltime1</t>
  </si>
  <si>
    <t xml:space="preserve"> stime</t>
  </si>
  <si>
    <t xml:space="preserve"> etime</t>
  </si>
  <si>
    <t xml:space="preserve"> sex</t>
  </si>
  <si>
    <t xml:space="preserve"> a3</t>
  </si>
  <si>
    <t xml:space="preserve"> Participant's highest level of education</t>
  </si>
  <si>
    <t xml:space="preserve"> a4</t>
  </si>
  <si>
    <t xml:space="preserve"> a5</t>
  </si>
  <si>
    <t xml:space="preserve"> a6</t>
  </si>
  <si>
    <t>new_a8</t>
  </si>
  <si>
    <t xml:space="preserve">%19.0g </t>
  </si>
  <si>
    <t>Part-time</t>
  </si>
  <si>
    <t>Seasonally employed</t>
  </si>
  <si>
    <t xml:space="preserve"> new_a8</t>
  </si>
  <si>
    <t xml:space="preserve"> a8specify</t>
  </si>
  <si>
    <t xml:space="preserve"> a9</t>
  </si>
  <si>
    <t>new_a9</t>
  </si>
  <si>
    <t>No response'</t>
  </si>
  <si>
    <t xml:space="preserve"> a10</t>
  </si>
  <si>
    <t>Never married</t>
  </si>
  <si>
    <t>Separated</t>
  </si>
  <si>
    <t>Common law</t>
  </si>
  <si>
    <t>Married</t>
  </si>
  <si>
    <t xml:space="preserve"> a11a</t>
  </si>
  <si>
    <t xml:space="preserve"> a11a1</t>
  </si>
  <si>
    <t xml:space="preserve"> a11b1</t>
  </si>
  <si>
    <t xml:space="preserve"> a11c1</t>
  </si>
  <si>
    <t xml:space="preserve"> a11d1</t>
  </si>
  <si>
    <t xml:space="preserve"> a11e</t>
  </si>
  <si>
    <t xml:space="preserve"> a11e1</t>
  </si>
  <si>
    <t xml:space="preserve"> a11f</t>
  </si>
  <si>
    <t xml:space="preserve"> a11g</t>
  </si>
  <si>
    <t xml:space="preserve"> a11g1</t>
  </si>
  <si>
    <t xml:space="preserve"> a11h</t>
  </si>
  <si>
    <t xml:space="preserve"> a11h1</t>
  </si>
  <si>
    <t xml:space="preserve"> a11i</t>
  </si>
  <si>
    <t xml:space="preserve"> Participant lives with Sister(s)</t>
  </si>
  <si>
    <t xml:space="preserve"> a11i1</t>
  </si>
  <si>
    <t xml:space="preserve"> a11k1</t>
  </si>
  <si>
    <t xml:space="preserve"> a11l</t>
  </si>
  <si>
    <t xml:space="preserve"> a11total</t>
  </si>
  <si>
    <t xml:space="preserve"> a12a</t>
  </si>
  <si>
    <t>Participant has Bedrooms in house</t>
  </si>
  <si>
    <t xml:space="preserve"> a12b</t>
  </si>
  <si>
    <t xml:space="preserve"> a12b1</t>
  </si>
  <si>
    <t xml:space="preserve"> new_a12c</t>
  </si>
  <si>
    <t xml:space="preserve"> a12d1</t>
  </si>
  <si>
    <t xml:space="preserve"> a12f1</t>
  </si>
  <si>
    <t>Particpant has other indoor  rooms</t>
  </si>
  <si>
    <t xml:space="preserve"> a12g1</t>
  </si>
  <si>
    <t xml:space="preserve"> a13</t>
  </si>
  <si>
    <t>Type of union of cohabiting parents</t>
  </si>
  <si>
    <t xml:space="preserve"> Type of relationship of parents if noncohabitating</t>
  </si>
  <si>
    <t xml:space="preserve"> sewing</t>
  </si>
  <si>
    <t xml:space="preserve"> gas</t>
  </si>
  <si>
    <t xml:space="preserve"> refrigerat</t>
  </si>
  <si>
    <t xml:space="preserve"> air</t>
  </si>
  <si>
    <t xml:space="preserve"> telephone</t>
  </si>
  <si>
    <t xml:space="preserve"> stereo</t>
  </si>
  <si>
    <t xml:space="preserve"> Participant has component set in his/her home</t>
  </si>
  <si>
    <t xml:space="preserve"> compact</t>
  </si>
  <si>
    <t xml:space="preserve"> video</t>
  </si>
  <si>
    <t xml:space="preserve"> washing</t>
  </si>
  <si>
    <t>Particpant has tv set at home</t>
  </si>
  <si>
    <t>Particpant has cable tv at home</t>
  </si>
  <si>
    <t>Particpant has satelite dish at home</t>
  </si>
  <si>
    <t>Particpant has bicycle at home</t>
  </si>
  <si>
    <t xml:space="preserve"> computerp</t>
  </si>
  <si>
    <t xml:space="preserve">  Particpant has car at home</t>
  </si>
  <si>
    <t>Particpant has computer/priner/fax at home</t>
  </si>
  <si>
    <t xml:space="preserve"> What type of toilet facilities do you have</t>
  </si>
  <si>
    <t>River/spring</t>
  </si>
  <si>
    <t>Tank/drum</t>
  </si>
  <si>
    <t>standpipe</t>
  </si>
  <si>
    <t>pipe outside of house</t>
  </si>
  <si>
    <t>Pipe inside of house</t>
  </si>
  <si>
    <t>Bottled water</t>
  </si>
  <si>
    <t>no observations</t>
  </si>
  <si>
    <t xml:space="preserve"> a19specif</t>
  </si>
  <si>
    <t xml:space="preserve"> unit</t>
  </si>
  <si>
    <t xml:space="preserve"> new_unit</t>
  </si>
  <si>
    <t xml:space="preserve"> unit1</t>
  </si>
  <si>
    <t>Unit used in weight  meausrement</t>
  </si>
  <si>
    <t>I don't try very hard</t>
  </si>
  <si>
    <t>Yes, sometimes</t>
  </si>
  <si>
    <t>Yes, often</t>
  </si>
  <si>
    <t>Somewhat</t>
  </si>
  <si>
    <t>try hard enough, but not as hard as</t>
  </si>
  <si>
    <t>I try very hard to do my best</t>
  </si>
  <si>
    <t>I get grades below most children</t>
  </si>
  <si>
    <t>I get similar grades to most of the ch</t>
  </si>
  <si>
    <t>I get grades above most children</t>
  </si>
  <si>
    <t xml:space="preserve"> b2</t>
  </si>
  <si>
    <t xml:space="preserve"> b1</t>
  </si>
  <si>
    <t xml:space="preserve"> b4</t>
  </si>
  <si>
    <t xml:space="preserve"> new_b7</t>
  </si>
  <si>
    <t>Always</t>
  </si>
  <si>
    <t>Sometimes</t>
  </si>
  <si>
    <t>Never</t>
  </si>
  <si>
    <t xml:space="preserve"> Particpant has trouble getting homework done</t>
  </si>
  <si>
    <t xml:space="preserve"> Particpant has problems keeping up in school because of reading problems</t>
  </si>
  <si>
    <t xml:space="preserve"> b10</t>
  </si>
  <si>
    <t xml:space="preserve"> c1days</t>
  </si>
  <si>
    <t>Days in past week particpant did vigorous activities</t>
  </si>
  <si>
    <t>new_c2</t>
  </si>
  <si>
    <t xml:space="preserve"> Minutes per day particpant did vigorous activity in past week</t>
  </si>
  <si>
    <t>Days in past week particpant did moderate activities</t>
  </si>
  <si>
    <t>new_c4</t>
  </si>
  <si>
    <t>new_c6</t>
  </si>
  <si>
    <t>new_c7</t>
  </si>
  <si>
    <t xml:space="preserve"> new_b6</t>
  </si>
  <si>
    <t xml:space="preserve"> c2</t>
  </si>
  <si>
    <t xml:space="preserve"> c3days</t>
  </si>
  <si>
    <t xml:space="preserve">  Days in past week particpant walked for 10 minutes</t>
  </si>
  <si>
    <t xml:space="preserve"> c5</t>
  </si>
  <si>
    <t xml:space="preserve"> c6</t>
  </si>
  <si>
    <t xml:space="preserve"> c6hours</t>
  </si>
  <si>
    <t xml:space="preserve"> c6minutes</t>
  </si>
  <si>
    <t xml:space="preserve"> c7</t>
  </si>
  <si>
    <t>Rarely</t>
  </si>
  <si>
    <t>Most of the time</t>
  </si>
  <si>
    <t>does not know</t>
  </si>
  <si>
    <t>Less than one bottle/glass per week</t>
  </si>
  <si>
    <t>1 bottle of glass per week</t>
  </si>
  <si>
    <t>2-6 bottles/glasses per week</t>
  </si>
  <si>
    <t>1 bottle/glass per day</t>
  </si>
  <si>
    <t>More than one bottle/glass per day</t>
  </si>
  <si>
    <t>A-1</t>
  </si>
  <si>
    <t>ANCHOR</t>
  </si>
  <si>
    <t>Admiration</t>
  </si>
  <si>
    <t>Alberto</t>
  </si>
  <si>
    <t>Alberto A-1</t>
  </si>
  <si>
    <t>All natural</t>
  </si>
  <si>
    <t>BULK</t>
  </si>
  <si>
    <t>BULK OIL</t>
  </si>
  <si>
    <t>Berkley&amp;Jenson</t>
  </si>
  <si>
    <t>Bluk</t>
  </si>
  <si>
    <t>Bulk</t>
  </si>
  <si>
    <t>Bulk oil</t>
  </si>
  <si>
    <t>CANOLA</t>
  </si>
  <si>
    <t>CHIFFON</t>
  </si>
  <si>
    <t>CHIFFON/CHEF</t>
  </si>
  <si>
    <t>CONDAL</t>
  </si>
  <si>
    <t>CORN OIL</t>
  </si>
  <si>
    <t>CRISCO</t>
  </si>
  <si>
    <t>Cannola</t>
  </si>
  <si>
    <t>Chef</t>
  </si>
  <si>
    <t>Chiffon</t>
  </si>
  <si>
    <t>Coconut</t>
  </si>
  <si>
    <t>Criscom</t>
  </si>
  <si>
    <t>EVE</t>
  </si>
  <si>
    <t>EVE VEGETABLE OIL</t>
  </si>
  <si>
    <t>Extra Virgin</t>
  </si>
  <si>
    <t>GEDDES</t>
  </si>
  <si>
    <t>GEO-FRY</t>
  </si>
  <si>
    <t>GOLD FIELD</t>
  </si>
  <si>
    <t>GOO N NATURAL</t>
  </si>
  <si>
    <t>GOOD &amp; NATURAL</t>
  </si>
  <si>
    <t>GOOD &amp;NATURAL</t>
  </si>
  <si>
    <t>GOOD 'N MATURAL</t>
  </si>
  <si>
    <t>GOOD 'N NATURAL</t>
  </si>
  <si>
    <t>GOOD AND NATURAL</t>
  </si>
  <si>
    <t>GOOD AND NATURE</t>
  </si>
  <si>
    <t>GOOD AND NATURTAL</t>
  </si>
  <si>
    <t>GOOD N NATURAL</t>
  </si>
  <si>
    <t>GOOD N NATURL</t>
  </si>
  <si>
    <t>GOOD N' NATURAL</t>
  </si>
  <si>
    <t>GOOD N'NATURAL</t>
  </si>
  <si>
    <t>GOOD NAD NATURAL</t>
  </si>
  <si>
    <t>GOOD NATURAL</t>
  </si>
  <si>
    <t>GOODS AND NATURAL</t>
  </si>
  <si>
    <t>GOOG &amp; NATURAL</t>
  </si>
  <si>
    <t>GOURMET</t>
  </si>
  <si>
    <t>GOYA</t>
  </si>
  <si>
    <t>GRACE</t>
  </si>
  <si>
    <t>GRANOLA</t>
  </si>
  <si>
    <t>Geddes</t>
  </si>
  <si>
    <t>Gold &amp; natural</t>
  </si>
  <si>
    <t>Gold N' Natural</t>
  </si>
  <si>
    <t>Goldseal</t>
  </si>
  <si>
    <t>Good &amp; Natural</t>
  </si>
  <si>
    <t>Good N natural</t>
  </si>
  <si>
    <t>Good N' Natural</t>
  </si>
  <si>
    <t>Good N'natural</t>
  </si>
  <si>
    <t>Good and Natural</t>
  </si>
  <si>
    <t>Good and natural</t>
  </si>
  <si>
    <t>Goya</t>
  </si>
  <si>
    <t>Grace</t>
  </si>
  <si>
    <t>Grace Soya</t>
  </si>
  <si>
    <t>Grace Vegetable</t>
  </si>
  <si>
    <t>Granola</t>
  </si>
  <si>
    <t>IDEAL</t>
  </si>
  <si>
    <t>JB</t>
  </si>
  <si>
    <t>KENDAL</t>
  </si>
  <si>
    <t>KENDEL</t>
  </si>
  <si>
    <t>Kendel</t>
  </si>
  <si>
    <t>LASCO</t>
  </si>
  <si>
    <t>LIDER</t>
  </si>
  <si>
    <t>LIDER OIL</t>
  </si>
  <si>
    <t>LIDERS</t>
  </si>
  <si>
    <t>LUPI</t>
  </si>
  <si>
    <t>Lasco</t>
  </si>
  <si>
    <t>Lidder</t>
  </si>
  <si>
    <t>Lider</t>
  </si>
  <si>
    <t>Lider Oil</t>
  </si>
  <si>
    <t>Lider oil</t>
  </si>
  <si>
    <t>MANOR HOUSE</t>
  </si>
  <si>
    <t>MARINA</t>
  </si>
  <si>
    <t>MAZOLA</t>
  </si>
  <si>
    <t>Mazola</t>
  </si>
  <si>
    <t>Mazola corn oil</t>
  </si>
  <si>
    <t>Miracle</t>
  </si>
  <si>
    <t>NATURAL</t>
  </si>
  <si>
    <t>OLEFRY</t>
  </si>
  <si>
    <t>OLEO FRY</t>
  </si>
  <si>
    <t>OLEOFRY</t>
  </si>
  <si>
    <t>OLIVE OIL</t>
  </si>
  <si>
    <t>PURITAN</t>
  </si>
  <si>
    <t>Puja (Corn oil)</t>
  </si>
  <si>
    <t>RAMSON</t>
  </si>
  <si>
    <t>RAMSON CORN OIL</t>
  </si>
  <si>
    <t>RAMSONS</t>
  </si>
  <si>
    <t>REATAIL OIL</t>
  </si>
  <si>
    <t>RETAILED</t>
  </si>
  <si>
    <t>Ramsons</t>
  </si>
  <si>
    <t>SIMPLE NATURAL</t>
  </si>
  <si>
    <t>SIMPLY NATURAL</t>
  </si>
  <si>
    <t>SUNFLOWER</t>
  </si>
  <si>
    <t>SUPER PLUS</t>
  </si>
  <si>
    <t>Sam's</t>
  </si>
  <si>
    <t>Samm's</t>
  </si>
  <si>
    <t>Simple natural</t>
  </si>
  <si>
    <t>UNCLE SAM</t>
  </si>
  <si>
    <t>UNCLE SAM'S</t>
  </si>
  <si>
    <t>UNCLE SAM.</t>
  </si>
  <si>
    <t>UNCLE SAMM'S</t>
  </si>
  <si>
    <t>UNCLE SAMMS</t>
  </si>
  <si>
    <t>Uncle Sam</t>
  </si>
  <si>
    <t>VEGETABLE OIL</t>
  </si>
  <si>
    <t>Vegetable</t>
  </si>
  <si>
    <t>Vegetable oil</t>
  </si>
  <si>
    <t>WESSEN</t>
  </si>
  <si>
    <t>WESSON</t>
  </si>
  <si>
    <t>bottecelli</t>
  </si>
  <si>
    <t>bulk oil</t>
  </si>
  <si>
    <t>chef</t>
  </si>
  <si>
    <t>crisco</t>
  </si>
  <si>
    <t>good 'n natural</t>
  </si>
  <si>
    <t>grace</t>
  </si>
  <si>
    <t>lIDER</t>
  </si>
  <si>
    <t>lasco</t>
  </si>
  <si>
    <t>lider</t>
  </si>
  <si>
    <t>olefry</t>
  </si>
  <si>
    <t>Anchor</t>
  </si>
  <si>
    <t>BLUE BAND</t>
  </si>
  <si>
    <t>Blue band</t>
  </si>
  <si>
    <t>CHEESE</t>
  </si>
  <si>
    <t>Cant believe it butter</t>
  </si>
  <si>
    <t>Cant believe its not b</t>
  </si>
  <si>
    <t>Cookhouse spread</t>
  </si>
  <si>
    <t>Country Crock</t>
  </si>
  <si>
    <t>FLORA</t>
  </si>
  <si>
    <t>Flora</t>
  </si>
  <si>
    <t>GOLD SEAL</t>
  </si>
  <si>
    <t>I CN'T BEL NOT BUTTER</t>
  </si>
  <si>
    <t>I cant believe butter</t>
  </si>
  <si>
    <t>JAM</t>
  </si>
  <si>
    <t>MAYO</t>
  </si>
  <si>
    <t>NO FAT USED</t>
  </si>
  <si>
    <t>PEANUT BUTTER</t>
  </si>
  <si>
    <t>blueband</t>
  </si>
  <si>
    <t>cant believe its not b</t>
  </si>
  <si>
    <t>chiffon</t>
  </si>
  <si>
    <t>jam</t>
  </si>
  <si>
    <t>peanut butter</t>
  </si>
  <si>
    <t>ALBERTO</t>
  </si>
  <si>
    <t>ANCHOR BUTTER</t>
  </si>
  <si>
    <t>BELIEVE ITS NOT BUTTER</t>
  </si>
  <si>
    <t>BLUE BONNET</t>
  </si>
  <si>
    <t>BULK BUTTER</t>
  </si>
  <si>
    <t>BULK MAGARINE</t>
  </si>
  <si>
    <t>Blue Band</t>
  </si>
  <si>
    <t>Blue Bonnet</t>
  </si>
  <si>
    <t>Blue Brand</t>
  </si>
  <si>
    <t>Bulk Butter</t>
  </si>
  <si>
    <t>Bulk Margarine</t>
  </si>
  <si>
    <t>CAN'T BELEVE NOT BUTTER</t>
  </si>
  <si>
    <t>CAN'T BELIEV ITSN'T BUT</t>
  </si>
  <si>
    <t>COCONUT OIL</t>
  </si>
  <si>
    <t>COCUNUT OIL</t>
  </si>
  <si>
    <t>COUNTRY CROCK</t>
  </si>
  <si>
    <t>COUNTRY CROCKER</t>
  </si>
  <si>
    <t>Cant beleive its not</t>
  </si>
  <si>
    <t>Chiffon (Retailed) Bulk</t>
  </si>
  <si>
    <t>Choice Margarine</t>
  </si>
  <si>
    <t>Country style</t>
  </si>
  <si>
    <t>DAIRY MAID</t>
  </si>
  <si>
    <t>Dairy Maid</t>
  </si>
  <si>
    <t>Dairy maid</t>
  </si>
  <si>
    <t>GLORIA</t>
  </si>
  <si>
    <t>GOLD BOND</t>
  </si>
  <si>
    <t>GOLD SEAL MAGARINE</t>
  </si>
  <si>
    <t>GOLD SEAL MAGARNE</t>
  </si>
  <si>
    <t>GOLD SEAL MARGARINE</t>
  </si>
  <si>
    <t>GOLD SEAL.</t>
  </si>
  <si>
    <t>GOLD [SEAL MARGARINE]</t>
  </si>
  <si>
    <t>GOLDSEAL</t>
  </si>
  <si>
    <t>GOOD SEAL MAGARINE</t>
  </si>
  <si>
    <t>Gokd Seal Margarine</t>
  </si>
  <si>
    <t>Gold Fields</t>
  </si>
  <si>
    <t>Gold Seal</t>
  </si>
  <si>
    <t>Gold Seal Butter</t>
  </si>
  <si>
    <t>Gold Seal Margarine</t>
  </si>
  <si>
    <t>Gold seal</t>
  </si>
  <si>
    <t>Gold seal Margarine</t>
  </si>
  <si>
    <t>Gold seal Margine</t>
  </si>
  <si>
    <t>Gold seal margarine</t>
  </si>
  <si>
    <t>HARD MARGARINE</t>
  </si>
  <si>
    <t>HELLO</t>
  </si>
  <si>
    <t>HELLO MARGARINE</t>
  </si>
  <si>
    <t>Hard Margarine</t>
  </si>
  <si>
    <t>Hard Margazine</t>
  </si>
  <si>
    <t>Hard margarine</t>
  </si>
  <si>
    <t>Hello</t>
  </si>
  <si>
    <t>I CANT BELIEVE ITS NOT</t>
  </si>
  <si>
    <t>I cant believe its not</t>
  </si>
  <si>
    <t>Margarine</t>
  </si>
  <si>
    <t>Mayo</t>
  </si>
  <si>
    <t>PARKAY</t>
  </si>
  <si>
    <t>PRIM ROSE</t>
  </si>
  <si>
    <t>PRIMA</t>
  </si>
  <si>
    <t>PRIMA BUTTER</t>
  </si>
  <si>
    <t>believe it's not butter</t>
  </si>
  <si>
    <t>bulk</t>
  </si>
  <si>
    <t>bulk butter</t>
  </si>
  <si>
    <t>bulk margarine</t>
  </si>
  <si>
    <t>country crock</t>
  </si>
  <si>
    <t>flora</t>
  </si>
  <si>
    <t>gold Seal</t>
  </si>
  <si>
    <t>gold seal</t>
  </si>
  <si>
    <t>gold seal margarine</t>
  </si>
  <si>
    <t>goldseal</t>
  </si>
  <si>
    <t>parkay</t>
  </si>
  <si>
    <t>BLUEBAND</t>
  </si>
  <si>
    <t>BULK BUTTRER</t>
  </si>
  <si>
    <t>BUTTER</t>
  </si>
  <si>
    <t>Bulk margarine</t>
  </si>
  <si>
    <t>COOK HOUSE</t>
  </si>
  <si>
    <t>Coconut Oil</t>
  </si>
  <si>
    <t>GOLD BRAND</t>
  </si>
  <si>
    <t>I CANT BELEIVE ITS NOT</t>
  </si>
  <si>
    <t>Ican't believ its'nt bt</t>
  </si>
  <si>
    <t>PRIMA [MARGARINE]</t>
  </si>
  <si>
    <t>anchor</t>
  </si>
  <si>
    <t>butter</t>
  </si>
  <si>
    <t>can't believe its not b</t>
  </si>
  <si>
    <t>chicken</t>
  </si>
  <si>
    <t>good and natural</t>
  </si>
  <si>
    <t>hello</t>
  </si>
  <si>
    <t>BULK MARGARINE</t>
  </si>
  <si>
    <t>utter</t>
  </si>
  <si>
    <t>(ALL) VARIES</t>
  </si>
  <si>
    <t>BARBEQUE</t>
  </si>
  <si>
    <t>BOILED</t>
  </si>
  <si>
    <t>Boiled</t>
  </si>
  <si>
    <t>CURRY</t>
  </si>
  <si>
    <t>JERK</t>
  </si>
  <si>
    <t>Jerk</t>
  </si>
  <si>
    <t>ROASTED</t>
  </si>
  <si>
    <t>Roast</t>
  </si>
  <si>
    <t>boiled</t>
  </si>
  <si>
    <t>Fry</t>
  </si>
  <si>
    <t>Stew</t>
  </si>
  <si>
    <t>Bake</t>
  </si>
  <si>
    <t>Steam</t>
  </si>
  <si>
    <t>Not applicable</t>
  </si>
  <si>
    <t>Evaporated milk</t>
  </si>
  <si>
    <t>GLUCOSE</t>
  </si>
  <si>
    <t>LASCO WHOLE MILK</t>
  </si>
  <si>
    <t>Lasco w/milk</t>
  </si>
  <si>
    <t>MILK PRODUCTS</t>
  </si>
  <si>
    <t>NO</t>
  </si>
  <si>
    <t>NOT APPLICABLE</t>
  </si>
  <si>
    <t>POWDERED MILK</t>
  </si>
  <si>
    <t>whole milk</t>
  </si>
  <si>
    <t>d1-the value label cut off at f it should be food</t>
  </si>
  <si>
    <t xml:space="preserve"> new_d1</t>
  </si>
  <si>
    <t xml:space="preserve"> new_d2</t>
  </si>
  <si>
    <t xml:space="preserve"> d3</t>
  </si>
  <si>
    <t xml:space="preserve"> d5</t>
  </si>
  <si>
    <t xml:space="preserve"> d6</t>
  </si>
  <si>
    <t xml:space="preserve"> d7</t>
  </si>
  <si>
    <t xml:space="preserve"> d9</t>
  </si>
  <si>
    <t xml:space="preserve"> Particpant eats at fast food restaurants on a usual week</t>
  </si>
  <si>
    <t>Particpant drinks sweet drinks on a usual week</t>
  </si>
  <si>
    <t xml:space="preserve"> d13a1</t>
  </si>
  <si>
    <t xml:space="preserve"> d13a2</t>
  </si>
  <si>
    <t xml:space="preserve"> new_d13a3</t>
  </si>
  <si>
    <t xml:space="preserve"> d13a4</t>
  </si>
  <si>
    <t xml:space="preserve"> d13a5</t>
  </si>
  <si>
    <t xml:space="preserve"> d13bspeci</t>
  </si>
  <si>
    <t xml:space="preserve"> d13b</t>
  </si>
  <si>
    <t xml:space="preserve"> new_d13b</t>
  </si>
  <si>
    <t xml:space="preserve"> d14a</t>
  </si>
  <si>
    <t xml:space="preserve"> d14a1</t>
  </si>
  <si>
    <t xml:space="preserve"> d14a2</t>
  </si>
  <si>
    <t xml:space="preserve"> d14a4</t>
  </si>
  <si>
    <t xml:space="preserve"> d14a5</t>
  </si>
  <si>
    <t xml:space="preserve"> d14bspeci</t>
  </si>
  <si>
    <t xml:space="preserve"> new_d14a5</t>
  </si>
  <si>
    <t xml:space="preserve"> d14bspeci1</t>
  </si>
  <si>
    <t xml:space="preserve"> d14b</t>
  </si>
  <si>
    <t xml:space="preserve"> d15a</t>
  </si>
  <si>
    <t xml:space="preserve"> new_d15a</t>
  </si>
  <si>
    <t xml:space="preserve">Total         </t>
  </si>
  <si>
    <t xml:space="preserve"> new_d15b</t>
  </si>
  <si>
    <t xml:space="preserve"> d15d</t>
  </si>
  <si>
    <t xml:space="preserve"> new_d15d</t>
  </si>
  <si>
    <t xml:space="preserve"> new_d15e</t>
  </si>
  <si>
    <t xml:space="preserve"> d15f</t>
  </si>
  <si>
    <t xml:space="preserve"> d15</t>
  </si>
  <si>
    <t xml:space="preserve"> d17a</t>
  </si>
  <si>
    <t xml:space="preserve"> new_d17a</t>
  </si>
  <si>
    <t xml:space="preserve"> d17b</t>
  </si>
  <si>
    <t xml:space="preserve"> new_d17b</t>
  </si>
  <si>
    <t xml:space="preserve"> d17b1</t>
  </si>
  <si>
    <t xml:space="preserve"> new_d17c</t>
  </si>
  <si>
    <t xml:space="preserve"> d17c1</t>
  </si>
  <si>
    <t xml:space="preserve"> d17d</t>
  </si>
  <si>
    <t xml:space="preserve"> d17e</t>
  </si>
  <si>
    <t xml:space="preserve"> d17f</t>
  </si>
  <si>
    <t xml:space="preserve"> d17f1</t>
  </si>
  <si>
    <t xml:space="preserve"> d17g1</t>
  </si>
  <si>
    <t xml:space="preserve"> e1specify</t>
  </si>
  <si>
    <t xml:space="preserve"> e1_num</t>
  </si>
  <si>
    <t xml:space="preserve"> e1</t>
  </si>
  <si>
    <t xml:space="preserve"> e2a1</t>
  </si>
  <si>
    <t xml:space="preserve"> e2a2</t>
  </si>
  <si>
    <t xml:space="preserve"> e2a3</t>
  </si>
  <si>
    <t xml:space="preserve"> e2</t>
  </si>
  <si>
    <t xml:space="preserve"> e3male1</t>
  </si>
  <si>
    <t xml:space="preserve"> e3male2</t>
  </si>
  <si>
    <t xml:space="preserve"> e3male3</t>
  </si>
  <si>
    <t xml:space="preserve"> e3male4</t>
  </si>
  <si>
    <t xml:space="preserve"> e3female</t>
  </si>
  <si>
    <t xml:space="preserve"> e3female1</t>
  </si>
  <si>
    <t xml:space="preserve"> e3female2</t>
  </si>
  <si>
    <t xml:space="preserve"> e3female4</t>
  </si>
  <si>
    <t xml:space="preserve"> e3female5</t>
  </si>
  <si>
    <t xml:space="preserve"> e3female6</t>
  </si>
  <si>
    <t xml:space="preserve"> e4male1</t>
  </si>
  <si>
    <t xml:space="preserve"> e4female</t>
  </si>
  <si>
    <t>The right weight</t>
  </si>
  <si>
    <t>A little overweight</t>
  </si>
  <si>
    <t>A lot overweight</t>
  </si>
  <si>
    <t>Under-weight</t>
  </si>
  <si>
    <t xml:space="preserve"> e4female1</t>
  </si>
  <si>
    <t xml:space="preserve">      Freq.</t>
  </si>
  <si>
    <t xml:space="preserve">Total       </t>
  </si>
  <si>
    <t xml:space="preserve"> e5</t>
  </si>
  <si>
    <t>Participant first reported condition</t>
  </si>
  <si>
    <t>Participant 2nd reported condition</t>
  </si>
  <si>
    <t>Participant 3rd reported condition</t>
  </si>
  <si>
    <t>Participant 4th reported condition</t>
  </si>
  <si>
    <t>when last particpant had vaginal exam</t>
  </si>
  <si>
    <t>participant taking any vitamin supplements</t>
  </si>
  <si>
    <t>What vitamin brands participant uses</t>
  </si>
  <si>
    <t>Participant attempted to committ suicide</t>
  </si>
  <si>
    <t>Last time particpant tried to committ suicide</t>
  </si>
  <si>
    <t>Person whom participant knew who attemted suidide</t>
  </si>
  <si>
    <t>Participant believes that s/he is influenced by friends</t>
  </si>
  <si>
    <t>Number of hours of tv do you watch on a weekend</t>
  </si>
  <si>
    <t>Adult who expects participant to follow rules</t>
  </si>
  <si>
    <t>Adult who talks with particpant about problems in the home</t>
  </si>
  <si>
    <t>Adult outside home who listens to particpant</t>
  </si>
  <si>
    <t>The Adult outside home who listens to particpant</t>
  </si>
  <si>
    <t>Adult outside home who meant a lot to particpant_Guardian</t>
  </si>
  <si>
    <t>Adult outside home who meant a lot to particpant_Brother</t>
  </si>
  <si>
    <t>Adult outside home who meant a lot to particpant_Sister</t>
  </si>
  <si>
    <t>Adult outside home who meant a lot to particpant_Uncle</t>
  </si>
  <si>
    <t>Adult outside home who meant a lot to particpant_Aunt</t>
  </si>
  <si>
    <t>Adult outside home who meant a lot to particpant_Cousin</t>
  </si>
  <si>
    <t>Adult outside home who meant a lot to particpant_Friend</t>
  </si>
  <si>
    <t>Particpant has been a victim of physical attack in past yr</t>
  </si>
  <si>
    <t>Other reported serious injury by particpant</t>
  </si>
  <si>
    <t>Threats occurred at particpant's school</t>
  </si>
  <si>
    <t>Particpant was threatened at a store</t>
  </si>
  <si>
    <t>Particpant was threatened at a health facility</t>
  </si>
  <si>
    <t>Particpant was threatened in public area where kids play</t>
  </si>
  <si>
    <t>Particpant has had one drink of alcohol</t>
  </si>
  <si>
    <t>Number of cigarettes smoked in past 30 days</t>
  </si>
  <si>
    <t>Particpant has used cocaine in the past year</t>
  </si>
  <si>
    <t>Participant got no information on sex</t>
  </si>
  <si>
    <t>Participant used douche at last sexual contact</t>
  </si>
  <si>
    <t>Participant didn't want to use birth control</t>
  </si>
  <si>
    <t>Participant's partner didn't want to use birth control</t>
  </si>
  <si>
    <t>What happened with participant's most recent pregnancy</t>
  </si>
  <si>
    <t>Participant isn't the one raising his/her child</t>
  </si>
  <si>
    <t>familiy looks after participant's child when s/he is busy</t>
  </si>
  <si>
    <t>classes</t>
  </si>
  <si>
    <t>Participant consumed food in the past 30 minutes</t>
  </si>
  <si>
    <t>Participant consumed alcohol in the past 30 minutes</t>
  </si>
  <si>
    <t>Participant consumed coffe in the past 30 minutes</t>
  </si>
  <si>
    <t>Participant smoked cigarettes the past 30 minutes</t>
  </si>
  <si>
    <t>new_cigarette~f</t>
  </si>
  <si>
    <t>Particiapnt's first SBP measurement</t>
  </si>
  <si>
    <t>Participant's first waist circumference in cm</t>
  </si>
  <si>
    <t>Participant's second hip circumference in cm</t>
  </si>
  <si>
    <t>Average hip circumference in cm</t>
  </si>
  <si>
    <t>Time of day participant last smoked</t>
  </si>
  <si>
    <t>2001 census</t>
  </si>
  <si>
    <t xml:space="preserve"> f1a</t>
  </si>
  <si>
    <t xml:space="preserve"> f1b</t>
  </si>
  <si>
    <t xml:space="preserve"> f1c</t>
  </si>
  <si>
    <t xml:space="preserve"> f1d</t>
  </si>
  <si>
    <t xml:space="preserve"> f1e</t>
  </si>
  <si>
    <t xml:space="preserve"> f1f</t>
  </si>
  <si>
    <t xml:space="preserve"> f1g</t>
  </si>
  <si>
    <t xml:space="preserve"> f1h</t>
  </si>
  <si>
    <t xml:space="preserve"> f1i</t>
  </si>
  <si>
    <t xml:space="preserve"> f1j</t>
  </si>
  <si>
    <t xml:space="preserve"> f1k</t>
  </si>
  <si>
    <t xml:space="preserve"> f1l</t>
  </si>
  <si>
    <t xml:space="preserve"> f1m</t>
  </si>
  <si>
    <t xml:space="preserve"> f1n</t>
  </si>
  <si>
    <t>Nowhere</t>
  </si>
  <si>
    <t>Public Clinic</t>
  </si>
  <si>
    <t>Hospital</t>
  </si>
  <si>
    <t>Private Doctor</t>
  </si>
  <si>
    <t>Dispensary</t>
  </si>
  <si>
    <t>Traditional healer, etc</t>
  </si>
  <si>
    <t>Over 2 years ago</t>
  </si>
  <si>
    <t>1-2 years ago</t>
  </si>
  <si>
    <t>Less than 1 year</t>
  </si>
  <si>
    <t>ADVIL</t>
  </si>
  <si>
    <t>ADVIL,</t>
  </si>
  <si>
    <t>ALPRAZ 0-25KG</t>
  </si>
  <si>
    <t>ANTIBIOTICS</t>
  </si>
  <si>
    <t>APO-TERBINAFINE</t>
  </si>
  <si>
    <t>ASMAL</t>
  </si>
  <si>
    <t>ASTHMA PUMP</t>
  </si>
  <si>
    <t>Advil</t>
  </si>
  <si>
    <t>Alesse</t>
  </si>
  <si>
    <t>Asthma Pump</t>
  </si>
  <si>
    <t>Asthma pump</t>
  </si>
  <si>
    <t>BARALGIN</t>
  </si>
  <si>
    <t>BARALSAM</t>
  </si>
  <si>
    <t>CLARIFLU</t>
  </si>
  <si>
    <t>Coreci</t>
  </si>
  <si>
    <t>D/K</t>
  </si>
  <si>
    <t>DEPO PROVERA</t>
  </si>
  <si>
    <t>DILANTIN</t>
  </si>
  <si>
    <t>DON'T REMEMBER</t>
  </si>
  <si>
    <t>DONT KNOW</t>
  </si>
  <si>
    <t>DONT KNOW-</t>
  </si>
  <si>
    <t>DPH for flu</t>
  </si>
  <si>
    <t>Dilantin</t>
  </si>
  <si>
    <t>EPILEM</t>
  </si>
  <si>
    <t>FOLIC ACID</t>
  </si>
  <si>
    <t>Flixonase</t>
  </si>
  <si>
    <t>HISTATUSIN</t>
  </si>
  <si>
    <t>IRON TABLETS</t>
  </si>
  <si>
    <t>MATERNA</t>
  </si>
  <si>
    <t>No Response</t>
  </si>
  <si>
    <t>Noltoren tablets</t>
  </si>
  <si>
    <t>PANADOL</t>
  </si>
  <si>
    <t>PROGYLUTON</t>
  </si>
  <si>
    <t>Panadol</t>
  </si>
  <si>
    <t>Pariet 20 Mu</t>
  </si>
  <si>
    <t>RETIN</t>
  </si>
  <si>
    <t>SYMBICORT TURBUHALER</t>
  </si>
  <si>
    <t>Sinus Tablets</t>
  </si>
  <si>
    <t>VENTOLIN</t>
  </si>
  <si>
    <t>Ventolin</t>
  </si>
  <si>
    <t>Ventolin pump</t>
  </si>
  <si>
    <t>WJITFEILD OINTMENT -</t>
  </si>
  <si>
    <t>XALATON</t>
  </si>
  <si>
    <t>ZYRTEC</t>
  </si>
  <si>
    <t>insulin</t>
  </si>
  <si>
    <t>lasimvastatin</t>
  </si>
  <si>
    <t>salbutamol inhaler</t>
  </si>
  <si>
    <t>ventide</t>
  </si>
  <si>
    <t>ventolin</t>
  </si>
  <si>
    <t>BAYER LOW 81MG</t>
  </si>
  <si>
    <t>Barbifed</t>
  </si>
  <si>
    <t>DOUPROTEN</t>
  </si>
  <si>
    <t>DPH Elixir</t>
  </si>
  <si>
    <t>HISTATUSSIN</t>
  </si>
  <si>
    <t>LIVER SPOT</t>
  </si>
  <si>
    <t>Noltoren gel</t>
  </si>
  <si>
    <t>PHEMOBARNITON</t>
  </si>
  <si>
    <t>PREDISONE</t>
  </si>
  <si>
    <t>Ponstan</t>
  </si>
  <si>
    <t>RHEUMATOID ARTRITIS</t>
  </si>
  <si>
    <t>Ranitidine 150 Mu</t>
  </si>
  <si>
    <t>TONOPAN</t>
  </si>
  <si>
    <t>TURBICIL</t>
  </si>
  <si>
    <t>TYLENOL</t>
  </si>
  <si>
    <t>enam</t>
  </si>
  <si>
    <t>AUGMENTIN</t>
  </si>
  <si>
    <t>BARAGLIN</t>
  </si>
  <si>
    <t>Frenol</t>
  </si>
  <si>
    <t>Motilium 10 Mu</t>
  </si>
  <si>
    <t>prednisone</t>
  </si>
  <si>
    <t>CETAMOL</t>
  </si>
  <si>
    <t>federgel</t>
  </si>
  <si>
    <t>imuron</t>
  </si>
  <si>
    <t>ANEMI</t>
  </si>
  <si>
    <t>ASTHMA</t>
  </si>
  <si>
    <t>Asthma</t>
  </si>
  <si>
    <t>BIRTH CONTROL</t>
  </si>
  <si>
    <t>CHRONIC EZCEMA</t>
  </si>
  <si>
    <t>DONT REMEMBER</t>
  </si>
  <si>
    <t>EPELISPY</t>
  </si>
  <si>
    <t>EPILEPSY</t>
  </si>
  <si>
    <t>EYE CONDITION</t>
  </si>
  <si>
    <t>Epilepsy</t>
  </si>
  <si>
    <t>FIBROIDS</t>
  </si>
  <si>
    <t>FOOT SORES</t>
  </si>
  <si>
    <t>HAEMORRHOIDS</t>
  </si>
  <si>
    <t>HEADACHE</t>
  </si>
  <si>
    <t>HEAR PROBLEM</t>
  </si>
  <si>
    <t>Headache</t>
  </si>
  <si>
    <t>High blood pressure</t>
  </si>
  <si>
    <t>MENSTRUAL CRAMPS</t>
  </si>
  <si>
    <t>MIGRAINE</t>
  </si>
  <si>
    <t>MIGRANE HEADACHE</t>
  </si>
  <si>
    <t>REGULATE PERIOD</t>
  </si>
  <si>
    <t>SICKLE CELL</t>
  </si>
  <si>
    <t>SINUS</t>
  </si>
  <si>
    <t>Sinus problems</t>
  </si>
  <si>
    <t>URINARYTRACT INFECTION</t>
  </si>
  <si>
    <t>allergies</t>
  </si>
  <si>
    <t>asthma</t>
  </si>
  <si>
    <t>diabetes</t>
  </si>
  <si>
    <t>high cholesterol</t>
  </si>
  <si>
    <t>BELLS PALSY</t>
  </si>
  <si>
    <t>Insomnia</t>
  </si>
  <si>
    <t>Period Cramps</t>
  </si>
  <si>
    <t>kidney</t>
  </si>
  <si>
    <t>hypertension</t>
  </si>
  <si>
    <t>&lt;Once per year</t>
  </si>
  <si>
    <t>1-2 times per year</t>
  </si>
  <si>
    <t>3-4 times per year</t>
  </si>
  <si>
    <t>&lt; four times per year</t>
  </si>
  <si>
    <t>Non-response</t>
  </si>
  <si>
    <t>Done't know</t>
  </si>
  <si>
    <t>1-2 years</t>
  </si>
  <si>
    <t>3 or more years</t>
  </si>
  <si>
    <t>Never had a pap smear</t>
  </si>
  <si>
    <t>ALL-C</t>
  </si>
  <si>
    <t>B Complex</t>
  </si>
  <si>
    <t>B-12</t>
  </si>
  <si>
    <t>B-COMPLEX</t>
  </si>
  <si>
    <t>B-Complex</t>
  </si>
  <si>
    <t>CENTRUM</t>
  </si>
  <si>
    <t>CENTRUM SEVEN SEAS</t>
  </si>
  <si>
    <t>COD LIVER</t>
  </si>
  <si>
    <t>COD LIVER OIL</t>
  </si>
  <si>
    <t>COD LIVER OIL TABLETS</t>
  </si>
  <si>
    <t>COD LIVER OIL, BREWERS YEAST ETC</t>
  </si>
  <si>
    <t>COD LIVER,BREWER YEAST</t>
  </si>
  <si>
    <t>CODILIVER OIL &amp;VITAMIN C</t>
  </si>
  <si>
    <t>CODLIVER OIL</t>
  </si>
  <si>
    <t>Centrum</t>
  </si>
  <si>
    <t>Centrum performance</t>
  </si>
  <si>
    <t>Cod Liver Oil</t>
  </si>
  <si>
    <t>Cod liver oil</t>
  </si>
  <si>
    <t>DK -RESPONDENT FATHER GETS IT A HOSPIT</t>
  </si>
  <si>
    <t>DON'T KNOW</t>
  </si>
  <si>
    <t>Dont Remember</t>
  </si>
  <si>
    <t>EMULSION SCOTT EXTRA</t>
  </si>
  <si>
    <t>ENERVITE</t>
  </si>
  <si>
    <t>FLINSTONES</t>
  </si>
  <si>
    <t>Flintstones</t>
  </si>
  <si>
    <t>GNLD OMEGA FISH OIL</t>
  </si>
  <si>
    <t>GOLDEN SEAL</t>
  </si>
  <si>
    <t>HERBAL LIFE</t>
  </si>
  <si>
    <t>HERBAL LIFE PRODUCTS</t>
  </si>
  <si>
    <t>Hemafed</t>
  </si>
  <si>
    <t>Herbal Life</t>
  </si>
  <si>
    <t>Holiborange cal. &amp; Vit.</t>
  </si>
  <si>
    <t>INCREMEN</t>
  </si>
  <si>
    <t>IRON LIVER VITAMIN</t>
  </si>
  <si>
    <t>Jamieson(Stamina)</t>
  </si>
  <si>
    <t>Kirkland</t>
  </si>
  <si>
    <t>LIFE 500MG</t>
  </si>
  <si>
    <t>MANDEX</t>
  </si>
  <si>
    <t>MENNET</t>
  </si>
  <si>
    <t>MINADEX</t>
  </si>
  <si>
    <t>MULTIBIOTA</t>
  </si>
  <si>
    <t>MUTIVITAMIN</t>
  </si>
  <si>
    <t>Multibiota</t>
  </si>
  <si>
    <t>NATURE MAID</t>
  </si>
  <si>
    <t>NONI</t>
  </si>
  <si>
    <t>ONE SOURCE</t>
  </si>
  <si>
    <t>PHARMATON</t>
  </si>
  <si>
    <t>SEVEN SEAS</t>
  </si>
  <si>
    <t>SEVEN SEAS &amp; FISH OIL</t>
  </si>
  <si>
    <t>SEVEN SEAS CODLIVER OIL</t>
  </si>
  <si>
    <t>SEVEN SEAS OMEGA OIL</t>
  </si>
  <si>
    <t>SEVEN SEAS VITAMIN</t>
  </si>
  <si>
    <t>SUN VIBES</t>
  </si>
  <si>
    <t>Seven Seas</t>
  </si>
  <si>
    <t>Seven Seas Cod Liver</t>
  </si>
  <si>
    <t>Seven Seas codliver oil</t>
  </si>
  <si>
    <t>Seven Seas tonic Vit. C</t>
  </si>
  <si>
    <t>SevenSeas cod liver oil</t>
  </si>
  <si>
    <t>ULTRAVITALITY NUTRAPACK</t>
  </si>
  <si>
    <t>VIGORTON</t>
  </si>
  <si>
    <t>VITAMIN A AND C</t>
  </si>
  <si>
    <t>VITAMIN B COMPLEX</t>
  </si>
  <si>
    <t>VITAMIN C</t>
  </si>
  <si>
    <t>Vision care</t>
  </si>
  <si>
    <t>Vitamin C</t>
  </si>
  <si>
    <t>Vitamin,Halib orange</t>
  </si>
  <si>
    <t>Vitaplex with iron</t>
  </si>
  <si>
    <t>centrum</t>
  </si>
  <si>
    <t>cod liver, brewer yeast</t>
  </si>
  <si>
    <t>don't know</t>
  </si>
  <si>
    <t>materna</t>
  </si>
  <si>
    <t>once a day</t>
  </si>
  <si>
    <t>seven seas</t>
  </si>
  <si>
    <t>(WYETH) INCREMIN</t>
  </si>
  <si>
    <t>B COMPLEX</t>
  </si>
  <si>
    <t>B,Complex and Iron</t>
  </si>
  <si>
    <t>BECOPLEX</t>
  </si>
  <si>
    <t>COD LIER OIL</t>
  </si>
  <si>
    <t>COD LIVER OIL PILL</t>
  </si>
  <si>
    <t>Cod Liver oil</t>
  </si>
  <si>
    <t>Cod liver oil tablets</t>
  </si>
  <si>
    <t>Don't Know</t>
  </si>
  <si>
    <t>Dont Know</t>
  </si>
  <si>
    <t>FAREL</t>
  </si>
  <si>
    <t>FEROGLOBIN</t>
  </si>
  <si>
    <t>FERROGLOBIN</t>
  </si>
  <si>
    <t>FERROUS SULPHATE</t>
  </si>
  <si>
    <t>Folic</t>
  </si>
  <si>
    <t>HAEMAFED</t>
  </si>
  <si>
    <t>HEMAFED</t>
  </si>
  <si>
    <t>I.L.V IRON LIVERVITAMIN</t>
  </si>
  <si>
    <t>I.L.V IRON,LIVERVITAMIN</t>
  </si>
  <si>
    <t>ICREMIN</t>
  </si>
  <si>
    <t>ICV</t>
  </si>
  <si>
    <t>ICY</t>
  </si>
  <si>
    <t>ILV</t>
  </si>
  <si>
    <t>INCREMIN</t>
  </si>
  <si>
    <t>INCREMIN SYRUP</t>
  </si>
  <si>
    <t>IRON LIVER VITAMIN TABS</t>
  </si>
  <si>
    <t>ITAMIN B COMPLEX</t>
  </si>
  <si>
    <t>IVL</t>
  </si>
  <si>
    <t>Incremin</t>
  </si>
  <si>
    <t>Materna</t>
  </si>
  <si>
    <t>NULTRA PACK-SYMMETRY</t>
  </si>
  <si>
    <t>PERITOL</t>
  </si>
  <si>
    <t>PHARMATON/ILV</t>
  </si>
  <si>
    <t>Pharmaton</t>
  </si>
  <si>
    <t>RED &amp; YELLOW CAPSULES</t>
  </si>
  <si>
    <t>RETAIL TYPE (ILV)</t>
  </si>
  <si>
    <t>SEEN SEAS</t>
  </si>
  <si>
    <t>SEVEN SEAS COD LIVER OIL</t>
  </si>
  <si>
    <t>SEVEN SEAS CODLIER OIL</t>
  </si>
  <si>
    <t>Seven Seas cod liver oil</t>
  </si>
  <si>
    <t>Some little brown tablet</t>
  </si>
  <si>
    <t>Sorbifer</t>
  </si>
  <si>
    <t>TRIHEMIC</t>
  </si>
  <si>
    <t>Thrihemic</t>
  </si>
  <si>
    <t>Vitaplex iron</t>
  </si>
  <si>
    <t>haemofed</t>
  </si>
  <si>
    <t>health tonic</t>
  </si>
  <si>
    <t>kirkland</t>
  </si>
  <si>
    <t>vigorton 2</t>
  </si>
  <si>
    <t>No source</t>
  </si>
  <si>
    <t>Dentist/school nurse</t>
  </si>
  <si>
    <t>Health worker</t>
  </si>
  <si>
    <t>School talk</t>
  </si>
  <si>
    <t>T.v</t>
  </si>
  <si>
    <t>Radio</t>
  </si>
  <si>
    <t>Posters/magaizines</t>
  </si>
  <si>
    <t>Parent/family member</t>
  </si>
  <si>
    <t>ALPHA BOYS HOME</t>
  </si>
  <si>
    <t>BOOKS</t>
  </si>
  <si>
    <t>Church</t>
  </si>
  <si>
    <t>INTERNET</t>
  </si>
  <si>
    <t>MYSELF</t>
  </si>
  <si>
    <t>SELF</t>
  </si>
  <si>
    <t>TV</t>
  </si>
  <si>
    <t xml:space="preserve"> f3medicat1</t>
  </si>
  <si>
    <t xml:space="preserve"> f3medicat3</t>
  </si>
  <si>
    <t xml:space="preserve"> f3conditi2</t>
  </si>
  <si>
    <t xml:space="preserve"> f3conditi3</t>
  </si>
  <si>
    <t xml:space="preserve"> f5b</t>
  </si>
  <si>
    <t xml:space="preserve"> new_f5b</t>
  </si>
  <si>
    <t xml:space="preserve"> f5c</t>
  </si>
  <si>
    <t xml:space="preserve"> new_f5c</t>
  </si>
  <si>
    <t xml:space="preserve"> f5d</t>
  </si>
  <si>
    <t xml:space="preserve"> new_f5d</t>
  </si>
  <si>
    <t xml:space="preserve"> f5e</t>
  </si>
  <si>
    <t xml:space="preserve"> f6</t>
  </si>
  <si>
    <t xml:space="preserve"> f7</t>
  </si>
  <si>
    <t xml:space="preserve"> f8</t>
  </si>
  <si>
    <t xml:space="preserve"> new_f9a</t>
  </si>
  <si>
    <t xml:space="preserve"> f9b</t>
  </si>
  <si>
    <t xml:space="preserve"> new_f9b</t>
  </si>
  <si>
    <t xml:space="preserve"> f9c</t>
  </si>
  <si>
    <t xml:space="preserve"> f9d</t>
  </si>
  <si>
    <t xml:space="preserve"> f9e</t>
  </si>
  <si>
    <t xml:space="preserve"> f10</t>
  </si>
  <si>
    <t xml:space="preserve"> f11</t>
  </si>
  <si>
    <t>How long has it been since participat had your last pap smear</t>
  </si>
  <si>
    <t xml:space="preserve"> f12</t>
  </si>
  <si>
    <t xml:space="preserve"> f12b</t>
  </si>
  <si>
    <t xml:space="preserve"> f13</t>
  </si>
  <si>
    <t xml:space="preserve"> f14</t>
  </si>
  <si>
    <t>participant has other source of information on teeth and gum care</t>
  </si>
  <si>
    <t xml:space="preserve"> g1</t>
  </si>
  <si>
    <t>Participant has been worried about something that s/he couldn't sleep wel</t>
  </si>
  <si>
    <t xml:space="preserve"> g3</t>
  </si>
  <si>
    <t xml:space="preserve"> g4</t>
  </si>
  <si>
    <t>Participant felt hopeless in past 12 months almost everyday or for 2 week</t>
  </si>
  <si>
    <t xml:space="preserve"> g6</t>
  </si>
  <si>
    <t xml:space="preserve"> g8</t>
  </si>
  <si>
    <t xml:space="preserve"> g9</t>
  </si>
  <si>
    <t xml:space="preserve"> g10</t>
  </si>
  <si>
    <t>I have never tried to committ suicide</t>
  </si>
  <si>
    <t>I tried within the ;ast 6 months</t>
  </si>
  <si>
    <t>I tried within the last 12 months</t>
  </si>
  <si>
    <t>I reied more than 12 months ago</t>
  </si>
  <si>
    <t>Participant has plans about how to committ suicide in the past year</t>
  </si>
  <si>
    <t>Yes, and theylived</t>
  </si>
  <si>
    <t>Yes, and they died</t>
  </si>
  <si>
    <t xml:space="preserve">. </t>
  </si>
  <si>
    <t xml:space="preserve"> g13a1</t>
  </si>
  <si>
    <t xml:space="preserve"> g14a</t>
  </si>
  <si>
    <t>One</t>
  </si>
  <si>
    <t>Two</t>
  </si>
  <si>
    <t>Three or more</t>
  </si>
  <si>
    <t xml:space="preserve"> g15</t>
  </si>
  <si>
    <t>Yes, they have a strong influence</t>
  </si>
  <si>
    <t>Yes, they influence me somewhat</t>
  </si>
  <si>
    <t>Yes, they have a slight influence</t>
  </si>
  <si>
    <t>No,they don't have any influence at a</t>
  </si>
  <si>
    <t>Column1</t>
  </si>
  <si>
    <t>Column2</t>
  </si>
  <si>
    <t>Column3</t>
  </si>
  <si>
    <t>Column4</t>
  </si>
  <si>
    <t>Good influence</t>
  </si>
  <si>
    <t>No, they don't have any influence at a</t>
  </si>
  <si>
    <t>Occasionally</t>
  </si>
  <si>
    <t xml:space="preserve"> g19b</t>
  </si>
  <si>
    <t xml:space="preserve"> g19d</t>
  </si>
  <si>
    <t>Particpant worried about violence seen in his/her home in past month</t>
  </si>
  <si>
    <t>Not at all</t>
  </si>
  <si>
    <t>A lot</t>
  </si>
  <si>
    <t>Particpant worried about violence in his/her community in past month</t>
  </si>
  <si>
    <t xml:space="preserve"> g19g</t>
  </si>
  <si>
    <t>Participant worried about Getting or making someone pregnant</t>
  </si>
  <si>
    <t xml:space="preserve"> g19h</t>
  </si>
  <si>
    <t xml:space="preserve"> g19i</t>
  </si>
  <si>
    <t xml:space="preserve">Particpant worried about being treated unfairly because of your race </t>
  </si>
  <si>
    <t xml:space="preserve"> g19k</t>
  </si>
  <si>
    <t>Particpant worried about his/her parents leaving in past month</t>
  </si>
  <si>
    <t xml:space="preserve"> g19m</t>
  </si>
  <si>
    <t>Very happy</t>
  </si>
  <si>
    <t>Unhappy</t>
  </si>
  <si>
    <t>It makes no difference</t>
  </si>
  <si>
    <t>Happy</t>
  </si>
  <si>
    <t>Vey unhappy</t>
  </si>
  <si>
    <t xml:space="preserve"> g22</t>
  </si>
  <si>
    <t>0 days</t>
  </si>
  <si>
    <t>1 to 2 days</t>
  </si>
  <si>
    <t>3 to 5 days</t>
  </si>
  <si>
    <t>6 to 9 days</t>
  </si>
  <si>
    <t>10 or more days</t>
  </si>
  <si>
    <t>Not currently in school</t>
  </si>
  <si>
    <t xml:space="preserve"> h1</t>
  </si>
  <si>
    <t>I don't have any worries</t>
  </si>
  <si>
    <t>Never discussed my problems/worries wit</t>
  </si>
  <si>
    <t>Yes, always</t>
  </si>
  <si>
    <t>Don't  know</t>
  </si>
  <si>
    <t>None at all</t>
  </si>
  <si>
    <t>One evening</t>
  </si>
  <si>
    <t>Two evenings</t>
  </si>
  <si>
    <t>Three evenings</t>
  </si>
  <si>
    <t>Four evenings</t>
  </si>
  <si>
    <t>Five or more evenings</t>
  </si>
  <si>
    <t>Less than one</t>
  </si>
  <si>
    <t>Less than 1 hour per day</t>
  </si>
  <si>
    <t>1 to 2 hours per day</t>
  </si>
  <si>
    <t>3 to 4 hours per day</t>
  </si>
  <si>
    <t>5 to 6 hours per day</t>
  </si>
  <si>
    <t>7 to 8 hours per day</t>
  </si>
  <si>
    <t>More than 8 hours per day</t>
  </si>
  <si>
    <t>Roman Catholic</t>
  </si>
  <si>
    <t>United Church of Jamaica</t>
  </si>
  <si>
    <t>Seventh Day Adventist</t>
  </si>
  <si>
    <t>Methodist</t>
  </si>
  <si>
    <t>Anglican</t>
  </si>
  <si>
    <t>Baptist</t>
  </si>
  <si>
    <t>Church of God</t>
  </si>
  <si>
    <t>Pentecostal</t>
  </si>
  <si>
    <t>Other christian</t>
  </si>
  <si>
    <t>Rastafarian</t>
  </si>
  <si>
    <t>Other religion</t>
  </si>
  <si>
    <t>APOLOSTIC</t>
  </si>
  <si>
    <t>APOSTALIC</t>
  </si>
  <si>
    <t>APOSTOILIC</t>
  </si>
  <si>
    <t>APOSTOLIC</t>
  </si>
  <si>
    <t>APOSTOLIC CHURCH</t>
  </si>
  <si>
    <t>ASSEMBLY OF FIRST BORN</t>
  </si>
  <si>
    <t>ASSEMBLY OF GOD</t>
  </si>
  <si>
    <t>Apostalic</t>
  </si>
  <si>
    <t>Apostolic</t>
  </si>
  <si>
    <t>BRETHEN</t>
  </si>
  <si>
    <t>BRETHEREN</t>
  </si>
  <si>
    <t>Baptist Seventh day</t>
  </si>
  <si>
    <t>Brethren</t>
  </si>
  <si>
    <t>CHRIST AMBASSADOR</t>
  </si>
  <si>
    <t>CHRISTIAN FELLOWSHIP</t>
  </si>
  <si>
    <t>CHURCH OF CHIRST</t>
  </si>
  <si>
    <t>CHURCH OF CHRIST</t>
  </si>
  <si>
    <t>CHURCH OF NAZARENE</t>
  </si>
  <si>
    <t>CITY MISSION</t>
  </si>
  <si>
    <t>Church on the rock</t>
  </si>
  <si>
    <t>EVANGELISTIC CENTER</t>
  </si>
  <si>
    <t>FAITH ASSEMBLE</t>
  </si>
  <si>
    <t>FAITH ASSEMBLE MINISTR</t>
  </si>
  <si>
    <t>FAITH GOSPEL</t>
  </si>
  <si>
    <t>FIRST BORN</t>
  </si>
  <si>
    <t>FIRST HOLINESS</t>
  </si>
  <si>
    <t>FIRST NAD BORN ASSEBLY</t>
  </si>
  <si>
    <t>Faith Gospel Hall</t>
  </si>
  <si>
    <t>GLAD TIDINGS OPENBIBLE</t>
  </si>
  <si>
    <t>GOOD TIDINGS GOSPEL</t>
  </si>
  <si>
    <t>GOSPEL CHAPEL</t>
  </si>
  <si>
    <t>GWIF</t>
  </si>
  <si>
    <t>Gwif</t>
  </si>
  <si>
    <t>HOLINESS</t>
  </si>
  <si>
    <t>Harves Army</t>
  </si>
  <si>
    <t>Holiness</t>
  </si>
  <si>
    <t>Holiness Born Again</t>
  </si>
  <si>
    <t>JAHOVAH WITNESS</t>
  </si>
  <si>
    <t>JAMAICA BIBLE</t>
  </si>
  <si>
    <t>JAMAICA BIBLE CHURCH</t>
  </si>
  <si>
    <t>JEHAOVAH'S WITNESS</t>
  </si>
  <si>
    <t>JEHOVA WITNESS</t>
  </si>
  <si>
    <t>JEHOVAH WITNESS</t>
  </si>
  <si>
    <t>JEHOVAH'S WITNESS</t>
  </si>
  <si>
    <t>JEHOVAHS WITNESS</t>
  </si>
  <si>
    <t>Jehoah's Witness</t>
  </si>
  <si>
    <t>Jehovah Witness</t>
  </si>
  <si>
    <t>Jehovah's Witness</t>
  </si>
  <si>
    <t>Jubilee worship center</t>
  </si>
  <si>
    <t>KINGDOM HALL</t>
  </si>
  <si>
    <t>LIFE IN THE WORD</t>
  </si>
  <si>
    <t>LIVING FAITH BIBLE CHU</t>
  </si>
  <si>
    <t>Love &amp; Faith World Min</t>
  </si>
  <si>
    <t>MEMBERS IN CHRIST</t>
  </si>
  <si>
    <t>MIRACLE MINISTRY</t>
  </si>
  <si>
    <t>MISSIONARY</t>
  </si>
  <si>
    <t>MORAIAN</t>
  </si>
  <si>
    <t>MORAVIAN</t>
  </si>
  <si>
    <t>MORIVAN</t>
  </si>
  <si>
    <t>MOUNT OLIVET</t>
  </si>
  <si>
    <t>Missionary</t>
  </si>
  <si>
    <t>Moravian</t>
  </si>
  <si>
    <t>NEW COVENANT MINISTRY</t>
  </si>
  <si>
    <t>NEW TESTAMENT</t>
  </si>
  <si>
    <t>New Testament</t>
  </si>
  <si>
    <t>OPEN BIBLE</t>
  </si>
  <si>
    <t>OPOSTOLIC</t>
  </si>
  <si>
    <t>Open Bible</t>
  </si>
  <si>
    <t>P0WER OF FAITH</t>
  </si>
  <si>
    <t>PORTMORE MISSIONARY</t>
  </si>
  <si>
    <t>POWER OF FAITH</t>
  </si>
  <si>
    <t>PROPHECY</t>
  </si>
  <si>
    <t>Prophecy</t>
  </si>
  <si>
    <t>REIVAL</t>
  </si>
  <si>
    <t>REVIAL</t>
  </si>
  <si>
    <t>REVIVAL</t>
  </si>
  <si>
    <t>REVIVAL ZION</t>
  </si>
  <si>
    <t>SALVATION</t>
  </si>
  <si>
    <t>SALVATION ARMY</t>
  </si>
  <si>
    <t>SHILOH APOSTOLIC</t>
  </si>
  <si>
    <t>Salvation Army</t>
  </si>
  <si>
    <t>UNIVERSAL</t>
  </si>
  <si>
    <t>WESLEYAN HOLINESS</t>
  </si>
  <si>
    <t>WESTEYAN HOLINESS</t>
  </si>
  <si>
    <t>any church</t>
  </si>
  <si>
    <t>christ cathedral comm.</t>
  </si>
  <si>
    <t>door Christian Fellows</t>
  </si>
  <si>
    <t>holiness</t>
  </si>
  <si>
    <t>new apostolic</t>
  </si>
  <si>
    <t>revival</t>
  </si>
  <si>
    <t>salvation army</t>
  </si>
  <si>
    <t>seventhday church God</t>
  </si>
  <si>
    <t xml:space="preserve"> h6</t>
  </si>
  <si>
    <t xml:space="preserve"> h8</t>
  </si>
  <si>
    <t xml:space="preserve"> h10specif</t>
  </si>
  <si>
    <t>More than once a week</t>
  </si>
  <si>
    <t>Wekly or almost weekly</t>
  </si>
  <si>
    <t>Once or twice in the past 30 days</t>
  </si>
  <si>
    <t xml:space="preserve"> h11</t>
  </si>
  <si>
    <t>Never True</t>
  </si>
  <si>
    <t>Rarely True</t>
  </si>
  <si>
    <t>Sometimes True</t>
  </si>
  <si>
    <t>Often True</t>
  </si>
  <si>
    <t>Always True</t>
  </si>
  <si>
    <t xml:space="preserve"> h12a</t>
  </si>
  <si>
    <t>Father</t>
  </si>
  <si>
    <t>Mother</t>
  </si>
  <si>
    <t>Stepfather</t>
  </si>
  <si>
    <t>Stepmother</t>
  </si>
  <si>
    <t>Gurdian</t>
  </si>
  <si>
    <t>Brother</t>
  </si>
  <si>
    <t>Sister</t>
  </si>
  <si>
    <t>Uncle</t>
  </si>
  <si>
    <t>Aunt</t>
  </si>
  <si>
    <t>Grandfather</t>
  </si>
  <si>
    <t>Grandmother</t>
  </si>
  <si>
    <t>There's an Adult in participant's home who believes that s/he will be a</t>
  </si>
  <si>
    <t xml:space="preserve"> h12b1</t>
  </si>
  <si>
    <t xml:space="preserve"> new_h12b1</t>
  </si>
  <si>
    <t>Adult code who talks with particpant about problems in the home</t>
  </si>
  <si>
    <t>Adult outside home who meant a lot to particpant_Step-father</t>
  </si>
  <si>
    <t>Adult outside home who meant a lot to particpant_Grandfather</t>
  </si>
  <si>
    <t>-&gt;  tab new_h12a1</t>
  </si>
  <si>
    <t>Cousin</t>
  </si>
  <si>
    <t>-&gt;  tab new_h12a2</t>
  </si>
  <si>
    <t>-&gt;  tab new_h12a3</t>
  </si>
  <si>
    <t>-&gt;  tab new_h12a4</t>
  </si>
  <si>
    <t>Never true</t>
  </si>
  <si>
    <t>Rarely true</t>
  </si>
  <si>
    <t>Sometimes true</t>
  </si>
  <si>
    <t>Often true</t>
  </si>
  <si>
    <t>Always true</t>
  </si>
  <si>
    <t xml:space="preserve"> h12c1</t>
  </si>
  <si>
    <t xml:space="preserve"> new_h12c1</t>
  </si>
  <si>
    <t xml:space="preserve"> h12d1</t>
  </si>
  <si>
    <t xml:space="preserve"> new_h12d1</t>
  </si>
  <si>
    <t>Adult code in home who always wants you to do your best.</t>
  </si>
  <si>
    <t xml:space="preserve"> h12e</t>
  </si>
  <si>
    <t xml:space="preserve"> h12f1</t>
  </si>
  <si>
    <t xml:space="preserve"> new_h12f1</t>
  </si>
  <si>
    <t xml:space="preserve"> h13a1</t>
  </si>
  <si>
    <t xml:space="preserve"> new_h13a1</t>
  </si>
  <si>
    <t xml:space="preserve"> h13b1</t>
  </si>
  <si>
    <t xml:space="preserve"> h13c</t>
  </si>
  <si>
    <t xml:space="preserve"> h13c1</t>
  </si>
  <si>
    <t xml:space="preserve"> h13d</t>
  </si>
  <si>
    <t xml:space="preserve"> h13d1</t>
  </si>
  <si>
    <t xml:space="preserve"> h13e1</t>
  </si>
  <si>
    <t xml:space="preserve"> new_h13e1</t>
  </si>
  <si>
    <t xml:space="preserve"> h13f1</t>
  </si>
  <si>
    <t xml:space="preserve"> new_h13f1</t>
  </si>
  <si>
    <t xml:space="preserve"> h13g</t>
  </si>
  <si>
    <t xml:space="preserve"> h13h1</t>
  </si>
  <si>
    <t>All of the time</t>
  </si>
  <si>
    <t>Non-resonse</t>
  </si>
  <si>
    <t>yes</t>
  </si>
  <si>
    <t xml:space="preserve"> h15a</t>
  </si>
  <si>
    <t xml:space="preserve"> h15b</t>
  </si>
  <si>
    <t xml:space="preserve"> h15c</t>
  </si>
  <si>
    <t xml:space="preserve"> h15d</t>
  </si>
  <si>
    <t>Adult outside home who meant a lot to particpant_Step-mother</t>
  </si>
  <si>
    <t xml:space="preserve"> h15e</t>
  </si>
  <si>
    <t xml:space="preserve"> h15f</t>
  </si>
  <si>
    <t xml:space="preserve"> h15i</t>
  </si>
  <si>
    <t xml:space="preserve"> h15l</t>
  </si>
  <si>
    <t xml:space="preserve"> h15m</t>
  </si>
  <si>
    <t>Adult outside home who meant a lot to particpant_Someone in my community</t>
  </si>
  <si>
    <t xml:space="preserve"> h15n</t>
  </si>
  <si>
    <t xml:space="preserve"> h15o</t>
  </si>
  <si>
    <t xml:space="preserve"> h15p</t>
  </si>
  <si>
    <t xml:space="preserve"> h15q</t>
  </si>
  <si>
    <t>Adult outside home who meant a lot to particpant_Family Friend</t>
  </si>
  <si>
    <t>ACQUAINTANCE</t>
  </si>
  <si>
    <t>BABY FATHER</t>
  </si>
  <si>
    <t>BOSS</t>
  </si>
  <si>
    <t>BOY FRIEND</t>
  </si>
  <si>
    <t>BOYFRIEND</t>
  </si>
  <si>
    <t>BROTHER IN lAW</t>
  </si>
  <si>
    <t>CHURCH PEOPLE</t>
  </si>
  <si>
    <t>CLASS MATE</t>
  </si>
  <si>
    <t>CLUB REPRESENTATIVE</t>
  </si>
  <si>
    <t>Cash Attendant</t>
  </si>
  <si>
    <t>EMPLOYEE</t>
  </si>
  <si>
    <t>ENEMY</t>
  </si>
  <si>
    <t>GIRLFRIEND</t>
  </si>
  <si>
    <t>GOD MOTHER</t>
  </si>
  <si>
    <t>God Mother</t>
  </si>
  <si>
    <t>MALE FRIENDS</t>
  </si>
  <si>
    <t>MY TEACHER</t>
  </si>
  <si>
    <t>Mother-in-law</t>
  </si>
  <si>
    <t>NEIGHBOR</t>
  </si>
  <si>
    <t>NEIGHBOUR</t>
  </si>
  <si>
    <t>Neighbours</t>
  </si>
  <si>
    <t>Next door neighbour</t>
  </si>
  <si>
    <t>PUBLIC IN GENERAL</t>
  </si>
  <si>
    <t>SOMEONE OUTSIDE MY COMMUNITY</t>
  </si>
  <si>
    <t>SPOUSE</t>
  </si>
  <si>
    <t>Sunday School Teacher</t>
  </si>
  <si>
    <t>TEACHER</t>
  </si>
  <si>
    <t>Teacher</t>
  </si>
  <si>
    <t>in-law</t>
  </si>
  <si>
    <t>mother in law</t>
  </si>
  <si>
    <t>mother in-law</t>
  </si>
  <si>
    <t>step-sister</t>
  </si>
  <si>
    <t>teacher</t>
  </si>
  <si>
    <t>No-one/Not applicable</t>
  </si>
  <si>
    <t xml:space="preserve"> h15</t>
  </si>
  <si>
    <t xml:space="preserve">  Freq.</t>
  </si>
  <si>
    <t xml:space="preserve">No     </t>
  </si>
  <si>
    <t xml:space="preserve">Yes         </t>
  </si>
  <si>
    <t xml:space="preserve">Done't know        </t>
  </si>
  <si>
    <t xml:space="preserve">No response           </t>
  </si>
  <si>
    <t xml:space="preserve">Total     </t>
  </si>
  <si>
    <t xml:space="preserve"> h16a</t>
  </si>
  <si>
    <t xml:space="preserve"> h16b</t>
  </si>
  <si>
    <t>Particpant usually sees Graffiti painted on the walls in community</t>
  </si>
  <si>
    <t xml:space="preserve"> h16c</t>
  </si>
  <si>
    <t xml:space="preserve"> h16d</t>
  </si>
  <si>
    <t xml:space="preserve"> h16e</t>
  </si>
  <si>
    <t xml:space="preserve"> h16g</t>
  </si>
  <si>
    <t xml:space="preserve"> h16h</t>
  </si>
  <si>
    <t xml:space="preserve"> h16i</t>
  </si>
  <si>
    <t xml:space="preserve"> i1</t>
  </si>
  <si>
    <t>1 time</t>
  </si>
  <si>
    <t>2 0r 3 times</t>
  </si>
  <si>
    <t>4 0r 5 times</t>
  </si>
  <si>
    <t>6 or more times</t>
  </si>
  <si>
    <t>8 0r 9 times</t>
  </si>
  <si>
    <t>10 or 11 times</t>
  </si>
  <si>
    <t xml:space="preserve"> i2b</t>
  </si>
  <si>
    <t>A brother/ sister/another teenager who lives with particpant abusd him/he</t>
  </si>
  <si>
    <t>A boyfriend/girlfriend/another teenager who doesn't live wiith participa</t>
  </si>
  <si>
    <t xml:space="preserve"> i4</t>
  </si>
  <si>
    <t xml:space="preserve"> i6</t>
  </si>
  <si>
    <t>12 or more times</t>
  </si>
  <si>
    <t xml:space="preserve"> i7</t>
  </si>
  <si>
    <t>other activity particpant doing when s/he suffered serious injury</t>
  </si>
  <si>
    <t>Playing ot training for a sport</t>
  </si>
  <si>
    <t>Walking or running, but not as part of</t>
  </si>
  <si>
    <t>Riding a bicycle, scooter or skating</t>
  </si>
  <si>
    <t>Riding or driving in a car or other mot</t>
  </si>
  <si>
    <t>Doing any unpaid work, including housew</t>
  </si>
  <si>
    <t>Nothing</t>
  </si>
  <si>
    <t>Something else</t>
  </si>
  <si>
    <t xml:space="preserve"> i9</t>
  </si>
  <si>
    <t>ARGUMENT</t>
  </si>
  <si>
    <t>AT A PARTY</t>
  </si>
  <si>
    <t>ATTACK WHILE IN A BUS</t>
  </si>
  <si>
    <t>FELL FROM A FACE BASIN</t>
  </si>
  <si>
    <t>FELL OUT OF TREE</t>
  </si>
  <si>
    <t>FIGHTING</t>
  </si>
  <si>
    <t>Fell out of a tree</t>
  </si>
  <si>
    <t>Fighting</t>
  </si>
  <si>
    <t>HIT IN HEAD w/ Stone</t>
  </si>
  <si>
    <t>HOUSE BREAKING</t>
  </si>
  <si>
    <t>SMOKING</t>
  </si>
  <si>
    <t>STANDING</t>
  </si>
  <si>
    <t>STANDING IN PUBLIC</t>
  </si>
  <si>
    <t>TESTICLE SWELL</t>
  </si>
  <si>
    <t>WALKING DOWN STAIRS</t>
  </si>
  <si>
    <t>climbed ladder</t>
  </si>
  <si>
    <t>visiting my aunt</t>
  </si>
  <si>
    <t>was stabbed</t>
  </si>
  <si>
    <t>I was attacked,assaulted or abused by s</t>
  </si>
  <si>
    <t>I was fighting with someone</t>
  </si>
  <si>
    <t>I was in a fire or too near a flame or</t>
  </si>
  <si>
    <t>I was in a motor vehicle accident or h</t>
  </si>
  <si>
    <t>I fell</t>
  </si>
  <si>
    <t>Something fell on me or hit me</t>
  </si>
  <si>
    <t>Something else caused my injury</t>
  </si>
  <si>
    <t>Someone else hurt me on purpose</t>
  </si>
  <si>
    <t>Someone else hurt me by accident</t>
  </si>
  <si>
    <t>I hurt myself by accident</t>
  </si>
  <si>
    <t xml:space="preserve"> i11</t>
  </si>
  <si>
    <t>A BROKEN BOTTLE UNDER</t>
  </si>
  <si>
    <t>Bad stomach</t>
  </si>
  <si>
    <t>CHOP A PIECE OF BOARD</t>
  </si>
  <si>
    <t>CHOPPED BY MACHETE</t>
  </si>
  <si>
    <t>COAL POT</t>
  </si>
  <si>
    <t>COLLISION SPORT</t>
  </si>
  <si>
    <t>DAMAGE MY FOOT</t>
  </si>
  <si>
    <t>DISLOCATE ARM</t>
  </si>
  <si>
    <t>DOG BITE</t>
  </si>
  <si>
    <t>FELL OFF STAIRS</t>
  </si>
  <si>
    <t>FOOT KICK WINDOW BLADE</t>
  </si>
  <si>
    <t>HAMSTRING TORE</t>
  </si>
  <si>
    <t>I GOT MY HAND SPRAINED</t>
  </si>
  <si>
    <t>I stepped on a steel</t>
  </si>
  <si>
    <t>Iwas kicked by someone</t>
  </si>
  <si>
    <t>Kidney problem</t>
  </si>
  <si>
    <t>PLAYING BALL</t>
  </si>
  <si>
    <t>PULL MUSCLE IN TRACK</t>
  </si>
  <si>
    <t>SEWING</t>
  </si>
  <si>
    <t>SLIP MUSCLES</t>
  </si>
  <si>
    <t>SOMEONE RAN INTO ME</t>
  </si>
  <si>
    <t>SOMEONE THREW STONE</t>
  </si>
  <si>
    <t>SPLINTER</t>
  </si>
  <si>
    <t>TACKLE IN FOOTBALL</t>
  </si>
  <si>
    <t>TRAINING</t>
  </si>
  <si>
    <t>Tackled roughly</t>
  </si>
  <si>
    <t>motor cycle</t>
  </si>
  <si>
    <t>step on nail</t>
  </si>
  <si>
    <t>I had a concussion or other head or nec</t>
  </si>
  <si>
    <t>I had a bad bum</t>
  </si>
  <si>
    <t>I had a cut, puncture or stab wound</t>
  </si>
  <si>
    <t>I had a broken bone or dislocated joint</t>
  </si>
  <si>
    <t>Something else happended to me</t>
  </si>
  <si>
    <t xml:space="preserve"> i12</t>
  </si>
  <si>
    <t>BRUISES</t>
  </si>
  <si>
    <t>Bad chest</t>
  </si>
  <si>
    <t>DAMAGED EYE</t>
  </si>
  <si>
    <t>GOT MY HAND SPRAINED</t>
  </si>
  <si>
    <t>I Sprained my ancle</t>
  </si>
  <si>
    <t>I WAS RAPED</t>
  </si>
  <si>
    <t>I was hit in the eye</t>
  </si>
  <si>
    <t>I was kicked by someone</t>
  </si>
  <si>
    <t>Kidney Problem</t>
  </si>
  <si>
    <t>LOST A TOOTH</t>
  </si>
  <si>
    <t>MINOR PAINS</t>
  </si>
  <si>
    <t>SPRAIN ANKLE</t>
  </si>
  <si>
    <t>SPRAIN RIGHT ARM</t>
  </si>
  <si>
    <t>SPRAINED HAND</t>
  </si>
  <si>
    <t>SPRAINED KNEE</t>
  </si>
  <si>
    <t>SPRAINED LEG</t>
  </si>
  <si>
    <t>TORE GROIN</t>
  </si>
  <si>
    <t>TORN MUSCLE</t>
  </si>
  <si>
    <t>damaged ligaments</t>
  </si>
  <si>
    <t>hit my back</t>
  </si>
  <si>
    <t>i had injury to the eye</t>
  </si>
  <si>
    <t>tore a muscle</t>
  </si>
  <si>
    <t xml:space="preserve"> i12specif</t>
  </si>
  <si>
    <t xml:space="preserve"> i13</t>
  </si>
  <si>
    <t>I was hit, kicked, pushed, shoved or lo</t>
  </si>
  <si>
    <t>I was made fun fun or because of my ra</t>
  </si>
  <si>
    <t>I was made fun of with sexual jokes, c</t>
  </si>
  <si>
    <t>I was left out of activities on purpos</t>
  </si>
  <si>
    <t>I was made fun of because of how my bod</t>
  </si>
  <si>
    <t>I was bullied in some other way</t>
  </si>
  <si>
    <t xml:space="preserve"> i14</t>
  </si>
  <si>
    <t>BECAUSE OF MALICE</t>
  </si>
  <si>
    <t>BY A GIRL</t>
  </si>
  <si>
    <t>CALL NAME</t>
  </si>
  <si>
    <t>CALL NAMES</t>
  </si>
  <si>
    <t>CALLED ME NICKNAMES</t>
  </si>
  <si>
    <t>CALLED NAMES</t>
  </si>
  <si>
    <t>CALLED NICKNAME</t>
  </si>
  <si>
    <t>CALLED NICKNAMES</t>
  </si>
  <si>
    <t>CALLING NAMES</t>
  </si>
  <si>
    <t>Dunce Bat</t>
  </si>
  <si>
    <t>HAIR AND CLOTHES</t>
  </si>
  <si>
    <t>HOW I DO THINGS</t>
  </si>
  <si>
    <t>I WAS CALLED NAMES</t>
  </si>
  <si>
    <t>I WAS EXPELLED FROM SCH</t>
  </si>
  <si>
    <t>JEER</t>
  </si>
  <si>
    <t>NAME CALLING</t>
  </si>
  <si>
    <t>NICK NAME</t>
  </si>
  <si>
    <t>NICKNAME</t>
  </si>
  <si>
    <t>NICKNAMES</t>
  </si>
  <si>
    <t>NON PAYMENT OF FEES</t>
  </si>
  <si>
    <t>Name Calling</t>
  </si>
  <si>
    <t>Name calling</t>
  </si>
  <si>
    <t>SAY INCORRECT THINGS</t>
  </si>
  <si>
    <t>SAY MEAN WORDS TO ME</t>
  </si>
  <si>
    <t>STICK TONGUE OUT</t>
  </si>
  <si>
    <t>Spoilt Child</t>
  </si>
  <si>
    <t>TEASED OF MY DRESSING</t>
  </si>
  <si>
    <t>THREAT TO SLAP ME</t>
  </si>
  <si>
    <t>Verbally</t>
  </si>
  <si>
    <t>called names</t>
  </si>
  <si>
    <t>cursed</t>
  </si>
  <si>
    <t>cursed and called names</t>
  </si>
  <si>
    <t>cursing</t>
  </si>
  <si>
    <t>someone demanding</t>
  </si>
  <si>
    <t xml:space="preserve"> i14specif</t>
  </si>
  <si>
    <t xml:space="preserve"> i15</t>
  </si>
  <si>
    <t xml:space="preserve"> i16a</t>
  </si>
  <si>
    <t xml:space="preserve"> i16b</t>
  </si>
  <si>
    <t xml:space="preserve"> i16c</t>
  </si>
  <si>
    <t xml:space="preserve"> i16e</t>
  </si>
  <si>
    <t>ANOTHER NEIGHBOURHOOD</t>
  </si>
  <si>
    <t>AT HOME</t>
  </si>
  <si>
    <t>BUS STOP</t>
  </si>
  <si>
    <t>BY PHONE CALLS</t>
  </si>
  <si>
    <t>DIFFERENT NEIGHBOUR</t>
  </si>
  <si>
    <t>HOME</t>
  </si>
  <si>
    <t>IN MY HOUSE</t>
  </si>
  <si>
    <t>NEAR SCHOOL</t>
  </si>
  <si>
    <t>ON A BUS</t>
  </si>
  <si>
    <t>OUTSIDE COMMUNITY</t>
  </si>
  <si>
    <t>coming from school onthe street</t>
  </si>
  <si>
    <t>no observation</t>
  </si>
  <si>
    <t>1 or 2 times</t>
  </si>
  <si>
    <t>3 or more times</t>
  </si>
  <si>
    <t xml:space="preserve"> i17a</t>
  </si>
  <si>
    <t xml:space="preserve"> i17b</t>
  </si>
  <si>
    <t xml:space="preserve"> i17e</t>
  </si>
  <si>
    <t xml:space="preserve"> i17g</t>
  </si>
  <si>
    <t>A few times</t>
  </si>
  <si>
    <t>Almost all the time</t>
  </si>
  <si>
    <t xml:space="preserve"> i18</t>
  </si>
  <si>
    <t>A handgun</t>
  </si>
  <si>
    <t>Other guns such as a rifle or shot gun</t>
  </si>
  <si>
    <t>A knife, razor, ice-pick or machete</t>
  </si>
  <si>
    <t>A club,stick, bat or pipe</t>
  </si>
  <si>
    <t>NIPPER</t>
  </si>
  <si>
    <t>SCISSOR</t>
  </si>
  <si>
    <t>SCISSORS</t>
  </si>
  <si>
    <t>Scissors</t>
  </si>
  <si>
    <t xml:space="preserve"> i19other</t>
  </si>
  <si>
    <t>Yes, but not anymore</t>
  </si>
  <si>
    <t>Yes, I still do</t>
  </si>
  <si>
    <t xml:space="preserve"> i20</t>
  </si>
  <si>
    <t>Once</t>
  </si>
  <si>
    <t>Twice</t>
  </si>
  <si>
    <t xml:space="preserve"> i21</t>
  </si>
  <si>
    <t xml:space="preserve"> Freq.</t>
  </si>
  <si>
    <t xml:space="preserve">Yes        </t>
  </si>
  <si>
    <t xml:space="preserve">    Freq.</t>
  </si>
  <si>
    <t xml:space="preserve">No         </t>
  </si>
  <si>
    <t xml:space="preserve">Yes       </t>
  </si>
  <si>
    <t xml:space="preserve">Don't know         </t>
  </si>
  <si>
    <t xml:space="preserve">No response          </t>
  </si>
  <si>
    <t xml:space="preserve">Total      </t>
  </si>
  <si>
    <t xml:space="preserve"> i24sp</t>
  </si>
  <si>
    <t xml:space="preserve"> new_i24</t>
  </si>
  <si>
    <t xml:space="preserve"> i24</t>
  </si>
  <si>
    <t xml:space="preserve"> i25a</t>
  </si>
  <si>
    <t xml:space="preserve">no        </t>
  </si>
  <si>
    <t xml:space="preserve">yes      </t>
  </si>
  <si>
    <t xml:space="preserve">Total        </t>
  </si>
  <si>
    <t>BURN UP</t>
  </si>
  <si>
    <t>BURNED TO DEATH</t>
  </si>
  <si>
    <t>CANCER/BLOOD PRESSURE</t>
  </si>
  <si>
    <t>CHOP TO DEATH</t>
  </si>
  <si>
    <t>CHOPPED</t>
  </si>
  <si>
    <t>CHOPPED DEATH</t>
  </si>
  <si>
    <t>CHOPPED TO DEATH</t>
  </si>
  <si>
    <t>Commit suicide</t>
  </si>
  <si>
    <t>DROWN</t>
  </si>
  <si>
    <t>DROWNED</t>
  </si>
  <si>
    <t>DROWNES</t>
  </si>
  <si>
    <t>DRUNK &amp; DROP DEAD</t>
  </si>
  <si>
    <t>DUMP BODY</t>
  </si>
  <si>
    <t>Died suddenly</t>
  </si>
  <si>
    <t>Drown</t>
  </si>
  <si>
    <t>Drown &amp; suicide</t>
  </si>
  <si>
    <t>Drowned</t>
  </si>
  <si>
    <t>ELECTRICUTED</t>
  </si>
  <si>
    <t>Electric shock</t>
  </si>
  <si>
    <t>HANG</t>
  </si>
  <si>
    <t>HANG SELF</t>
  </si>
  <si>
    <t>HANGED</t>
  </si>
  <si>
    <t>HEAD CUT OFF</t>
  </si>
  <si>
    <t>HEART ATTACK</t>
  </si>
  <si>
    <t>Hanged</t>
  </si>
  <si>
    <t>Hanged himself</t>
  </si>
  <si>
    <t>LIGTHENING</t>
  </si>
  <si>
    <t>POISON</t>
  </si>
  <si>
    <t>RAPE</t>
  </si>
  <si>
    <t>SOMEBODY THROAT SLASHED</t>
  </si>
  <si>
    <t>STIFLED</t>
  </si>
  <si>
    <t>SUICIDE</t>
  </si>
  <si>
    <t>Shocked by electricity</t>
  </si>
  <si>
    <t>electricuted</t>
  </si>
  <si>
    <t>poison</t>
  </si>
  <si>
    <t>7 years old or younger</t>
  </si>
  <si>
    <t>8 or 9 years old</t>
  </si>
  <si>
    <t>10 or 11 years old</t>
  </si>
  <si>
    <t>12 or 13 years old</t>
  </si>
  <si>
    <t>14 or 15 years old</t>
  </si>
  <si>
    <t>16 years old or older</t>
  </si>
  <si>
    <t xml:space="preserve"> j2</t>
  </si>
  <si>
    <t xml:space="preserve"> j3</t>
  </si>
  <si>
    <t xml:space="preserve"> j4</t>
  </si>
  <si>
    <t>Current smoker</t>
  </si>
  <si>
    <t>Ex-drinker</t>
  </si>
  <si>
    <t>Lifetime Abstainer</t>
  </si>
  <si>
    <t xml:space="preserve"> j6a</t>
  </si>
  <si>
    <t xml:space="preserve"> j6b</t>
  </si>
  <si>
    <t xml:space="preserve"> j6c</t>
  </si>
  <si>
    <t xml:space="preserve"> j6d</t>
  </si>
  <si>
    <t xml:space="preserve"> j6e</t>
  </si>
  <si>
    <t>Everyday</t>
  </si>
  <si>
    <t>Nearly everyday</t>
  </si>
  <si>
    <t>3 to 4 times a week</t>
  </si>
  <si>
    <t>2 times a week</t>
  </si>
  <si>
    <t>Once a week</t>
  </si>
  <si>
    <t>2 to 3 times a month</t>
  </si>
  <si>
    <t>Once a month</t>
  </si>
  <si>
    <t>7-11 times in the last year</t>
  </si>
  <si>
    <t>3 to 6 times in the past year</t>
  </si>
  <si>
    <t>1 or 2 times in the past year</t>
  </si>
  <si>
    <t>Not applicable/never</t>
  </si>
  <si>
    <t>Non response</t>
  </si>
  <si>
    <t xml:space="preserve"> j7a</t>
  </si>
  <si>
    <t xml:space="preserve"> j7b</t>
  </si>
  <si>
    <t xml:space="preserve"> j7c</t>
  </si>
  <si>
    <t xml:space="preserve"> j7d</t>
  </si>
  <si>
    <t xml:space="preserve"> j7e</t>
  </si>
  <si>
    <t xml:space="preserve"> j8b</t>
  </si>
  <si>
    <t xml:space="preserve"> j8c</t>
  </si>
  <si>
    <t xml:space="preserve"> j8e</t>
  </si>
  <si>
    <t>Not Applicable</t>
  </si>
  <si>
    <t xml:space="preserve"> j9a</t>
  </si>
  <si>
    <t xml:space="preserve"> j9d</t>
  </si>
  <si>
    <t xml:space="preserve"> j9f</t>
  </si>
  <si>
    <t xml:space="preserve"> j9g</t>
  </si>
  <si>
    <t xml:space="preserve"> j9e</t>
  </si>
  <si>
    <t xml:space="preserve"> j9h</t>
  </si>
  <si>
    <t xml:space="preserve"> j9j</t>
  </si>
  <si>
    <t xml:space="preserve"> j9k</t>
  </si>
  <si>
    <t xml:space="preserve"> j10</t>
  </si>
  <si>
    <t xml:space="preserve"> j11</t>
  </si>
  <si>
    <t xml:space="preserve"> j12</t>
  </si>
  <si>
    <t>3 or 4 times a week</t>
  </si>
  <si>
    <t>7 to 11 times in the last year</t>
  </si>
  <si>
    <t>3 or 6 times in the last year</t>
  </si>
  <si>
    <t>1 or 2 times in the last year</t>
  </si>
  <si>
    <t>Never in the last year</t>
  </si>
  <si>
    <t xml:space="preserve"> j13</t>
  </si>
  <si>
    <t>0 times</t>
  </si>
  <si>
    <t>1-2 times</t>
  </si>
  <si>
    <t>3-9 times</t>
  </si>
  <si>
    <t>10 or more times</t>
  </si>
  <si>
    <t xml:space="preserve"> j14a</t>
  </si>
  <si>
    <t xml:space="preserve"> j14b</t>
  </si>
  <si>
    <t>How many times participant felt sick after drinking in past yr</t>
  </si>
  <si>
    <t>No-response</t>
  </si>
  <si>
    <t xml:space="preserve"> j14c</t>
  </si>
  <si>
    <t xml:space="preserve"> j14d</t>
  </si>
  <si>
    <t>Number of times you got into trouble with friends due to alcohol in past y</t>
  </si>
  <si>
    <t xml:space="preserve"> j16specif</t>
  </si>
  <si>
    <t>new_j16</t>
  </si>
  <si>
    <t xml:space="preserve"> j16</t>
  </si>
  <si>
    <t xml:space="preserve"> j17</t>
  </si>
  <si>
    <t xml:space="preserve"> new_j16</t>
  </si>
  <si>
    <t>1 or 2 days</t>
  </si>
  <si>
    <t>10 or 19 days</t>
  </si>
  <si>
    <t>20 to 29 days</t>
  </si>
  <si>
    <t>All 30 days</t>
  </si>
  <si>
    <t>Less than 1 drink</t>
  </si>
  <si>
    <t>1 drink</t>
  </si>
  <si>
    <t>2 drinks</t>
  </si>
  <si>
    <t>3 drinks</t>
  </si>
  <si>
    <t>4 drinks</t>
  </si>
  <si>
    <t>5 or more drinks</t>
  </si>
  <si>
    <t>How many drinks per day in past month on days s/he drank alcohol</t>
  </si>
  <si>
    <t>I got it from my friends</t>
  </si>
  <si>
    <t>I got it from home</t>
  </si>
  <si>
    <t>I got it some other way</t>
  </si>
  <si>
    <t>I bought it in a store, shop, or from</t>
  </si>
  <si>
    <t>I gave someone else money to buy it fo</t>
  </si>
  <si>
    <t>During the past 30 days, how did respondent usually get the alcohol drank</t>
  </si>
  <si>
    <t xml:space="preserve"> j21</t>
  </si>
  <si>
    <t xml:space="preserve"> j23</t>
  </si>
  <si>
    <t>10 to 19 days</t>
  </si>
  <si>
    <t xml:space="preserve"> j24</t>
  </si>
  <si>
    <t>I have never smoked cigarettes regular</t>
  </si>
  <si>
    <t xml:space="preserve"> j25</t>
  </si>
  <si>
    <t>O days</t>
  </si>
  <si>
    <t xml:space="preserve"> j26</t>
  </si>
  <si>
    <t xml:space="preserve"> j27</t>
  </si>
  <si>
    <t>My father or male gurdain only</t>
  </si>
  <si>
    <t>My mother or female  gurdian only</t>
  </si>
  <si>
    <t>Both smoke</t>
  </si>
  <si>
    <t xml:space="preserve"> j28</t>
  </si>
  <si>
    <t xml:space="preserve"> j29</t>
  </si>
  <si>
    <t xml:space="preserve"> j30</t>
  </si>
  <si>
    <t>Less than once per week</t>
  </si>
  <si>
    <t>Once or twice per week</t>
  </si>
  <si>
    <t>Five times or more per week</t>
  </si>
  <si>
    <t>Do't know</t>
  </si>
  <si>
    <t xml:space="preserve"> j31</t>
  </si>
  <si>
    <t xml:space="preserve"> j32</t>
  </si>
  <si>
    <t xml:space="preserve"> j33</t>
  </si>
  <si>
    <t xml:space="preserve"> j34a</t>
  </si>
  <si>
    <t xml:space="preserve"> j34b</t>
  </si>
  <si>
    <t xml:space="preserve"> j34c</t>
  </si>
  <si>
    <t>DEPRESSION</t>
  </si>
  <si>
    <t>HAD PROBLEMS</t>
  </si>
  <si>
    <t>HELP WITH MY STUDYING</t>
  </si>
  <si>
    <t>MOTHER</t>
  </si>
  <si>
    <t>PEER PRESSURE</t>
  </si>
  <si>
    <t>PROBLEMS</t>
  </si>
  <si>
    <t>STRESS</t>
  </si>
  <si>
    <t>STRESS OF FATHERS DEATH</t>
  </si>
  <si>
    <t>STRESS, LACK OF LOVE</t>
  </si>
  <si>
    <t>VIBES</t>
  </si>
  <si>
    <t>i had problems</t>
  </si>
  <si>
    <t>parent-saw,thought it was good</t>
  </si>
  <si>
    <t>stress</t>
  </si>
  <si>
    <t xml:space="preserve"> j34d</t>
  </si>
  <si>
    <t xml:space="preserve"> new_j34</t>
  </si>
  <si>
    <t>Three or four times per week</t>
  </si>
  <si>
    <t>Five or more times per week</t>
  </si>
  <si>
    <t xml:space="preserve"> j37</t>
  </si>
  <si>
    <t xml:space="preserve"> j38</t>
  </si>
  <si>
    <t xml:space="preserve">       </t>
  </si>
  <si>
    <t>Frequency in which participant used cocaine in past year</t>
  </si>
  <si>
    <t xml:space="preserve">no observation </t>
  </si>
  <si>
    <t>Not sure</t>
  </si>
  <si>
    <t xml:space="preserve"> Particpant used hallucinogens in the past 12 months</t>
  </si>
  <si>
    <t>Very easy</t>
  </si>
  <si>
    <t>Fairly easy</t>
  </si>
  <si>
    <t>Fairly different</t>
  </si>
  <si>
    <t>Very different</t>
  </si>
  <si>
    <t>Probably impossible</t>
  </si>
  <si>
    <t xml:space="preserve"> j47a</t>
  </si>
  <si>
    <t xml:space="preserve"> j47b</t>
  </si>
  <si>
    <t xml:space="preserve"> j47c</t>
  </si>
  <si>
    <t xml:space="preserve"> j47d</t>
  </si>
  <si>
    <t xml:space="preserve"> j47f</t>
  </si>
  <si>
    <t xml:space="preserve"> j47g</t>
  </si>
  <si>
    <t>A few</t>
  </si>
  <si>
    <t>Some of them</t>
  </si>
  <si>
    <t>Most of them</t>
  </si>
  <si>
    <t>All of them</t>
  </si>
  <si>
    <t xml:space="preserve"> j48a</t>
  </si>
  <si>
    <t xml:space="preserve"> j48b</t>
  </si>
  <si>
    <t xml:space="preserve"> j48d</t>
  </si>
  <si>
    <t xml:space="preserve"> j48e</t>
  </si>
  <si>
    <t xml:space="preserve"> k1a</t>
  </si>
  <si>
    <t xml:space="preserve"> k1b</t>
  </si>
  <si>
    <t>AUNT</t>
  </si>
  <si>
    <t>AUNT AND COUSIN</t>
  </si>
  <si>
    <t>AUNT/GRANDMA</t>
  </si>
  <si>
    <t>AUNTS</t>
  </si>
  <si>
    <t>AUNTS AND COUSINS</t>
  </si>
  <si>
    <t>Aunt &amp; Uncle</t>
  </si>
  <si>
    <t>Aunts</t>
  </si>
  <si>
    <t>BROTHER</t>
  </si>
  <si>
    <t>BROTHER/SISTER</t>
  </si>
  <si>
    <t>CHURCH</t>
  </si>
  <si>
    <t>COUSIN</t>
  </si>
  <si>
    <t>COUSINS</t>
  </si>
  <si>
    <t>Cousins</t>
  </si>
  <si>
    <t>Cousins &amp; Sister</t>
  </si>
  <si>
    <t>GRAND MOTHER</t>
  </si>
  <si>
    <t>GRAND PARENTS</t>
  </si>
  <si>
    <t>GRANDMA</t>
  </si>
  <si>
    <t>GRANDMOTHER</t>
  </si>
  <si>
    <t>GRANDPARENTS</t>
  </si>
  <si>
    <t>GRANDUNCLE</t>
  </si>
  <si>
    <t>MASS MEDIA</t>
  </si>
  <si>
    <t>SISITER</t>
  </si>
  <si>
    <t>SISTER</t>
  </si>
  <si>
    <t>SISTER, AUNT</t>
  </si>
  <si>
    <t>SISTER, Brother</t>
  </si>
  <si>
    <t>SISTERS</t>
  </si>
  <si>
    <t>STEPMOTHER</t>
  </si>
  <si>
    <t>Stepmothe,Grandmother</t>
  </si>
  <si>
    <t>UNCLE</t>
  </si>
  <si>
    <t>YES</t>
  </si>
  <si>
    <t>aunt</t>
  </si>
  <si>
    <t>gaurdian</t>
  </si>
  <si>
    <t>grandmoother</t>
  </si>
  <si>
    <t>grandmother</t>
  </si>
  <si>
    <t>sister</t>
  </si>
  <si>
    <t>sister, brother</t>
  </si>
  <si>
    <t xml:space="preserve"> k1c</t>
  </si>
  <si>
    <t>friends</t>
  </si>
  <si>
    <t xml:space="preserve"> k1h</t>
  </si>
  <si>
    <t>CLINIC</t>
  </si>
  <si>
    <t>CLINIC, CHURCH</t>
  </si>
  <si>
    <t>CLUB</t>
  </si>
  <si>
    <t>CLUB MEETINGS</t>
  </si>
  <si>
    <t>CLUB REP</t>
  </si>
  <si>
    <t>COMMUNITY MEETING</t>
  </si>
  <si>
    <t>COMPUTER</t>
  </si>
  <si>
    <t>COMPUTER/INTERNET</t>
  </si>
  <si>
    <t>COUNSELOR</t>
  </si>
  <si>
    <t>Church, Clinic</t>
  </si>
  <si>
    <t>Clinic</t>
  </si>
  <si>
    <t>DOCTOR</t>
  </si>
  <si>
    <t>DOCTORS</t>
  </si>
  <si>
    <t>DvD</t>
  </si>
  <si>
    <t>EXPERIENCE</t>
  </si>
  <si>
    <t>GUIDANCE COUNSELLOR</t>
  </si>
  <si>
    <t>HEALTH CENTRE</t>
  </si>
  <si>
    <t>Handouts</t>
  </si>
  <si>
    <t>Internet</t>
  </si>
  <si>
    <t>LIBRARY</t>
  </si>
  <si>
    <t>MAGAZINES</t>
  </si>
  <si>
    <t>MEN</t>
  </si>
  <si>
    <t>MEN ON THE STREET</t>
  </si>
  <si>
    <t>MUSIC</t>
  </si>
  <si>
    <t>Magazines</t>
  </si>
  <si>
    <t>NEWSPAPER</t>
  </si>
  <si>
    <t>Newspaper</t>
  </si>
  <si>
    <t>ON THE STREETS</t>
  </si>
  <si>
    <t>On the corner</t>
  </si>
  <si>
    <t>PASTOR</t>
  </si>
  <si>
    <t>PEACE &amp; JUSTICE CENTRE</t>
  </si>
  <si>
    <t>PEOPLE</t>
  </si>
  <si>
    <t>PERSONAL EXPERIENCE</t>
  </si>
  <si>
    <t>POSTER</t>
  </si>
  <si>
    <t>Pamplets</t>
  </si>
  <si>
    <t>RADIO</t>
  </si>
  <si>
    <t>RADIO POSTERS</t>
  </si>
  <si>
    <t>Religious meetings</t>
  </si>
  <si>
    <t>SOMEONE IN MY COMMUNITY</t>
  </si>
  <si>
    <t>STRANGER</t>
  </si>
  <si>
    <t>YOUTH CENTRE</t>
  </si>
  <si>
    <t>YOUTH CLUB</t>
  </si>
  <si>
    <t>church</t>
  </si>
  <si>
    <t>church camp</t>
  </si>
  <si>
    <t>clinic</t>
  </si>
  <si>
    <t>club</t>
  </si>
  <si>
    <t>internet</t>
  </si>
  <si>
    <t>neighbour</t>
  </si>
  <si>
    <t>nurse</t>
  </si>
  <si>
    <t>pamphlets</t>
  </si>
  <si>
    <t xml:space="preserve"> k1i</t>
  </si>
  <si>
    <t xml:space="preserve"> k1j</t>
  </si>
  <si>
    <t xml:space="preserve"> k1</t>
  </si>
  <si>
    <t>1,2</t>
  </si>
  <si>
    <t>Book</t>
  </si>
  <si>
    <t>Books</t>
  </si>
  <si>
    <t>Boyfriend</t>
  </si>
  <si>
    <t>CLASS AT SCHOOL</t>
  </si>
  <si>
    <t>Church Camp</t>
  </si>
  <si>
    <t>Class at School</t>
  </si>
  <si>
    <t>Class at school</t>
  </si>
  <si>
    <t>Cousin &amp; Sister</t>
  </si>
  <si>
    <t>DVD</t>
  </si>
  <si>
    <t>FATHER</t>
  </si>
  <si>
    <t>FRIENDS</t>
  </si>
  <si>
    <t>FRIENSD</t>
  </si>
  <si>
    <t>FRIIENDS</t>
  </si>
  <si>
    <t>Friends</t>
  </si>
  <si>
    <t>GUIDANCE</t>
  </si>
  <si>
    <t>Girlfriend</t>
  </si>
  <si>
    <t>Guardian</t>
  </si>
  <si>
    <t>Guidance Class</t>
  </si>
  <si>
    <t>Guidance Class 6</t>
  </si>
  <si>
    <t>MOTHER , FATHER</t>
  </si>
  <si>
    <t>NO INFORMATION</t>
  </si>
  <si>
    <t>No information</t>
  </si>
  <si>
    <t>On the disc</t>
  </si>
  <si>
    <t>Other Relative</t>
  </si>
  <si>
    <t>Parents</t>
  </si>
  <si>
    <t>SCHOOL</t>
  </si>
  <si>
    <t>SChool</t>
  </si>
  <si>
    <t>School</t>
  </si>
  <si>
    <t>T.V.</t>
  </si>
  <si>
    <t>TELEVISION</t>
  </si>
  <si>
    <t>TELEVISION OR VIDEO</t>
  </si>
  <si>
    <t>TELEVISON</t>
  </si>
  <si>
    <t>TV or Video</t>
  </si>
  <si>
    <t>Television</t>
  </si>
  <si>
    <t>Tv</t>
  </si>
  <si>
    <t>books</t>
  </si>
  <si>
    <t>boyfriend/girlfriend</t>
  </si>
  <si>
    <t>class at School</t>
  </si>
  <si>
    <t>class at school</t>
  </si>
  <si>
    <t>mass media</t>
  </si>
  <si>
    <t>mother</t>
  </si>
  <si>
    <t>newspaper</t>
  </si>
  <si>
    <t>school</t>
  </si>
  <si>
    <t>television</t>
  </si>
  <si>
    <t xml:space="preserve"> k2</t>
  </si>
  <si>
    <t xml:space="preserve"> k5</t>
  </si>
  <si>
    <t xml:space="preserve"> k6specify</t>
  </si>
  <si>
    <t xml:space="preserve"> k6</t>
  </si>
  <si>
    <t xml:space="preserve"> new_k6</t>
  </si>
  <si>
    <t>I agreed to it</t>
  </si>
  <si>
    <t>I didn't agree but I didn't do or say a</t>
  </si>
  <si>
    <t>I was forced</t>
  </si>
  <si>
    <t>DOLLY HOUSE</t>
  </si>
  <si>
    <t>RAPED</t>
  </si>
  <si>
    <t>was just trying</t>
  </si>
  <si>
    <t>1 person</t>
  </si>
  <si>
    <t>2 people</t>
  </si>
  <si>
    <t>3 people</t>
  </si>
  <si>
    <t>4 people</t>
  </si>
  <si>
    <t>5 people</t>
  </si>
  <si>
    <t>6 people</t>
  </si>
  <si>
    <t>People</t>
  </si>
  <si>
    <t>8 people</t>
  </si>
  <si>
    <t>9 people</t>
  </si>
  <si>
    <t>10 or more persons</t>
  </si>
  <si>
    <t>No one</t>
  </si>
  <si>
    <t>6 or more people</t>
  </si>
  <si>
    <t xml:space="preserve"> k9</t>
  </si>
  <si>
    <t>More than 3 times per week</t>
  </si>
  <si>
    <t>1-3 times per week</t>
  </si>
  <si>
    <t>1-3 times per month</t>
  </si>
  <si>
    <t>Less than once per month</t>
  </si>
  <si>
    <t xml:space="preserve"> k10</t>
  </si>
  <si>
    <t xml:space="preserve"> k11</t>
  </si>
  <si>
    <t xml:space="preserve"> k12</t>
  </si>
  <si>
    <t xml:space="preserve"> k12a</t>
  </si>
  <si>
    <t xml:space="preserve"> k12c</t>
  </si>
  <si>
    <t xml:space="preserve"> k12e</t>
  </si>
  <si>
    <t xml:space="preserve"> k12f</t>
  </si>
  <si>
    <t xml:space="preserve"> k12g</t>
  </si>
  <si>
    <t>Participant used other birth contol method at last sexual contact</t>
  </si>
  <si>
    <t>Norplant</t>
  </si>
  <si>
    <t>RHYTHM</t>
  </si>
  <si>
    <t>Rythm</t>
  </si>
  <si>
    <t xml:space="preserve"> k12h</t>
  </si>
  <si>
    <t xml:space="preserve"> k13b</t>
  </si>
  <si>
    <t xml:space="preserve"> k13d</t>
  </si>
  <si>
    <t xml:space="preserve"> k13e</t>
  </si>
  <si>
    <t xml:space="preserve"> k13f</t>
  </si>
  <si>
    <t xml:space="preserve"> k13h</t>
  </si>
  <si>
    <t xml:space="preserve"> k13i</t>
  </si>
  <si>
    <t xml:space="preserve"> k13j</t>
  </si>
  <si>
    <t xml:space="preserve"> k13k</t>
  </si>
  <si>
    <t>Participant didn't want his/her partner to think that he/she is promiscuos</t>
  </si>
  <si>
    <t xml:space="preserve"> k13l</t>
  </si>
  <si>
    <t>ACCUSTOMED TO PERSON</t>
  </si>
  <si>
    <t>ALLERGIC TO CONDOMS</t>
  </si>
  <si>
    <t>BECAUSE SHE WAS A VIRGIN</t>
  </si>
  <si>
    <t>CAN AFFECT U LATER IN LIFE</t>
  </si>
  <si>
    <t>COMMITTED PARTNER</t>
  </si>
  <si>
    <t>DIDN'T THINK OF IT</t>
  </si>
  <si>
    <t>DIDNT HAVE ANY AT TIME</t>
  </si>
  <si>
    <t>DOCTOR RECOMENDS NO CONDOM</t>
  </si>
  <si>
    <t>DON'T HAVE SEX OFTEN</t>
  </si>
  <si>
    <t>DONT LIKE IT</t>
  </si>
  <si>
    <t>I WAS NOT GIVEN THE CHANCE</t>
  </si>
  <si>
    <t>IM PREGNANT</t>
  </si>
  <si>
    <t>IT HAD SIDE EFFECTS</t>
  </si>
  <si>
    <t>IT MAKES YOU SICK</t>
  </si>
  <si>
    <t>MAKES ME SICK</t>
  </si>
  <si>
    <t>MOTHER STOP ME</t>
  </si>
  <si>
    <t>MY PARTNER CANT USE IT</t>
  </si>
  <si>
    <t>Make one sick</t>
  </si>
  <si>
    <t>My personal girl</t>
  </si>
  <si>
    <t>NONE AT THE TIME</t>
  </si>
  <si>
    <t>Never had any</t>
  </si>
  <si>
    <t>ONLY HAVE SEX ONE TIME</t>
  </si>
  <si>
    <t>TOO YOUNG TO PRODUCE SEMON</t>
  </si>
  <si>
    <t>TRUST HER</t>
  </si>
  <si>
    <t>TRUST MY PARTNER</t>
  </si>
  <si>
    <t>USE TO PARTNER</t>
  </si>
  <si>
    <t>WANT TO GET PREGNANT</t>
  </si>
  <si>
    <t>WAS PREGNANT</t>
  </si>
  <si>
    <t>WAS TOO SMALL NEVER KNEW</t>
  </si>
  <si>
    <t>WAS YOUNG AND DIDN'T KNOW</t>
  </si>
  <si>
    <t>none was available</t>
  </si>
  <si>
    <t>pregnant</t>
  </si>
  <si>
    <t>sex my empress</t>
  </si>
  <si>
    <t xml:space="preserve"> k13m</t>
  </si>
  <si>
    <t xml:space="preserve"> k13</t>
  </si>
  <si>
    <t xml:space="preserve"> k14a</t>
  </si>
  <si>
    <t xml:space="preserve"> k14b</t>
  </si>
  <si>
    <t xml:space="preserve"> k14d</t>
  </si>
  <si>
    <t>AT THE PHARMACY</t>
  </si>
  <si>
    <t>Bother</t>
  </si>
  <si>
    <t>FAMILY</t>
  </si>
  <si>
    <t>Family</t>
  </si>
  <si>
    <t>Home</t>
  </si>
  <si>
    <t>MARKETING PERSON</t>
  </si>
  <si>
    <t>MY FATHER</t>
  </si>
  <si>
    <t>PARENT BUYS IT</t>
  </si>
  <si>
    <t>PARENTS</t>
  </si>
  <si>
    <t>PHARMACY</t>
  </si>
  <si>
    <t>Parent, Pharmacy</t>
  </si>
  <si>
    <t>Pharmacy</t>
  </si>
  <si>
    <t>SCHOOL.</t>
  </si>
  <si>
    <t>STORE</t>
  </si>
  <si>
    <t>SUPERMARKET</t>
  </si>
  <si>
    <t>Supermarket</t>
  </si>
  <si>
    <t>Supermarket store</t>
  </si>
  <si>
    <t>TAKE IT OUT FROM DAD DRAW</t>
  </si>
  <si>
    <t>WHOLESALE</t>
  </si>
  <si>
    <t>Wholesale</t>
  </si>
  <si>
    <t>home</t>
  </si>
  <si>
    <t>pharmacy</t>
  </si>
  <si>
    <t xml:space="preserve"> k16</t>
  </si>
  <si>
    <t xml:space="preserve"> k17</t>
  </si>
  <si>
    <t xml:space="preserve"> k19</t>
  </si>
  <si>
    <t xml:space="preserve"> k20a</t>
  </si>
  <si>
    <t xml:space="preserve"> k20b</t>
  </si>
  <si>
    <t xml:space="preserve"> k20d</t>
  </si>
  <si>
    <t xml:space="preserve"> k20f</t>
  </si>
  <si>
    <t xml:space="preserve"> k20g</t>
  </si>
  <si>
    <t xml:space="preserve"> k20</t>
  </si>
  <si>
    <t xml:space="preserve"> k22</t>
  </si>
  <si>
    <t>no response</t>
  </si>
  <si>
    <t xml:space="preserve"> k23</t>
  </si>
  <si>
    <t>One of us kept the baby</t>
  </si>
  <si>
    <t>We are raising the baby together</t>
  </si>
  <si>
    <t>One of our families is raising the baby</t>
  </si>
  <si>
    <t>The pregnancy was terminated (abortion)</t>
  </si>
  <si>
    <t>Miscarriage (the baby dies</t>
  </si>
  <si>
    <t>Preganant and not sure what to do</t>
  </si>
  <si>
    <t>I don't know what happened</t>
  </si>
  <si>
    <t xml:space="preserve"> k24</t>
  </si>
  <si>
    <t xml:space="preserve"> k25</t>
  </si>
  <si>
    <t xml:space="preserve"> k26specif</t>
  </si>
  <si>
    <t xml:space="preserve"> k27specif</t>
  </si>
  <si>
    <t xml:space="preserve"> k27</t>
  </si>
  <si>
    <t xml:space="preserve"> k28b</t>
  </si>
  <si>
    <t xml:space="preserve"> k28c</t>
  </si>
  <si>
    <t>Person who looks after child changes from day to day when participant is</t>
  </si>
  <si>
    <t xml:space="preserve"> k28e</t>
  </si>
  <si>
    <t>Friend or neighboours looks after participant's child when s/he is busy</t>
  </si>
  <si>
    <t>Dare care looks after participant's child when s/he is busy</t>
  </si>
  <si>
    <t xml:space="preserve"> k28g</t>
  </si>
  <si>
    <t xml:space="preserve"> k28</t>
  </si>
  <si>
    <t>I Don't have a child</t>
  </si>
  <si>
    <t>A few times per week</t>
  </si>
  <si>
    <t>Less than once a month</t>
  </si>
  <si>
    <t xml:space="preserve"> l1a</t>
  </si>
  <si>
    <t xml:space="preserve"> l1b</t>
  </si>
  <si>
    <t xml:space="preserve"> l1e</t>
  </si>
  <si>
    <t xml:space="preserve"> l1f</t>
  </si>
  <si>
    <t>4h club</t>
  </si>
  <si>
    <t>BOOK</t>
  </si>
  <si>
    <t>Doctor</t>
  </si>
  <si>
    <t>INTRENET</t>
  </si>
  <si>
    <t>Library</t>
  </si>
  <si>
    <t>OTHER</t>
  </si>
  <si>
    <t>OTHER PERSONS</t>
  </si>
  <si>
    <t>On the street</t>
  </si>
  <si>
    <t>PAMPLET</t>
  </si>
  <si>
    <t>PEACE AND JUSTICE CENTRE</t>
  </si>
  <si>
    <t>PEOPLE ON STREET</t>
  </si>
  <si>
    <t>Religious Meetings</t>
  </si>
  <si>
    <t>SEMINARS</t>
  </si>
  <si>
    <t xml:space="preserve"> l1i</t>
  </si>
  <si>
    <t xml:space="preserve"> l2a</t>
  </si>
  <si>
    <t xml:space="preserve"> l2b</t>
  </si>
  <si>
    <t xml:space="preserve"> l2c</t>
  </si>
  <si>
    <t xml:space="preserve"> l2e</t>
  </si>
  <si>
    <t>Participant's source of health information preference_posters</t>
  </si>
  <si>
    <t xml:space="preserve"> l2f</t>
  </si>
  <si>
    <t xml:space="preserve"> l2g</t>
  </si>
  <si>
    <t>CLUBS</t>
  </si>
  <si>
    <t>COUNSELLOR</t>
  </si>
  <si>
    <t>Clinics</t>
  </si>
  <si>
    <t>ELDERLY</t>
  </si>
  <si>
    <t>FORUMS</t>
  </si>
  <si>
    <t>HEALTH BOOK</t>
  </si>
  <si>
    <t>HEALTH FORUM</t>
  </si>
  <si>
    <t>HEALTH SESSIONS</t>
  </si>
  <si>
    <t>Health books</t>
  </si>
  <si>
    <t>INFORMATION CENTRE</t>
  </si>
  <si>
    <t>INTERET</t>
  </si>
  <si>
    <t>NO OTHER</t>
  </si>
  <si>
    <t>SEMINAR FORUMS</t>
  </si>
  <si>
    <t>Seminars</t>
  </si>
  <si>
    <t>YOUTH LINK</t>
  </si>
  <si>
    <t>community health programme</t>
  </si>
  <si>
    <t>community programme</t>
  </si>
  <si>
    <t>face to face talk</t>
  </si>
  <si>
    <t>library</t>
  </si>
  <si>
    <t xml:space="preserve"> l2h</t>
  </si>
  <si>
    <t xml:space="preserve"> l2</t>
  </si>
  <si>
    <t>No sources of information (No informat</t>
  </si>
  <si>
    <t>School talks/classes</t>
  </si>
  <si>
    <t>Posters/magazines/newspaper</t>
  </si>
  <si>
    <t xml:space="preserve"> l3</t>
  </si>
  <si>
    <t xml:space="preserve"> id_f</t>
  </si>
  <si>
    <t xml:space="preserve"> food_f</t>
  </si>
  <si>
    <t xml:space="preserve"> alcohol_f</t>
  </si>
  <si>
    <t xml:space="preserve"> new_alcohol_f</t>
  </si>
  <si>
    <t xml:space="preserve"> new_coffee_f</t>
  </si>
  <si>
    <t>Participant's Arm circumference in cm</t>
  </si>
  <si>
    <t>variable</t>
  </si>
  <si>
    <t>mean</t>
  </si>
  <si>
    <t>sd</t>
  </si>
  <si>
    <t>p50</t>
  </si>
  <si>
    <t>p75</t>
  </si>
  <si>
    <t>p25</t>
  </si>
  <si>
    <t>min</t>
  </si>
  <si>
    <t>max</t>
  </si>
  <si>
    <t>Interquartile range</t>
  </si>
  <si>
    <t xml:space="preserve"> a3_f</t>
  </si>
  <si>
    <t>small adult (17-25cm)</t>
  </si>
  <si>
    <t>Adult (25-35 cm)</t>
  </si>
  <si>
    <t>Large (31-40 cm)</t>
  </si>
  <si>
    <t>Thigh (38-50cm)</t>
  </si>
  <si>
    <t xml:space="preserve"> a4_f</t>
  </si>
  <si>
    <t>Right</t>
  </si>
  <si>
    <t>Left</t>
  </si>
  <si>
    <t xml:space="preserve"> a6_f</t>
  </si>
  <si>
    <t xml:space="preserve"> new_a6_f</t>
  </si>
  <si>
    <t>Interquartile rangw</t>
  </si>
  <si>
    <t>Interqurtile range</t>
  </si>
  <si>
    <t>Interquartile</t>
  </si>
  <si>
    <t xml:space="preserve"> id1_f</t>
  </si>
  <si>
    <t>14jun0200</t>
  </si>
  <si>
    <t>30jul0587</t>
  </si>
  <si>
    <t xml:space="preserve"> date1_f</t>
  </si>
  <si>
    <t>Participant's weight in kg</t>
  </si>
  <si>
    <t>Shirt or dress</t>
  </si>
  <si>
    <t>Trousers only</t>
  </si>
  <si>
    <t>Shirt &amp;trousers</t>
  </si>
  <si>
    <t>No clothing on skin</t>
  </si>
  <si>
    <t>Interqaurtile range</t>
  </si>
  <si>
    <t xml:space="preserve"> id2_f</t>
  </si>
  <si>
    <t>09oct0910</t>
  </si>
  <si>
    <t xml:space="preserve"> time1_f</t>
  </si>
  <si>
    <t>Am</t>
  </si>
  <si>
    <t>Pm</t>
  </si>
  <si>
    <t>12jun0200</t>
  </si>
  <si>
    <t>15aug0206</t>
  </si>
  <si>
    <t xml:space="preserve"> date3_f</t>
  </si>
  <si>
    <t xml:space="preserve"> time2_f</t>
  </si>
  <si>
    <t xml:space="preserve"> date4_f</t>
  </si>
  <si>
    <t>Date in which participant last drank something other than water</t>
  </si>
  <si>
    <t xml:space="preserve"> time4_f</t>
  </si>
  <si>
    <t xml:space="preserve"> time5_f</t>
  </si>
  <si>
    <t xml:space="preserve"> new_time5_f</t>
  </si>
  <si>
    <t xml:space="preserve"> date5_f</t>
  </si>
  <si>
    <t xml:space="preserve"> c4_f</t>
  </si>
  <si>
    <t>16aug0206</t>
  </si>
  <si>
    <t>new_c6_f</t>
  </si>
  <si>
    <t xml:space="preserve"> c7_f</t>
  </si>
  <si>
    <t xml:space="preserve"> tab c8_f</t>
  </si>
  <si>
    <t>BOTH GLUCOSE AND CHOLESTERAL ARE LOW</t>
  </si>
  <si>
    <t>CCHOLESTERAL LOW</t>
  </si>
  <si>
    <t>CHELOSTEROL (LO)</t>
  </si>
  <si>
    <t>CHOLEESTEROL LO</t>
  </si>
  <si>
    <t>CHOLESEROL LOW</t>
  </si>
  <si>
    <t>CHOLESRTERAL LO</t>
  </si>
  <si>
    <t>CHOLESRTROL</t>
  </si>
  <si>
    <t>CHOLESTERAL (L0)</t>
  </si>
  <si>
    <t>CHOLESTERAL (LO)</t>
  </si>
  <si>
    <t>CHOLESTERAL (LOW)</t>
  </si>
  <si>
    <t>CHOLESTERAL (Lo)</t>
  </si>
  <si>
    <t>CHOLESTERAL (lo)</t>
  </si>
  <si>
    <t>CHOLESTERAL LEVEL LOW</t>
  </si>
  <si>
    <t>CHOLESTERAL LO</t>
  </si>
  <si>
    <t>CHOLESTERAL LO,  GLUCOSE LO</t>
  </si>
  <si>
    <t>CHOLESTERAL LOW</t>
  </si>
  <si>
    <t>CHOLESTERAL(LO)</t>
  </si>
  <si>
    <t>CHOLESTERALL LO</t>
  </si>
  <si>
    <t>CHOLESTEROL</t>
  </si>
  <si>
    <t>CHOLESTEROL (LO)</t>
  </si>
  <si>
    <t>CHOLESTEROL *(LO)</t>
  </si>
  <si>
    <t>CHOLESTEROL LEVEL "LOW"</t>
  </si>
  <si>
    <t>CHOLESTEROL LEVEL LOW</t>
  </si>
  <si>
    <t>CHOLESTEROL LEVEL LOW NO NUMERICAL READ</t>
  </si>
  <si>
    <t>CHOLESTEROL LO</t>
  </si>
  <si>
    <t>CHOLESTEROL LOW</t>
  </si>
  <si>
    <t>CHOLESTEROL LVEL LOW</t>
  </si>
  <si>
    <t>CHOLESTEROL(LO)</t>
  </si>
  <si>
    <t>CHOLESTERRAL LEVEL LOW</t>
  </si>
  <si>
    <t>CHOLESTROL</t>
  </si>
  <si>
    <t>CHOLSESTERAL LOW</t>
  </si>
  <si>
    <t>CHOLSETROL LOW</t>
  </si>
  <si>
    <t>Cholesterol (LO)</t>
  </si>
  <si>
    <t>Cholesterol (Lo)</t>
  </si>
  <si>
    <t>Cholesterol Level - Lo ( No numerical R</t>
  </si>
  <si>
    <t>Cholesterol Level - lo</t>
  </si>
  <si>
    <t>Cholesterol Level- Lo</t>
  </si>
  <si>
    <t>Cholesterol Level-lo</t>
  </si>
  <si>
    <t>Cholesterol Lo</t>
  </si>
  <si>
    <t>Cholesterol evel - lo</t>
  </si>
  <si>
    <t>Cholesterol is (LO)</t>
  </si>
  <si>
    <t>Cholesterol level  - lo</t>
  </si>
  <si>
    <t>Cholesterol level (LO)</t>
  </si>
  <si>
    <t>Cholesterol level - lo</t>
  </si>
  <si>
    <t>Cholesterol level - lo  (no numerical r</t>
  </si>
  <si>
    <t>Cholesterol level - lo ( No numerical r</t>
  </si>
  <si>
    <t>Cholesterol level - lo (No numerical re</t>
  </si>
  <si>
    <t>Cholesterol level - lo (no numerical re</t>
  </si>
  <si>
    <t>Cholesterol level -lo</t>
  </si>
  <si>
    <t>Cholesterol level low</t>
  </si>
  <si>
    <t>Cholesterol level- Lo</t>
  </si>
  <si>
    <t>Cholesterol level- lo</t>
  </si>
  <si>
    <t>Cholesterol level- lo  (No numerical re</t>
  </si>
  <si>
    <t>Cholesterol level- lo  (No reading)</t>
  </si>
  <si>
    <t>Cholesterol level- lo (no numerical rea</t>
  </si>
  <si>
    <t>Cholesterol level-lo</t>
  </si>
  <si>
    <t>Cholesterol level-low</t>
  </si>
  <si>
    <t>Cholesterol loevel - lo   Ni numerical</t>
  </si>
  <si>
    <t>Cholesterol reading giving problems.</t>
  </si>
  <si>
    <t>Cholesterol- lo     No numerical readin</t>
  </si>
  <si>
    <t>Cholesteroll level - lo</t>
  </si>
  <si>
    <t>Cholesterollevel- lo     No reading</t>
  </si>
  <si>
    <t>Choleterol level0 lo</t>
  </si>
  <si>
    <t>Cholsterol level - lo</t>
  </si>
  <si>
    <t>Fasting glucose level - lo</t>
  </si>
  <si>
    <t>GLUCOSE (LO)</t>
  </si>
  <si>
    <t>GONE ON HOLIDAYS</t>
  </si>
  <si>
    <t>Glocose level is low</t>
  </si>
  <si>
    <t>Glucose level is low</t>
  </si>
  <si>
    <t>Gone on holidays</t>
  </si>
  <si>
    <t>HIGH CHOLESTEROL</t>
  </si>
  <si>
    <t>He did not want the needle to be used o</t>
  </si>
  <si>
    <t>He had a bad experience with needle</t>
  </si>
  <si>
    <t>LO</t>
  </si>
  <si>
    <t>LO NO NUMERICAL READING</t>
  </si>
  <si>
    <t>LO NO NUMERICAL READING AG</t>
  </si>
  <si>
    <t>LOPW CHOLESTERAL</t>
  </si>
  <si>
    <t>LOW</t>
  </si>
  <si>
    <t>LOW  CHOLESTROL</t>
  </si>
  <si>
    <t>LOW (CHILESTERAL)</t>
  </si>
  <si>
    <t>LOW (CHOLESTERAL)</t>
  </si>
  <si>
    <t>LOW (GLUCOSE)</t>
  </si>
  <si>
    <t>LOW CHHOLESTROL</t>
  </si>
  <si>
    <t>LOW CHILLSETROL</t>
  </si>
  <si>
    <t>LOW CHLESTEROL</t>
  </si>
  <si>
    <t>LOW CHOLESETEROL</t>
  </si>
  <si>
    <t>LOW CHOLESTERAL</t>
  </si>
  <si>
    <t>LOW CHOLESTEROL</t>
  </si>
  <si>
    <t>LOW CHOLESTROL</t>
  </si>
  <si>
    <t>LOW CHOLETERAL</t>
  </si>
  <si>
    <t>LOW CHOLETEROL</t>
  </si>
  <si>
    <t>LOW CHOLETROL</t>
  </si>
  <si>
    <t>LOW CHOLETSEROL</t>
  </si>
  <si>
    <t>LOW CHOLSETROL</t>
  </si>
  <si>
    <t>LOW CHOLSTROL</t>
  </si>
  <si>
    <t>LOW GLUCOSE</t>
  </si>
  <si>
    <t>LOW GLUCOSE    LOW CHOLESTERAL</t>
  </si>
  <si>
    <t>LOW GLUCOSE LEVEL</t>
  </si>
  <si>
    <t>LOW NO NUMERICAL READING</t>
  </si>
  <si>
    <t>LOW(CHOLESTERAL)</t>
  </si>
  <si>
    <t>Low</t>
  </si>
  <si>
    <t>MOTHER REFUSED TO LET THE CHILD PARTICI</t>
  </si>
  <si>
    <t>NO NUMERICAL READING</t>
  </si>
  <si>
    <t>RECHECK CHOLESTERAL</t>
  </si>
  <si>
    <t>REFERRAL</t>
  </si>
  <si>
    <t>REFERRAL H/C</t>
  </si>
  <si>
    <t>REFERRAL SI</t>
  </si>
  <si>
    <t>REFERRAL bp</t>
  </si>
  <si>
    <t>REFUSED</t>
  </si>
  <si>
    <t>REFUSED BEACUSE OF RELIGION</t>
  </si>
  <si>
    <t>REFUSED BIOMEDICAL MEASURES</t>
  </si>
  <si>
    <t>REFUSED BLOOD PRESSURE AND BLOOD WORK</t>
  </si>
  <si>
    <t>REFUSED GLU. &amp; CHOL TEST</t>
  </si>
  <si>
    <t>RESPONDENT CANNOT BE FOUND TO COMPLETE</t>
  </si>
  <si>
    <t>RESPONDENT DOES NOT REMEMBER TIME LAST</t>
  </si>
  <si>
    <t>RESPONDENT IS PREGNANT</t>
  </si>
  <si>
    <t>RESPONDENT NOT FFOUND AT HOUSE AFTER 4</t>
  </si>
  <si>
    <t>RESPONDENT NOT LOCATED AFTER 4 TIMES</t>
  </si>
  <si>
    <t>RESPONDENT REFUSED BIOMEDICAL MEASURES</t>
  </si>
  <si>
    <t>RESPONDENT REFUSED BLOOD PRESSURE AND B</t>
  </si>
  <si>
    <t>RESPONDENT REFUSED FINGER PRICK EXAM</t>
  </si>
  <si>
    <t>RESPONDENT REFUSED MEASURES</t>
  </si>
  <si>
    <t>RESPONDENT REFUSED TO DO THIS SECTION</t>
  </si>
  <si>
    <t>RESPONDENT WISHES NOT TO DO BLOOD GLUSO</t>
  </si>
  <si>
    <t>RESPONDENTS REFUSED MEASURES</t>
  </si>
  <si>
    <t>RFERRAL H/C</t>
  </si>
  <si>
    <t>Referral</t>
  </si>
  <si>
    <t>Refferal</t>
  </si>
  <si>
    <t>Refused</t>
  </si>
  <si>
    <t>Refused to do fasting Glucose tests</t>
  </si>
  <si>
    <t>Respondent refused second measures and</t>
  </si>
  <si>
    <t>Respondent was hesitant at first for ex</t>
  </si>
  <si>
    <t>SUICIDAL THOUGHTS</t>
  </si>
  <si>
    <t>THE RESPONDENT AUNT AND SISTER DON NOT</t>
  </si>
  <si>
    <t>THE RESPONDENT IS VERY AFRAID OF NEEDLE</t>
  </si>
  <si>
    <t>UNABLE TO CONTACT AFTER 4 VISITS</t>
  </si>
  <si>
    <t>blood glucose and cholesterol (Lo)</t>
  </si>
  <si>
    <t>blood pressure and blood work refused</t>
  </si>
  <si>
    <t>blood pressure refused</t>
  </si>
  <si>
    <t>chol- lo</t>
  </si>
  <si>
    <t>chol-lo</t>
  </si>
  <si>
    <t>cholersterol level - lo</t>
  </si>
  <si>
    <t>cholersterol lo</t>
  </si>
  <si>
    <t>cholesteral (LO)</t>
  </si>
  <si>
    <t>cholesteral (lo)</t>
  </si>
  <si>
    <t>cholesteral level low</t>
  </si>
  <si>
    <t>cholesteral lo</t>
  </si>
  <si>
    <t>cholesteral(lo)</t>
  </si>
  <si>
    <t>cholesterol (LO)</t>
  </si>
  <si>
    <t>cholesterol (Lo)</t>
  </si>
  <si>
    <t>cholesterol level  - lo</t>
  </si>
  <si>
    <t>cholesterol level "low"</t>
  </si>
  <si>
    <t>cholesterol level - lo</t>
  </si>
  <si>
    <t>cholesterol level - lo  ( no numerical</t>
  </si>
  <si>
    <t>cholesterol level -lo</t>
  </si>
  <si>
    <t>cholesterol level -lo  No numerical rea</t>
  </si>
  <si>
    <t>cholesterol level low</t>
  </si>
  <si>
    <t>cholesterol level- lo</t>
  </si>
  <si>
    <t>cholesterol level-lo</t>
  </si>
  <si>
    <t>cholesterol lo</t>
  </si>
  <si>
    <t>chollesterol level-lo</t>
  </si>
  <si>
    <t>cxholesterol level - lo (No numerical r</t>
  </si>
  <si>
    <t>fasting glucose level -lo</t>
  </si>
  <si>
    <t>form 1 and 2 refused</t>
  </si>
  <si>
    <t>form 3 refused</t>
  </si>
  <si>
    <t>glucose (Lo)</t>
  </si>
  <si>
    <t>low</t>
  </si>
  <si>
    <t>refused</t>
  </si>
  <si>
    <t>respondent does not remember time last</t>
  </si>
  <si>
    <t>respondent pregnant</t>
  </si>
  <si>
    <t>respondent refused</t>
  </si>
  <si>
    <t>respondent refused biomedical measures</t>
  </si>
  <si>
    <t>respondent refused blood pressure</t>
  </si>
  <si>
    <t>respondent refused blood work</t>
  </si>
  <si>
    <t>respondent refused further bp and blood</t>
  </si>
  <si>
    <t>respondent was very relaxed and the exa</t>
  </si>
  <si>
    <t>responedt refused</t>
  </si>
  <si>
    <t>the respondent refused to do glucose ch</t>
  </si>
  <si>
    <t xml:space="preserve"> comments_f</t>
  </si>
  <si>
    <t>Participants' first set of comments</t>
  </si>
  <si>
    <t>Participants' second set of comments</t>
  </si>
  <si>
    <t>CANT RECALL LAST SMOKE</t>
  </si>
  <si>
    <t>CHOLESTEROL LEEL LOW NO READING</t>
  </si>
  <si>
    <t>Cholesterol is low</t>
  </si>
  <si>
    <t>Cholesterol level is low</t>
  </si>
  <si>
    <t>Cholesterol level to be rechecked</t>
  </si>
  <si>
    <t>Cholesterol levelis low</t>
  </si>
  <si>
    <t>Cholestetol Level is low</t>
  </si>
  <si>
    <t>Clucose (LO)</t>
  </si>
  <si>
    <t>FASTING GLUCOSE LO</t>
  </si>
  <si>
    <t>GLUCOSE LEVEL</t>
  </si>
  <si>
    <t>GLUCOSE LO</t>
  </si>
  <si>
    <t>GLUCOSE LO, RECHECK BLOOD SUGAR</t>
  </si>
  <si>
    <t>HAS CHEST PROBLEM SO HAD TO EAT</t>
  </si>
  <si>
    <t>Lorne does bar work in the nights so he</t>
  </si>
  <si>
    <t>NO NUMERIC READING AG</t>
  </si>
  <si>
    <t>NO READING</t>
  </si>
  <si>
    <t>No mumerical reading</t>
  </si>
  <si>
    <t>RECHECK BLOOD MEASURE</t>
  </si>
  <si>
    <t>RECHECK BLOODWROK</t>
  </si>
  <si>
    <t>REFERRAL B.P</t>
  </si>
  <si>
    <t>REFUSED THIS SECTION</t>
  </si>
  <si>
    <t>RESPONDENT HAD SOME TEA (COCOA JBC)</t>
  </si>
  <si>
    <t>RESPONDENT WISHES NOT TO DO CHOLESTEROL</t>
  </si>
  <si>
    <t>Reffered to H/C</t>
  </si>
  <si>
    <t>`</t>
  </si>
  <si>
    <t>cholseterol level - lo</t>
  </si>
  <si>
    <t>examination comfortably</t>
  </si>
  <si>
    <t>needles. this was also confirmed by the</t>
  </si>
  <si>
    <t>no mumerical reading</t>
  </si>
  <si>
    <t>no numerical reading</t>
  </si>
  <si>
    <t>new_a18a2</t>
  </si>
  <si>
    <t>1317-1304</t>
  </si>
  <si>
    <t>1317-1309</t>
  </si>
  <si>
    <t>Missing</t>
  </si>
  <si>
    <t>Non-missing</t>
  </si>
  <si>
    <t>storage type</t>
  </si>
  <si>
    <t>Participant was hungry during a usual week due to not having enough food</t>
  </si>
  <si>
    <t>Particpant selection of first body type he/she would want to most resemble</t>
  </si>
  <si>
    <t>If particpipant tells peer counsellor something personal,others will find out</t>
  </si>
  <si>
    <t>Questionnaire n#</t>
  </si>
  <si>
    <t>Q1.1</t>
  </si>
  <si>
    <t>Q1.2</t>
  </si>
  <si>
    <t>Q1.3</t>
  </si>
  <si>
    <t>Q1.4</t>
  </si>
  <si>
    <t>Q1.5</t>
  </si>
  <si>
    <t>Q1.6</t>
  </si>
  <si>
    <t>Q1.7</t>
  </si>
  <si>
    <t>Q1.8</t>
  </si>
  <si>
    <t>Q1.9</t>
  </si>
  <si>
    <t>Q1.10</t>
  </si>
  <si>
    <t>Q1.8.5</t>
  </si>
  <si>
    <t>Q1.11</t>
  </si>
  <si>
    <t>Q1.11.A</t>
  </si>
  <si>
    <t>Q1.11.B</t>
  </si>
  <si>
    <t>Q1.11.C</t>
  </si>
  <si>
    <t>Q1.11.D</t>
  </si>
  <si>
    <t>Q1.11.E</t>
  </si>
  <si>
    <t>Q1.11.F</t>
  </si>
  <si>
    <t>Q1.11.G</t>
  </si>
  <si>
    <t>Q1.11.H</t>
  </si>
  <si>
    <t>Q1.11.I</t>
  </si>
  <si>
    <t>Q1.11.J</t>
  </si>
  <si>
    <t>Q1.11.K</t>
  </si>
  <si>
    <t>Q1.12</t>
  </si>
  <si>
    <t>Q1.12.A</t>
  </si>
  <si>
    <t>Q1.12.B</t>
  </si>
  <si>
    <t>Q1.12.C</t>
  </si>
  <si>
    <t>Q1.12.D</t>
  </si>
  <si>
    <t>Q1.12.E</t>
  </si>
  <si>
    <t>Q1.12.F</t>
  </si>
  <si>
    <t>Q1.12.G</t>
  </si>
  <si>
    <t>Q1.13</t>
  </si>
  <si>
    <t>Q1.14</t>
  </si>
  <si>
    <t>Q1.15</t>
  </si>
  <si>
    <t>Q1.16.1</t>
  </si>
  <si>
    <t>Q1.16.2</t>
  </si>
  <si>
    <t>Q1.16.3</t>
  </si>
  <si>
    <t>Q1.16.4</t>
  </si>
  <si>
    <t>Q1.16.5</t>
  </si>
  <si>
    <t>Q1.16.6</t>
  </si>
  <si>
    <t>Q1.16.7</t>
  </si>
  <si>
    <t>Q1.16.8</t>
  </si>
  <si>
    <t>Q1.16.9</t>
  </si>
  <si>
    <t>Q1.16.10</t>
  </si>
  <si>
    <t>Q1.16.11</t>
  </si>
  <si>
    <t>Q1.16.12</t>
  </si>
  <si>
    <t>Q1.16.13</t>
  </si>
  <si>
    <t>Q1.16.14</t>
  </si>
  <si>
    <t>Q1.16.15</t>
  </si>
  <si>
    <t>Q1.16.16</t>
  </si>
  <si>
    <t>Q1.16.17</t>
  </si>
  <si>
    <t>Q1.16.18</t>
  </si>
  <si>
    <t>Q1.16.19</t>
  </si>
  <si>
    <t>Q1.17</t>
  </si>
  <si>
    <t>Q1.18.1</t>
  </si>
  <si>
    <t>Q1.18.2</t>
  </si>
  <si>
    <t>Q1.18.3</t>
  </si>
  <si>
    <t>Q1.18.4</t>
  </si>
  <si>
    <t>Q1.18.5</t>
  </si>
  <si>
    <t>Q1.18.6</t>
  </si>
  <si>
    <t>Q1.18.7</t>
  </si>
  <si>
    <t>Q1.19.1</t>
  </si>
  <si>
    <t>Q1.19.2</t>
  </si>
  <si>
    <t>Q1.19.3</t>
  </si>
  <si>
    <t>Q1.20.1</t>
  </si>
  <si>
    <t>Q1.20.2</t>
  </si>
  <si>
    <t>Q1.20.3</t>
  </si>
  <si>
    <t>Q1.21</t>
  </si>
  <si>
    <t>Q2.1</t>
  </si>
  <si>
    <t>Q2.2</t>
  </si>
  <si>
    <t>Q2.3</t>
  </si>
  <si>
    <t>Q2.4</t>
  </si>
  <si>
    <t>Q2.5</t>
  </si>
  <si>
    <t>Q2.6</t>
  </si>
  <si>
    <t>Q2.7</t>
  </si>
  <si>
    <t>Q2.8</t>
  </si>
  <si>
    <t>Q2.9</t>
  </si>
  <si>
    <t>Q2.10</t>
  </si>
  <si>
    <t>Q2.11</t>
  </si>
  <si>
    <t>Q2.12</t>
  </si>
  <si>
    <t>Q3.1</t>
  </si>
  <si>
    <t>Q3.2</t>
  </si>
  <si>
    <t>Q3.3</t>
  </si>
  <si>
    <t>Q3.4</t>
  </si>
  <si>
    <t>Q3.5</t>
  </si>
  <si>
    <t>Q3.6</t>
  </si>
  <si>
    <t>Q3.4.88</t>
  </si>
  <si>
    <t>Participant didn't walk for 10 minutes</t>
  </si>
  <si>
    <t>Q3.7</t>
  </si>
  <si>
    <t>Q4.1</t>
  </si>
  <si>
    <t>Q4.2</t>
  </si>
  <si>
    <t>Q4.3</t>
  </si>
  <si>
    <t>Q4.4</t>
  </si>
  <si>
    <t>Q4.5</t>
  </si>
  <si>
    <t>Q4.6</t>
  </si>
  <si>
    <t>Q4.7</t>
  </si>
  <si>
    <t>Q4.8</t>
  </si>
  <si>
    <t>Q4.9</t>
  </si>
  <si>
    <t>Q4.10</t>
  </si>
  <si>
    <t>Q4.11</t>
  </si>
  <si>
    <t>Q4.12</t>
  </si>
  <si>
    <t>Q4.13.1</t>
  </si>
  <si>
    <t>Q4.13.2</t>
  </si>
  <si>
    <t>Q4.13.3</t>
  </si>
  <si>
    <t>Q4.13.4</t>
  </si>
  <si>
    <t>Q4.13.5</t>
  </si>
  <si>
    <t>Q4.13.6</t>
  </si>
  <si>
    <t>Q4.13.B</t>
  </si>
  <si>
    <t>Q4.13.0</t>
  </si>
  <si>
    <t>Q4.14.0</t>
  </si>
  <si>
    <t>Q4.14.1</t>
  </si>
  <si>
    <t>Q4.14.2</t>
  </si>
  <si>
    <t>Q4.14.3</t>
  </si>
  <si>
    <t>Q4.14.4</t>
  </si>
  <si>
    <t>Q4.14.B</t>
  </si>
  <si>
    <t>Q4.15.1</t>
  </si>
  <si>
    <t>Q4.15.2</t>
  </si>
  <si>
    <t>Q4.15.3</t>
  </si>
  <si>
    <t>Q4.15.4</t>
  </si>
  <si>
    <t>Q4.15.5</t>
  </si>
  <si>
    <t>Q4.15.6</t>
  </si>
  <si>
    <t>Q4.15.7</t>
  </si>
  <si>
    <t>Q4.15</t>
  </si>
  <si>
    <t>Q4.16</t>
  </si>
  <si>
    <t>Q4.17.1</t>
  </si>
  <si>
    <t>Q4.17.2</t>
  </si>
  <si>
    <t>Q4.17.3</t>
  </si>
  <si>
    <t>Q4.17.4</t>
  </si>
  <si>
    <t>Q4.17.5</t>
  </si>
  <si>
    <t>Q4.17.6B</t>
  </si>
  <si>
    <t>Q4.17.6A</t>
  </si>
  <si>
    <t>Q5.1</t>
  </si>
  <si>
    <t>Q5.2</t>
  </si>
  <si>
    <t>Q5.4</t>
  </si>
  <si>
    <t>Q5.5</t>
  </si>
  <si>
    <t>Q5.3.1</t>
  </si>
  <si>
    <t>Q5.3.2</t>
  </si>
  <si>
    <t>Q5.3.3</t>
  </si>
  <si>
    <t>Q5.3.4</t>
  </si>
  <si>
    <t>Q5.3.5</t>
  </si>
  <si>
    <t>Q5.3.6</t>
  </si>
  <si>
    <t>Q5.3.7</t>
  </si>
  <si>
    <t>Q5.3.8</t>
  </si>
  <si>
    <t>Q5.3.9</t>
  </si>
  <si>
    <t>Q5.3.10</t>
  </si>
  <si>
    <t>Q5.3.11</t>
  </si>
  <si>
    <t>Q5.3.12</t>
  </si>
  <si>
    <t>Q6.1.A</t>
  </si>
  <si>
    <t>When last participant had his/her eyes checked</t>
  </si>
  <si>
    <t>Q6.1.B</t>
  </si>
  <si>
    <t>Q6.1.C</t>
  </si>
  <si>
    <t>Q6.1.D</t>
  </si>
  <si>
    <t>Q6.1.E</t>
  </si>
  <si>
    <t>Q6.1.F</t>
  </si>
  <si>
    <t>Q6.1.H</t>
  </si>
  <si>
    <t>Q6.1.I</t>
  </si>
  <si>
    <t>Q6.1.J</t>
  </si>
  <si>
    <t>Q6.1.K</t>
  </si>
  <si>
    <t>Q6.1.L</t>
  </si>
  <si>
    <t>Q6.1.M</t>
  </si>
  <si>
    <t>Q6.1.N</t>
  </si>
  <si>
    <t>Q6.1.G</t>
  </si>
  <si>
    <t>Q6.2</t>
  </si>
  <si>
    <t>Q6.3</t>
  </si>
  <si>
    <t>Q6.4</t>
  </si>
  <si>
    <t>Q6.6</t>
  </si>
  <si>
    <t>Q6.7</t>
  </si>
  <si>
    <t>Q6.8</t>
  </si>
  <si>
    <t>Q6.10</t>
  </si>
  <si>
    <t>Q6.5.A</t>
  </si>
  <si>
    <t>Q6.5.B</t>
  </si>
  <si>
    <t>Q6.5.C</t>
  </si>
  <si>
    <t>Q6.5.D</t>
  </si>
  <si>
    <t>Q6.5.E</t>
  </si>
  <si>
    <t>Q6.5.F</t>
  </si>
  <si>
    <t>If participant tells a doctor something personal, others will find out</t>
  </si>
  <si>
    <t>Q6.9.A</t>
  </si>
  <si>
    <t>Q6.9.B</t>
  </si>
  <si>
    <t>Q6.9.C</t>
  </si>
  <si>
    <t>Q6.9.D</t>
  </si>
  <si>
    <t>Q6.9.E</t>
  </si>
  <si>
    <t>Q6.11</t>
  </si>
  <si>
    <t>Q6.12</t>
  </si>
  <si>
    <t>Q6.13</t>
  </si>
  <si>
    <t>Q6.12.B</t>
  </si>
  <si>
    <t>Q6.14</t>
  </si>
  <si>
    <t>Q6.13.B</t>
  </si>
  <si>
    <t>Q6.15</t>
  </si>
  <si>
    <t>Q7.1</t>
  </si>
  <si>
    <t>Q7.2</t>
  </si>
  <si>
    <t>Q7.3</t>
  </si>
  <si>
    <t>Q7.4</t>
  </si>
  <si>
    <t>Q7.5</t>
  </si>
  <si>
    <t>Q7.6</t>
  </si>
  <si>
    <t>Q7.7</t>
  </si>
  <si>
    <t>Q7.8</t>
  </si>
  <si>
    <t>Q7.9</t>
  </si>
  <si>
    <t>Q7.10</t>
  </si>
  <si>
    <t>Q7.11</t>
  </si>
  <si>
    <t>Q7.12</t>
  </si>
  <si>
    <t>Q7.13.A</t>
  </si>
  <si>
    <t>Q7.13.A.1</t>
  </si>
  <si>
    <t>Q7.14.A</t>
  </si>
  <si>
    <t>Q7.14.A.1</t>
  </si>
  <si>
    <t>Q7.15</t>
  </si>
  <si>
    <t>Q7.16</t>
  </si>
  <si>
    <t>Q7.17</t>
  </si>
  <si>
    <t>Q7.18.A</t>
  </si>
  <si>
    <t>Q7.18.B</t>
  </si>
  <si>
    <t>Q7.18.C</t>
  </si>
  <si>
    <t>Q7.19.A</t>
  </si>
  <si>
    <t>Q7.19.B</t>
  </si>
  <si>
    <t>Q7.19.C</t>
  </si>
  <si>
    <t>Q7.19.D</t>
  </si>
  <si>
    <t>Q7.19.E</t>
  </si>
  <si>
    <t>Q7.19.F</t>
  </si>
  <si>
    <t>Q7.19.G</t>
  </si>
  <si>
    <t>Q7.19.H</t>
  </si>
  <si>
    <t>Q7.19.I</t>
  </si>
  <si>
    <t>Q7.19.J</t>
  </si>
  <si>
    <t>Q7.19.K</t>
  </si>
  <si>
    <t>Q7.19.L</t>
  </si>
  <si>
    <t>Q7.19.M</t>
  </si>
  <si>
    <t>Q7.20</t>
  </si>
  <si>
    <t>Q7.21</t>
  </si>
  <si>
    <t>Q7.22</t>
  </si>
  <si>
    <t>Q8.1</t>
  </si>
  <si>
    <t>Q8.2</t>
  </si>
  <si>
    <t>Q8.3</t>
  </si>
  <si>
    <t>Q8.4</t>
  </si>
  <si>
    <t>Q8.5</t>
  </si>
  <si>
    <t>Q8.6</t>
  </si>
  <si>
    <t>Q8.7</t>
  </si>
  <si>
    <t>Q8.8</t>
  </si>
  <si>
    <t>Q8.9</t>
  </si>
  <si>
    <t>Q8.10</t>
  </si>
  <si>
    <t>Q8.11</t>
  </si>
  <si>
    <t>Q8.12.A</t>
  </si>
  <si>
    <t>Q8.12.A.1</t>
  </si>
  <si>
    <t>Q8.12.B</t>
  </si>
  <si>
    <t>Q8.12.B.1</t>
  </si>
  <si>
    <t>Q8.12.C</t>
  </si>
  <si>
    <t>Q8.12.C.1</t>
  </si>
  <si>
    <t>Q8.12.D</t>
  </si>
  <si>
    <t>Q8.12.D.1</t>
  </si>
  <si>
    <t>Q8.12.E</t>
  </si>
  <si>
    <t>Q8.12.E.1</t>
  </si>
  <si>
    <t>Q8.12.F</t>
  </si>
  <si>
    <t>Q8.12.F.1</t>
  </si>
  <si>
    <t>Q8.13.A</t>
  </si>
  <si>
    <t>Q8.13.A.1</t>
  </si>
  <si>
    <t>Q8.13.B</t>
  </si>
  <si>
    <t>Q8.13.B.1</t>
  </si>
  <si>
    <t>Q8.13.C</t>
  </si>
  <si>
    <t>Q8.13.C.1</t>
  </si>
  <si>
    <t>Q8.13.D</t>
  </si>
  <si>
    <t>Q8.13.D.1</t>
  </si>
  <si>
    <t>Q8.13.E</t>
  </si>
  <si>
    <t>Q8.13.E.1</t>
  </si>
  <si>
    <t>Q8.13.F</t>
  </si>
  <si>
    <t>Q8.13.F.1</t>
  </si>
  <si>
    <t>Q8.13.G</t>
  </si>
  <si>
    <t>Q8.13.G.1</t>
  </si>
  <si>
    <t>Q8.13.H</t>
  </si>
  <si>
    <t>Q8.13.H.1</t>
  </si>
  <si>
    <t>Q8.14</t>
  </si>
  <si>
    <t>Q8.15</t>
  </si>
  <si>
    <t>Q8.15.A</t>
  </si>
  <si>
    <t>Q8.15.B</t>
  </si>
  <si>
    <t>Q8.15.C</t>
  </si>
  <si>
    <t>Q8.15.D</t>
  </si>
  <si>
    <t>Q8.15.E</t>
  </si>
  <si>
    <t>Q8.15.F</t>
  </si>
  <si>
    <t>Q8.15.G</t>
  </si>
  <si>
    <t>Q8.15.H</t>
  </si>
  <si>
    <t>Q8.15.I</t>
  </si>
  <si>
    <t>Q8.15.J</t>
  </si>
  <si>
    <t>Q8.15.K</t>
  </si>
  <si>
    <t>Q8.15.L</t>
  </si>
  <si>
    <t>Q8.15.M</t>
  </si>
  <si>
    <t>Q8.15.N</t>
  </si>
  <si>
    <t>Q8.15.O</t>
  </si>
  <si>
    <t>Q8.15.P</t>
  </si>
  <si>
    <t>Q8.15.Q</t>
  </si>
  <si>
    <t>Q8.15.R</t>
  </si>
  <si>
    <t>Q8.16.A</t>
  </si>
  <si>
    <t>Q8.16.B</t>
  </si>
  <si>
    <t>Q8.16.C</t>
  </si>
  <si>
    <t>Q8.16.D</t>
  </si>
  <si>
    <t>Q8.16.E</t>
  </si>
  <si>
    <t>Q8.16.F</t>
  </si>
  <si>
    <t>Q8.16.G</t>
  </si>
  <si>
    <t>Q8.16.H</t>
  </si>
  <si>
    <t>Q8.16.I</t>
  </si>
  <si>
    <t>Q9.1</t>
  </si>
  <si>
    <t>Q9.2</t>
  </si>
  <si>
    <t>Q9.3</t>
  </si>
  <si>
    <t>Q9.2.A</t>
  </si>
  <si>
    <t>Q9.2.B</t>
  </si>
  <si>
    <t>Q9.2.C</t>
  </si>
  <si>
    <t>Q9.2.D</t>
  </si>
  <si>
    <t>Q9.4</t>
  </si>
  <si>
    <t>Q9.5</t>
  </si>
  <si>
    <t>Q9.6</t>
  </si>
  <si>
    <t>Q9.7</t>
  </si>
  <si>
    <t>Q9.8</t>
  </si>
  <si>
    <t>Q9.9</t>
  </si>
  <si>
    <t>Q9.10</t>
  </si>
  <si>
    <t>Q9.11</t>
  </si>
  <si>
    <t>Q9.12</t>
  </si>
  <si>
    <t>Q9.13</t>
  </si>
  <si>
    <t>Q9.14</t>
  </si>
  <si>
    <t>Q9.15</t>
  </si>
  <si>
    <t>Q9.16</t>
  </si>
  <si>
    <t>Q9.16.A</t>
  </si>
  <si>
    <t>Q9.16.B</t>
  </si>
  <si>
    <t>Q9.16.C</t>
  </si>
  <si>
    <t>Q9.16.D</t>
  </si>
  <si>
    <t>Q9.16.E</t>
  </si>
  <si>
    <t>Q9.16.F</t>
  </si>
  <si>
    <t>Q9.17.A</t>
  </si>
  <si>
    <t>Q9.17.B</t>
  </si>
  <si>
    <t>Q9.17.C</t>
  </si>
  <si>
    <t>Q9.17.D</t>
  </si>
  <si>
    <t>Q9.17.E</t>
  </si>
  <si>
    <t>Q9.17.F</t>
  </si>
  <si>
    <t>Q9.17.G</t>
  </si>
  <si>
    <t>Q9.18</t>
  </si>
  <si>
    <t>Q9.19</t>
  </si>
  <si>
    <t>Q9.20</t>
  </si>
  <si>
    <t>Q9.21</t>
  </si>
  <si>
    <t>Q9.22</t>
  </si>
  <si>
    <t>Q9.23</t>
  </si>
  <si>
    <t>Q9.24</t>
  </si>
  <si>
    <t>Q9.25</t>
  </si>
  <si>
    <t>Q9.25.A</t>
  </si>
  <si>
    <t>Q9.25.B</t>
  </si>
  <si>
    <t>Q9.25.C</t>
  </si>
  <si>
    <t>Q9.25.D</t>
  </si>
  <si>
    <t>Q9.25.E</t>
  </si>
  <si>
    <t>Q9.25.F</t>
  </si>
  <si>
    <t>Q10.1</t>
  </si>
  <si>
    <t>Q10.2</t>
  </si>
  <si>
    <t>Q10.3</t>
  </si>
  <si>
    <t>Q10.4</t>
  </si>
  <si>
    <t>Q10.5</t>
  </si>
  <si>
    <t>Q10.6.A</t>
  </si>
  <si>
    <t>Q10.6.B</t>
  </si>
  <si>
    <t>Q10.6.C</t>
  </si>
  <si>
    <t>Q10.6.D</t>
  </si>
  <si>
    <t>Q10.6.E</t>
  </si>
  <si>
    <t>Q10.7.A</t>
  </si>
  <si>
    <t>Q10.7.B</t>
  </si>
  <si>
    <t>Q10.7.C</t>
  </si>
  <si>
    <t>Q10.7.D</t>
  </si>
  <si>
    <t>Q10.7.E</t>
  </si>
  <si>
    <t>Q10.8.A</t>
  </si>
  <si>
    <t>Q10.8.B</t>
  </si>
  <si>
    <t>Q10.8.C</t>
  </si>
  <si>
    <t>Q10.8.D</t>
  </si>
  <si>
    <t>Q10.8.E</t>
  </si>
  <si>
    <t>Q10.9.A</t>
  </si>
  <si>
    <t>Q10.9.B</t>
  </si>
  <si>
    <t>Q10.9.C</t>
  </si>
  <si>
    <t>Q10.9.D</t>
  </si>
  <si>
    <t>Q10.9.E</t>
  </si>
  <si>
    <t>Q10.9.F</t>
  </si>
  <si>
    <t>Q10.9.G</t>
  </si>
  <si>
    <t>Q10.9.H</t>
  </si>
  <si>
    <t>Q10.9.I</t>
  </si>
  <si>
    <t>Q10.9.J</t>
  </si>
  <si>
    <t>Q10.9.K</t>
  </si>
  <si>
    <t>Q10.10</t>
  </si>
  <si>
    <t>Q10.11</t>
  </si>
  <si>
    <t>Q10.12</t>
  </si>
  <si>
    <t>Q10.13</t>
  </si>
  <si>
    <t>Q10.14.A</t>
  </si>
  <si>
    <t>Q10.14.B</t>
  </si>
  <si>
    <t>Q10.14.C</t>
  </si>
  <si>
    <t>Q10.14.D</t>
  </si>
  <si>
    <t>Q10.14.E</t>
  </si>
  <si>
    <t>Q10.14.F</t>
  </si>
  <si>
    <t>Q10.15</t>
  </si>
  <si>
    <t>Q10.16</t>
  </si>
  <si>
    <t>Q10.17</t>
  </si>
  <si>
    <t>Q10.18</t>
  </si>
  <si>
    <t>Q10.19</t>
  </si>
  <si>
    <t>Q10.20</t>
  </si>
  <si>
    <t>Q10.21</t>
  </si>
  <si>
    <t>Q10.22</t>
  </si>
  <si>
    <t>Q10.23</t>
  </si>
  <si>
    <t>Q10.24</t>
  </si>
  <si>
    <t>Q10.25</t>
  </si>
  <si>
    <t>Q10.26</t>
  </si>
  <si>
    <t>Q10.27</t>
  </si>
  <si>
    <t>Q10.28</t>
  </si>
  <si>
    <t>Q10.29</t>
  </si>
  <si>
    <t>Q10.30</t>
  </si>
  <si>
    <t>Q10.31</t>
  </si>
  <si>
    <t>Q10.32</t>
  </si>
  <si>
    <t>Q10.33</t>
  </si>
  <si>
    <t>Q10.34</t>
  </si>
  <si>
    <t>Q10.34.A</t>
  </si>
  <si>
    <t>Q10.34.B</t>
  </si>
  <si>
    <t>Q10.34.C</t>
  </si>
  <si>
    <t>Q10.34.D</t>
  </si>
  <si>
    <t>Q10.35</t>
  </si>
  <si>
    <t>Q10.36</t>
  </si>
  <si>
    <t>Q10.37</t>
  </si>
  <si>
    <t>Q10.38</t>
  </si>
  <si>
    <t>Q10.39</t>
  </si>
  <si>
    <t>Q10.40</t>
  </si>
  <si>
    <t>Q10.41</t>
  </si>
  <si>
    <t>Q10.42</t>
  </si>
  <si>
    <t>Q10.43</t>
  </si>
  <si>
    <t>Q10.44</t>
  </si>
  <si>
    <t>Q10.45</t>
  </si>
  <si>
    <t>Q10.46.A</t>
  </si>
  <si>
    <t>Q10.46.B</t>
  </si>
  <si>
    <t>Q10.46.C</t>
  </si>
  <si>
    <t>Q10.46.D</t>
  </si>
  <si>
    <t>Q10.46.E</t>
  </si>
  <si>
    <t>Q10.46.F</t>
  </si>
  <si>
    <t>Q10.46.G</t>
  </si>
  <si>
    <t>Q10.47.A</t>
  </si>
  <si>
    <t>Q10.47.B</t>
  </si>
  <si>
    <t>Q10.47.C</t>
  </si>
  <si>
    <t>Q10.47.D</t>
  </si>
  <si>
    <t>Q10.47.E</t>
  </si>
  <si>
    <t>Q10.47.F</t>
  </si>
  <si>
    <t>Q10.47.G</t>
  </si>
  <si>
    <t>Q10.48.A</t>
  </si>
  <si>
    <t>Q10.48.B</t>
  </si>
  <si>
    <t>Q10.48.C</t>
  </si>
  <si>
    <t>Q10.48.D</t>
  </si>
  <si>
    <t>Q10.48.E</t>
  </si>
  <si>
    <t>Q11.1.A</t>
  </si>
  <si>
    <t>Q11.1.B</t>
  </si>
  <si>
    <t>Q11.1.C</t>
  </si>
  <si>
    <t>Q11.1.D</t>
  </si>
  <si>
    <t>Q11.1.E</t>
  </si>
  <si>
    <t>Q11.1.F</t>
  </si>
  <si>
    <t>Q11.1.G</t>
  </si>
  <si>
    <t>Q11.1.H</t>
  </si>
  <si>
    <t>Q11.1.I</t>
  </si>
  <si>
    <t>Q11.1.J</t>
  </si>
  <si>
    <t>Q11.1</t>
  </si>
  <si>
    <t>Q11.2</t>
  </si>
  <si>
    <t>Q11.3</t>
  </si>
  <si>
    <t>Q11.4</t>
  </si>
  <si>
    <t>Q11.5</t>
  </si>
  <si>
    <t>Q11.6</t>
  </si>
  <si>
    <t>Q11.7</t>
  </si>
  <si>
    <t>Q11.8</t>
  </si>
  <si>
    <t>Q11.9</t>
  </si>
  <si>
    <t>Q11.10</t>
  </si>
  <si>
    <t>Q11.11</t>
  </si>
  <si>
    <t>Q11.12</t>
  </si>
  <si>
    <t>Q11.13</t>
  </si>
  <si>
    <t>Q11.12.A</t>
  </si>
  <si>
    <t>Q11.12.B</t>
  </si>
  <si>
    <t>Q11.12.C</t>
  </si>
  <si>
    <t>Q11.12.D</t>
  </si>
  <si>
    <t>Q11.12.E</t>
  </si>
  <si>
    <t>Q11.12.F</t>
  </si>
  <si>
    <t>Q11.12.G</t>
  </si>
  <si>
    <t>Q11.12.H</t>
  </si>
  <si>
    <t>Q11.13.A</t>
  </si>
  <si>
    <t>Q11.13.B</t>
  </si>
  <si>
    <t>Q11.13.C</t>
  </si>
  <si>
    <t>Q11.13.D</t>
  </si>
  <si>
    <t>Q11.13.E</t>
  </si>
  <si>
    <t>Q11.13.F</t>
  </si>
  <si>
    <t>Q11.13.G</t>
  </si>
  <si>
    <t>Q11.13.H</t>
  </si>
  <si>
    <t>Q11.13.I</t>
  </si>
  <si>
    <t>Q11.13.J</t>
  </si>
  <si>
    <t>Q11.13.K</t>
  </si>
  <si>
    <t>Q11.13.L</t>
  </si>
  <si>
    <t>Q11.13.M</t>
  </si>
  <si>
    <t>Q11.14</t>
  </si>
  <si>
    <t>Q11.14.A</t>
  </si>
  <si>
    <t>Q11.14.B</t>
  </si>
  <si>
    <t>Q11.14.C</t>
  </si>
  <si>
    <t>Q11.14.D</t>
  </si>
  <si>
    <t>Q11.14.E</t>
  </si>
  <si>
    <t>Q11.14.F</t>
  </si>
  <si>
    <t>Q11.15</t>
  </si>
  <si>
    <t>Q11.16</t>
  </si>
  <si>
    <t>Q11.17</t>
  </si>
  <si>
    <t>Q11.18</t>
  </si>
  <si>
    <t>Q11.19</t>
  </si>
  <si>
    <t>Q11.20</t>
  </si>
  <si>
    <t>Q11.20.A</t>
  </si>
  <si>
    <t>Q11.20.B</t>
  </si>
  <si>
    <t>Q11.20.C</t>
  </si>
  <si>
    <t>Q11.20.D</t>
  </si>
  <si>
    <t>Q11.20.E</t>
  </si>
  <si>
    <t>Q11.20.F</t>
  </si>
  <si>
    <t>Q11.20.G</t>
  </si>
  <si>
    <t>Q11.21</t>
  </si>
  <si>
    <t>Q11.22</t>
  </si>
  <si>
    <t>Q11.23</t>
  </si>
  <si>
    <t>Q11.24</t>
  </si>
  <si>
    <t>Q11.25</t>
  </si>
  <si>
    <t>Q11.26</t>
  </si>
  <si>
    <t>Q11.27</t>
  </si>
  <si>
    <t>Q11.28</t>
  </si>
  <si>
    <t>Q11.28.A</t>
  </si>
  <si>
    <t>Q11.28.B</t>
  </si>
  <si>
    <t>Q11.28.C</t>
  </si>
  <si>
    <t>Q11.28.D</t>
  </si>
  <si>
    <t>Q11.28.E</t>
  </si>
  <si>
    <t>Q11.28.F</t>
  </si>
  <si>
    <t>Q11.28.G</t>
  </si>
  <si>
    <t>Q11.28.H</t>
  </si>
  <si>
    <t>Q11.29</t>
  </si>
  <si>
    <t>Q12.1.A</t>
  </si>
  <si>
    <t>Q12.1.B</t>
  </si>
  <si>
    <t>Q12.1.C</t>
  </si>
  <si>
    <t>Q12.1.D</t>
  </si>
  <si>
    <t>Q12.1.E</t>
  </si>
  <si>
    <t>Q12.1.F</t>
  </si>
  <si>
    <t>Q12.1.G</t>
  </si>
  <si>
    <t>Q12.1.H</t>
  </si>
  <si>
    <t>Q12.1.I</t>
  </si>
  <si>
    <t>Q12.1</t>
  </si>
  <si>
    <t>Q12.2</t>
  </si>
  <si>
    <t>Q12.2.A</t>
  </si>
  <si>
    <t>Q12.2.B</t>
  </si>
  <si>
    <t>Q12.2.C</t>
  </si>
  <si>
    <t>Q12.2.D</t>
  </si>
  <si>
    <t>Q12.2.E</t>
  </si>
  <si>
    <t>Q12.2.F</t>
  </si>
  <si>
    <t>Q12.2.G</t>
  </si>
  <si>
    <t>Q12.2.H</t>
  </si>
  <si>
    <t>Q12.3</t>
  </si>
  <si>
    <t>FORM1.ID#</t>
  </si>
  <si>
    <t>FORM1.D.O.E</t>
  </si>
  <si>
    <t>FORM1.1</t>
  </si>
  <si>
    <t>FORM1.2</t>
  </si>
  <si>
    <t>FORM1.3</t>
  </si>
  <si>
    <t>FORM1.4</t>
  </si>
  <si>
    <t>FORM1.5</t>
  </si>
  <si>
    <t>FORM1.6</t>
  </si>
  <si>
    <t>FORM1.7</t>
  </si>
  <si>
    <t>FORM1.8</t>
  </si>
  <si>
    <t>FORM1.9</t>
  </si>
  <si>
    <t>FORM1.10</t>
  </si>
  <si>
    <t>FORM1.11</t>
  </si>
  <si>
    <t>FORM1.12</t>
  </si>
  <si>
    <t>FORM1.13</t>
  </si>
  <si>
    <t>FORM1.14</t>
  </si>
  <si>
    <t>FORM2.QUESTID#</t>
  </si>
  <si>
    <t>FORM2.ID#</t>
  </si>
  <si>
    <t>FORM2.D.O.E</t>
  </si>
  <si>
    <t>FORM2.1</t>
  </si>
  <si>
    <t>FORM2.2</t>
  </si>
  <si>
    <t>FORM2.3</t>
  </si>
  <si>
    <t>FORM2.4</t>
  </si>
  <si>
    <t>FORM2.5</t>
  </si>
  <si>
    <t>FORM3.QUESTID#</t>
  </si>
  <si>
    <t>FORM3.ID#</t>
  </si>
  <si>
    <t>FORM3.D.O.E</t>
  </si>
  <si>
    <t>FORM3.1</t>
  </si>
  <si>
    <t>FORM3.2</t>
  </si>
  <si>
    <t>FORM3.3</t>
  </si>
  <si>
    <t>FORM3.4</t>
  </si>
  <si>
    <t>FORM3.5</t>
  </si>
  <si>
    <t>FORM3.6</t>
  </si>
  <si>
    <t>FORM3.7</t>
  </si>
  <si>
    <t>FORM3.8</t>
  </si>
  <si>
    <t>Interviewer name</t>
  </si>
  <si>
    <t>Interviewer number</t>
  </si>
  <si>
    <t>Number times interviewer visited household</t>
  </si>
  <si>
    <t>*  Participant's ID number</t>
  </si>
  <si>
    <t>Age of participant at last birthday</t>
  </si>
  <si>
    <t>Number of hours participant works per week</t>
  </si>
  <si>
    <t>Participant lives with Father</t>
  </si>
  <si>
    <t>Number of father  lived with</t>
  </si>
  <si>
    <t>Participant lives with Stepfather</t>
  </si>
  <si>
    <t>Number of stepfather participant lives with</t>
  </si>
  <si>
    <t>Number aunts/uncles participants lives with</t>
  </si>
  <si>
    <t>Participant lives with Other Relative(s)</t>
  </si>
  <si>
    <t>Total number of persons participant lives with</t>
  </si>
  <si>
    <t>Number of bathrooms Bathrooms in participant's house</t>
  </si>
  <si>
    <t>Participant has indoor Kitchens</t>
  </si>
  <si>
    <t>Participant has indoor living room</t>
  </si>
  <si>
    <t>Participant has indoor Dining room</t>
  </si>
  <si>
    <t>Participant has indoor Study/family rooms</t>
  </si>
  <si>
    <t>Participant has other indoor  rooms</t>
  </si>
  <si>
    <t>Living arrangement of participants parents</t>
  </si>
  <si>
    <t xml:space="preserve"> Type of relationship of parents if non-cohabitating</t>
  </si>
  <si>
    <t>Participant has sewing machine in his/her home</t>
  </si>
  <si>
    <t>Participant has refrigerator or  freezer in his/home</t>
  </si>
  <si>
    <t>Participant has oven in his/her home</t>
  </si>
  <si>
    <t>Participant has air conditioner in his/her home</t>
  </si>
  <si>
    <t>Participant has cassette player in his/her home</t>
  </si>
  <si>
    <t>Participant has washing machine in his/her home</t>
  </si>
  <si>
    <t>Participant has tv set at home</t>
  </si>
  <si>
    <t>Participant has cable TV at home</t>
  </si>
  <si>
    <t>Participant has satellite dish at home</t>
  </si>
  <si>
    <t>Participant has bicycle at home</t>
  </si>
  <si>
    <t xml:space="preserve"> Participant has car at home</t>
  </si>
  <si>
    <t>Participant has computer/printer/fax at home</t>
  </si>
  <si>
    <t>Participant doesn't know what he or she'll do if given extra income</t>
  </si>
  <si>
    <t>Unit used in height measurement</t>
  </si>
  <si>
    <t>Unit used in weight measurement</t>
  </si>
  <si>
    <t>How well participant does in school work</t>
  </si>
  <si>
    <t>Participant is in a club or group at school</t>
  </si>
  <si>
    <t xml:space="preserve">  Participant likes school</t>
  </si>
  <si>
    <t>Participant plans to finishes school</t>
  </si>
  <si>
    <t>Teacher got to know participant well in past yr.</t>
  </si>
  <si>
    <t>Participant gets along with teacher</t>
  </si>
  <si>
    <t xml:space="preserve"> Participant has trouble getting homework done</t>
  </si>
  <si>
    <t>Participant has trouble reading</t>
  </si>
  <si>
    <t xml:space="preserve"> Participant has problems keeping up in school because of reading problems</t>
  </si>
  <si>
    <t>Participant has been to specialized classes for learning problems</t>
  </si>
  <si>
    <t>Participant has been to special class for behavioral problems</t>
  </si>
  <si>
    <t>Days in past week participant did vigorous activities</t>
  </si>
  <si>
    <t>Participant did No vigorous physical activity</t>
  </si>
  <si>
    <t>Hours per day participant did vigorous activity in past week</t>
  </si>
  <si>
    <t xml:space="preserve"> Minutes per day participant did vigorous activity in past week</t>
  </si>
  <si>
    <t>participant gave missing data re: amount of vigorous activity done</t>
  </si>
  <si>
    <t>Days in past week participant did moderate activities</t>
  </si>
  <si>
    <t>Hours per day participant did moderate activity in past week</t>
  </si>
  <si>
    <t>Minutes per day participant did moderate activity in past week</t>
  </si>
  <si>
    <t>Participant doesn't know amount of moderate activity done</t>
  </si>
  <si>
    <t xml:space="preserve">  Days in past week participant walked for 10 minutes</t>
  </si>
  <si>
    <t>Participant gave missing dating re: walking for 10 minutes in past week</t>
  </si>
  <si>
    <t>Hours in which participant walked for 10 minutes in past week</t>
  </si>
  <si>
    <t>minutes in which participant walked for 10 minutes in past week</t>
  </si>
  <si>
    <t>Hours participant spent sitting on a week day in past week</t>
  </si>
  <si>
    <t>minutes participant spent sitting on a week day in past week</t>
  </si>
  <si>
    <t>Frequency in which participant has gone hungry because of little food</t>
  </si>
  <si>
    <t>Participant eats fruit during a usual week</t>
  </si>
  <si>
    <t>Frequency in which participant ate fruit on a usual week</t>
  </si>
  <si>
    <t>Participant eats vegetables on a usual week</t>
  </si>
  <si>
    <t>Frequency in which participant eats vegetables on a usual week</t>
  </si>
  <si>
    <t xml:space="preserve"> Participant eats at fast food restaurants on a usual week</t>
  </si>
  <si>
    <t>Frequency on a typical week participant ate fast food</t>
  </si>
  <si>
    <t>Participant drinks sweet drinks on a usual week</t>
  </si>
  <si>
    <t>Frequency on a typical week participant drank sweet drinks</t>
  </si>
  <si>
    <t>Participant gave missing and other data remain oil used</t>
  </si>
  <si>
    <t>Participant gave missing and other data re:main oil used</t>
  </si>
  <si>
    <t>Participant did not use any oil in cooking meat</t>
  </si>
  <si>
    <t>Participant used vegetable oil as main cooking oil</t>
  </si>
  <si>
    <t>Participant used coconut oil as main cooking oil</t>
  </si>
  <si>
    <t>Participant used soft margarine as main cooking oil</t>
  </si>
  <si>
    <t>Participant used hard margarine as main cooking oil</t>
  </si>
  <si>
    <t>Participant used butter as main cooking oil</t>
  </si>
  <si>
    <t>Participant gave missing data re: main brand oil used</t>
  </si>
  <si>
    <t>Participant used no fat on bread</t>
  </si>
  <si>
    <t>Participant used Soft margarine on bread</t>
  </si>
  <si>
    <t>Participant used Hard margarine on bread</t>
  </si>
  <si>
    <t>Participant used Butter on bread</t>
  </si>
  <si>
    <t>Participant gave missing data re: fat used on bread</t>
  </si>
  <si>
    <t>Participant gave missing data re: fat on bread</t>
  </si>
  <si>
    <t>Participant ate chicken as main source of protein</t>
  </si>
  <si>
    <t>Participant ate beef as main source of protein</t>
  </si>
  <si>
    <t>Participant ate pork as main source of protein</t>
  </si>
  <si>
    <t>Participant ate fish/seafood as main source of protein</t>
  </si>
  <si>
    <t>Participant drank milk products as main source of protein</t>
  </si>
  <si>
    <t>Participant ate soy products as main source of protein</t>
  </si>
  <si>
    <t>Participant ate beans as main source of protein</t>
  </si>
  <si>
    <t>Participant gave missing data re: main food source for protein</t>
  </si>
  <si>
    <t>Participant ate other food as main source of protein</t>
  </si>
  <si>
    <t>Specific other food participant ate as main protein source</t>
  </si>
  <si>
    <t>How is participant main source of protein usually prepared</t>
  </si>
  <si>
    <t>Participant used sugar as sweetener for tea</t>
  </si>
  <si>
    <t>Quantity of tea spoons of sugar used in sweetening tea</t>
  </si>
  <si>
    <t>Participant used honey as sweetener for tea</t>
  </si>
  <si>
    <t>Quantity of tea spoons of honey used in sweetening tea</t>
  </si>
  <si>
    <t>Participant used creamer as sweetener for tea</t>
  </si>
  <si>
    <t>Quantity of tea spoons of creamer used in sweetening tea</t>
  </si>
  <si>
    <t>Participant used condensed milk as sweetener for tea</t>
  </si>
  <si>
    <t>Quantity of tea spoons of condensed milk used in sweetening tea</t>
  </si>
  <si>
    <t>Participant used sugar substitute as sweetener for tea</t>
  </si>
  <si>
    <t>Quantity of tea spoons of sugar substitute used in sweetening tea</t>
  </si>
  <si>
    <t>Participant used first sugar alternative as sweetener for tea</t>
  </si>
  <si>
    <t>Quantity of tea spoons of first sugar alternative used in sweetening tea</t>
  </si>
  <si>
    <t>Participant used 2nd sugar alternative as sweetener for tea</t>
  </si>
  <si>
    <t>Quantity of tea spoons of 2nd sugar alternative used in sweetening tea</t>
  </si>
  <si>
    <t>Participant chose body type closest his/hers</t>
  </si>
  <si>
    <t>Participant chose body type closest his/hers (recoded)</t>
  </si>
  <si>
    <t>Participant selection of first body type he/she would want to most resemble</t>
  </si>
  <si>
    <t>Participant selection of 2nd body type he/she would want to most resemble</t>
  </si>
  <si>
    <t>Participant selection of 3rd body type he/she would want to most resemble</t>
  </si>
  <si>
    <t>Participant selection of 4th body type he/she would want to most resemble</t>
  </si>
  <si>
    <t>Participant gave missing data on male body type he want to resemble the mo.</t>
  </si>
  <si>
    <t>First male body type number participant thought attractive</t>
  </si>
  <si>
    <t>2nd male body type number participant thought attractive</t>
  </si>
  <si>
    <t>3rd male body type number participant thought attractive</t>
  </si>
  <si>
    <t>4th male body type number participant thought attractive</t>
  </si>
  <si>
    <t>5th male body type number participant thought attractive</t>
  </si>
  <si>
    <t>6th male body type number participant thought attractive</t>
  </si>
  <si>
    <t>Participant gave missing data on male body type she want to resemble the m</t>
  </si>
  <si>
    <t>First female body type number participant thought attractive</t>
  </si>
  <si>
    <t>2nd female body type number participant thought attractive</t>
  </si>
  <si>
    <t>3rd female body type number participant thought attractive</t>
  </si>
  <si>
    <t>4th female body type number participant thought attractive</t>
  </si>
  <si>
    <t>5th female body type number participant thought attractive</t>
  </si>
  <si>
    <t>6th female body type number participant thought attractive</t>
  </si>
  <si>
    <t>First numbered male body type participant think is most healthy</t>
  </si>
  <si>
    <t>2nd numbered male body type participant think is most healthy</t>
  </si>
  <si>
    <t>First numbered female body type participant think is most healthy</t>
  </si>
  <si>
    <t>2nd numbered female body type participant think is most healthy</t>
  </si>
  <si>
    <t>Participant perception of his/her body type</t>
  </si>
  <si>
    <t>Participant has been diagnosed with Heart Disease</t>
  </si>
  <si>
    <t>Participant has been diagnosed with Sickle Cell Trait</t>
  </si>
  <si>
    <t>Participant has been diagnosed with Stroke</t>
  </si>
  <si>
    <t>Participant has been diagnosed High Blood Pressure</t>
  </si>
  <si>
    <t>Participant has been diagnosed High Cholesterol</t>
  </si>
  <si>
    <t>Participant has been diagnosed with Asthma/Wheezing</t>
  </si>
  <si>
    <t>Participant has been diagnosed with Kidney Disease</t>
  </si>
  <si>
    <t>When last participant had a check up</t>
  </si>
  <si>
    <t>When last participant got counseling or mental/health services</t>
  </si>
  <si>
    <t>when last participant had vaginal exam</t>
  </si>
  <si>
    <t>Approximately how often does participant usually see a doctor</t>
  </si>
  <si>
    <t>Has participant has ever been admitted to a hospital</t>
  </si>
  <si>
    <t>Number of times participant has been to admitted to hospital</t>
  </si>
  <si>
    <t>If participant tells a nurses something personal, others will find out</t>
  </si>
  <si>
    <t>If participant tells a peer counselor something personal, others will f</t>
  </si>
  <si>
    <t>If participant tells a friend something personal, others will find out</t>
  </si>
  <si>
    <t>If participant tells parents something personal, others will find out</t>
  </si>
  <si>
    <t>How long has it been since participate had your last pap smear</t>
  </si>
  <si>
    <t>Participant felt lonely/sad or wanted to cry in past yr.</t>
  </si>
  <si>
    <t>Participant felt down most of the time in the past month</t>
  </si>
  <si>
    <t>Participant have had a change in appetite in the past month</t>
  </si>
  <si>
    <t>Participant changed sleeping pattern in past month</t>
  </si>
  <si>
    <t>Participant ever considered committing suicide in the past year</t>
  </si>
  <si>
    <t>Last time participant tried to committ suicide</t>
  </si>
  <si>
    <t>Participant has plans about how to commit suicide in the past year</t>
  </si>
  <si>
    <t>Member of participant's family attempted suicide</t>
  </si>
  <si>
    <t>Person whom participant knew who attempted suicide</t>
  </si>
  <si>
    <t>Participant has friends who tried to commit suicide</t>
  </si>
  <si>
    <t>Participant has felt irritable in the last 12 months</t>
  </si>
  <si>
    <t>Participant has felt angry in the last 12 months</t>
  </si>
  <si>
    <t>Participant has felt happy in the last 12 months</t>
  </si>
  <si>
    <t>Participant worried about his/her drinking/drug abuse in past month</t>
  </si>
  <si>
    <t>Participant worried about parent (s) drinking/drug abuse in past month</t>
  </si>
  <si>
    <t>Participant worries about being physically abused in the past month</t>
  </si>
  <si>
    <t>Participant worried about being sexually abused in the past month</t>
  </si>
  <si>
    <t>Participant worried about violence seen in his/her home in past month</t>
  </si>
  <si>
    <t>Participant worried about violence in his/her community in past month</t>
  </si>
  <si>
    <t>Participant worried about getting AIDS in past month</t>
  </si>
  <si>
    <t xml:space="preserve">Participant worried about being treated unfairly because of your race </t>
  </si>
  <si>
    <t>Participant worried about his/her parents leaving in past month</t>
  </si>
  <si>
    <t>Participant worried about getting a job when s/he is older</t>
  </si>
  <si>
    <t>Participant worried about passing exams in past month</t>
  </si>
  <si>
    <t>Participant thinks that s/he will live to be at least 25 years old</t>
  </si>
  <si>
    <t>How unhappy would participant be if s/he was to relocate</t>
  </si>
  <si>
    <t>Frequency in which participant's parents check to see if homework was done</t>
  </si>
  <si>
    <t>How often ten parents understood problems or worries</t>
  </si>
  <si>
    <t>Parents knew what participant was doing in the past 30 days</t>
  </si>
  <si>
    <t>How many evenings a week participant goes out</t>
  </si>
  <si>
    <t>Number of hours of TV watch by participant on an average day</t>
  </si>
  <si>
    <t>Number of hours of TV do you watch on a weekend</t>
  </si>
  <si>
    <t>Participant religious affiliation</t>
  </si>
  <si>
    <t>Participant other religious affiliation</t>
  </si>
  <si>
    <t>How often did participant attend service in the past month</t>
  </si>
  <si>
    <t>There's an adult in participant's home who expects him/her to follow rules</t>
  </si>
  <si>
    <t>Adult in participant's home Is too busy to pay much attention to him/her</t>
  </si>
  <si>
    <t>Adult who talks with participant about problems in the home</t>
  </si>
  <si>
    <t>Adult code who talks with participant about problems in the home</t>
  </si>
  <si>
    <t>Adult who cares about participant</t>
  </si>
  <si>
    <t>Adult who tells participant that she did a good job</t>
  </si>
  <si>
    <t>Adult outside home who listens to participant</t>
  </si>
  <si>
    <t>The Adult outside home who listens to participant</t>
  </si>
  <si>
    <t>Adult outside home who believes that participant will be a success</t>
  </si>
  <si>
    <t>The Adult outside home who believes that participant will be a success</t>
  </si>
  <si>
    <t>Adult outside home who notices when you're upset about something</t>
  </si>
  <si>
    <t>The Adult outside home who notices when you're upset about something</t>
  </si>
  <si>
    <t>Adult outside home whom participant trust</t>
  </si>
  <si>
    <t>The Adult outside home whom participant trust</t>
  </si>
  <si>
    <t>Missing data on adult who means a lot to participant</t>
  </si>
  <si>
    <t>Participant usually sees Garbage on the street in his/community</t>
  </si>
  <si>
    <t>Participant usually sees Graffiti painted on the walls in community</t>
  </si>
  <si>
    <t>Participant usually sees Abandoned cars in community</t>
  </si>
  <si>
    <t>Participant usually sees unemployed youth on the street</t>
  </si>
  <si>
    <t>Participant usually sees gangs on the street</t>
  </si>
  <si>
    <t>Participant usually sees prostitutes or sex workers</t>
  </si>
  <si>
    <t>Participant usually sees People selling drugs in his community</t>
  </si>
  <si>
    <t>Participant usually sees people using drugs in his/her community</t>
  </si>
  <si>
    <t>Been abused or mistreated by anyone in participant's family</t>
  </si>
  <si>
    <t>Participant didn't know which family member abused him/her</t>
  </si>
  <si>
    <t>Adult who lives with participant abused him/her</t>
  </si>
  <si>
    <t>Adult who doesn't live with participant abused him/her</t>
  </si>
  <si>
    <t>A brother/ sister/another teenager who lives with participant abused him/he</t>
  </si>
  <si>
    <t>A boyfriend/girlfriend/another teenager who doesn't live with participant</t>
  </si>
  <si>
    <t>Participant has been a victim of physical attack in past yr.</t>
  </si>
  <si>
    <t>How many times in past yr. participant was  a victim of physical attack</t>
  </si>
  <si>
    <t>Participant been perpetrator of physical attack in past yr.</t>
  </si>
  <si>
    <t>How many times has participant perpetrator fights In past yr.</t>
  </si>
  <si>
    <t>Participant had serious in the past yr.</t>
  </si>
  <si>
    <t>Number of times participant had a serious injury in the past yr.</t>
  </si>
  <si>
    <t>What was participant doing when s/he suffered serious injury</t>
  </si>
  <si>
    <t>other activity participant doing when s/he suffered serious injury</t>
  </si>
  <si>
    <t>Participant reported major cause of injury that occurred in past yr.</t>
  </si>
  <si>
    <t>Other reported major cause of injury that occurred in past yr.</t>
  </si>
  <si>
    <t>Participant reported how most serious injury occurred in past month</t>
  </si>
  <si>
    <t>Other reported serious injury by participant</t>
  </si>
  <si>
    <t>Participant has been teased or bullied in past month</t>
  </si>
  <si>
    <t>Other reported ways in which participant was bullied</t>
  </si>
  <si>
    <t>Threats occurred at participant's school</t>
  </si>
  <si>
    <t>Participant was afraid  to leave house because of threats</t>
  </si>
  <si>
    <t>Threats occurred in participant's neighborhood</t>
  </si>
  <si>
    <t>Participant was threatened at a store</t>
  </si>
  <si>
    <t>Participant was threatened at a health facility</t>
  </si>
  <si>
    <t>Participant was threatened in public area where kids play</t>
  </si>
  <si>
    <t>Participant was threatened in other places</t>
  </si>
  <si>
    <t>Participant cheated on a test in past yr.</t>
  </si>
  <si>
    <t>Damaged something that s/he didn't own in past yr.</t>
  </si>
  <si>
    <t>Was in a fight where weapons was used in the past yr.</t>
  </si>
  <si>
    <t>Participant stole something from a store in past yr.</t>
  </si>
  <si>
    <t>Participant stole something from someone in past yr.</t>
  </si>
  <si>
    <t>Participant went somewhere to steal something in past yr.</t>
  </si>
  <si>
    <t>Participant ran away from home in past yr.</t>
  </si>
  <si>
    <t>Participant carried a weapon in past month</t>
  </si>
  <si>
    <t>Other wasp on carried by participant</t>
  </si>
  <si>
    <t>Participant ever belonged to a gang</t>
  </si>
  <si>
    <t>Number of times participant has been shot or stabbed</t>
  </si>
  <si>
    <t>Number of times participant has seen a dead body</t>
  </si>
  <si>
    <t>Participant saw a dead person who was beaten to death</t>
  </si>
  <si>
    <t>Participant gave missing data on how seen deceased died</t>
  </si>
  <si>
    <t>Participant has had one drink of alcohol</t>
  </si>
  <si>
    <t>Age at which participant started drinking</t>
  </si>
  <si>
    <t>Participant had at least 12 drinks in past yr.</t>
  </si>
  <si>
    <t>Participant had at least 1 drink in past yr.</t>
  </si>
  <si>
    <t>Participant drinking category (self reported)</t>
  </si>
  <si>
    <t>Participant drank pre-mixed alcoholic beverage in past yr.</t>
  </si>
  <si>
    <t>Participant drank Beer in past yr.</t>
  </si>
  <si>
    <t>Participant drank Wine in past yr.</t>
  </si>
  <si>
    <t>Participant drank Liquor in past yr.</t>
  </si>
  <si>
    <t>Participant drank any alcoholic beverage</t>
  </si>
  <si>
    <t>How often participant drank pre-mixed drinks in past yr.</t>
  </si>
  <si>
    <t>How often participant drank beer drinks in past yr.</t>
  </si>
  <si>
    <t>How often participant drank liquor drinks in past yr.</t>
  </si>
  <si>
    <t>frequency drank any alcoholic beverage drinks in past yr.</t>
  </si>
  <si>
    <t>How often participant drank 5 or more pre-mixed drinks in past yr.</t>
  </si>
  <si>
    <t>How often participant drank 5 or more beer drinks in past yr.</t>
  </si>
  <si>
    <t>How often participant drank 5 or more wine drinks in past yr.</t>
  </si>
  <si>
    <t>How often participant drank 5 or more liquor drinks in past yr.</t>
  </si>
  <si>
    <t>How often participant drank 5 or more any alcoholic drinks in past yr.</t>
  </si>
  <si>
    <t>Participant usually drink Wine coolers in past yr.</t>
  </si>
  <si>
    <t>Participant usually drink malt-based coolers in past yr.</t>
  </si>
  <si>
    <t>Participant usually drink liquor-based cooler in past yr.</t>
  </si>
  <si>
    <t>Participant usually drink mixed drinks in past yr.</t>
  </si>
  <si>
    <t>Participant usually drink regular beer in past yr.</t>
  </si>
  <si>
    <t>Participant usually drink malt-liquor in past yr.</t>
  </si>
  <si>
    <t>Participant usually drink light beer in past yr.</t>
  </si>
  <si>
    <t>Participant usually drink ice beer in past yr.</t>
  </si>
  <si>
    <t>Participant usually drink 80 proof liqueur in past yr.</t>
  </si>
  <si>
    <t>Participant usually drink 100 proof liqueur in past yr.</t>
  </si>
  <si>
    <t>Participant usually drink liqueurs/cordials in past yr.</t>
  </si>
  <si>
    <t>Number alcoholic drinks participant had in the past 12 months</t>
  </si>
  <si>
    <t>Largest number of alcoholic drinks participant drank in a day</t>
  </si>
  <si>
    <t>Participant was drunk in the past 12 months</t>
  </si>
  <si>
    <t>Number of times in past yr. participant was drunk</t>
  </si>
  <si>
    <t>How may times participant had a hang over in past yr.</t>
  </si>
  <si>
    <t>How many times participant felt sick after drinking in past yr.</t>
  </si>
  <si>
    <t>Number of times you got into trouble with family due to alcohol in past yr.</t>
  </si>
  <si>
    <t>Number of classes missed due to drinking in past yr.</t>
  </si>
  <si>
    <t>Number of fights engage in past yr. due to drinking</t>
  </si>
  <si>
    <t>Number times participant drove a car in past post 3 drinks in past yr.</t>
  </si>
  <si>
    <t>Number of drinks participant can have without being drunk</t>
  </si>
  <si>
    <t>Participant consumed drinks with alcohol in the month</t>
  </si>
  <si>
    <t>Number of days participant had one alcoholic drink in past month</t>
  </si>
  <si>
    <t>Participant ever smoked a cigarette</t>
  </si>
  <si>
    <t>Participant tried  stop smoking in past yr.</t>
  </si>
  <si>
    <t>Participant's guardians used tobacco in any form.</t>
  </si>
  <si>
    <t>Which of your parents/guardians use tobacco</t>
  </si>
  <si>
    <t>Number of times in past month participant took ganja tea</t>
  </si>
  <si>
    <t>Participant ever tried smoking ganja</t>
  </si>
  <si>
    <t>Age at which participant smoking ganja</t>
  </si>
  <si>
    <t>Participant smoked ganja in the past year</t>
  </si>
  <si>
    <t>Participant smoked ganja in the past month</t>
  </si>
  <si>
    <t>Participant has used cocaine in the past year</t>
  </si>
  <si>
    <t>Age at which participant started using cocaine</t>
  </si>
  <si>
    <t>Participant used crack in the past 30 days</t>
  </si>
  <si>
    <t>Number of times in the past 30 days participant used cocaine</t>
  </si>
  <si>
    <t>Number of times in the past 30 days participant used crack</t>
  </si>
  <si>
    <t>Participant used drugs in the past 12 months</t>
  </si>
  <si>
    <t>Participant used ecstasy in the past 12 months</t>
  </si>
  <si>
    <t>Participant used inhalants in the past 12 months</t>
  </si>
  <si>
    <t>Participant used sedatives in the past 12 months</t>
  </si>
  <si>
    <t>Participant used heroin in the past 12 months</t>
  </si>
  <si>
    <t>Participant used hallucinogens in the past 12 months</t>
  </si>
  <si>
    <t>Participant used steroids in the past 12 months</t>
  </si>
  <si>
    <t>Participant used Amphetamines in the past 12 months</t>
  </si>
  <si>
    <t>Participant view of difficulty in getting Ganja</t>
  </si>
  <si>
    <t>Participant view of difficulty in getting cocaine</t>
  </si>
  <si>
    <t>Participant view of difficulty in getting crack</t>
  </si>
  <si>
    <t>Participant view of difficulty in getting alcohol</t>
  </si>
  <si>
    <t>Participant view of difficulty in getting cigarettes</t>
  </si>
  <si>
    <t>Participant view of difficulty in getting steroids</t>
  </si>
  <si>
    <t>Participant view of difficulty in getting amphetamines</t>
  </si>
  <si>
    <t>Participant learned about sex from television</t>
  </si>
  <si>
    <t>Number of persons participant had sex with in past quarter</t>
  </si>
  <si>
    <t>Participant used withdrawal at last sexual contact</t>
  </si>
  <si>
    <t>Participant believed that sex isn't pleasurable with birth control</t>
  </si>
  <si>
    <t>Participant believe that it was too much hassle to use birth control</t>
  </si>
  <si>
    <t>Other reasons participant doesn't use birth control</t>
  </si>
  <si>
    <t>Participant gave missing data on where  s/he gets contraception</t>
  </si>
  <si>
    <t>Participant received money/gifts for sex</t>
  </si>
  <si>
    <t>Participant given money/gifts for sex</t>
  </si>
  <si>
    <t>Participant had a sexually transmitted infection</t>
  </si>
  <si>
    <t>Participant had genital discharge in past yr.</t>
  </si>
  <si>
    <t>Participant had initial sore in past yr.</t>
  </si>
  <si>
    <t>Participant sought advice from health worker post last sit</t>
  </si>
  <si>
    <t>Participant sought advice from a pharmacy post last sit</t>
  </si>
  <si>
    <t>Respondent sought advice from a traditional healer post last sit</t>
  </si>
  <si>
    <t>Respondent took medicine s/he had at home post last sit</t>
  </si>
  <si>
    <t>Respondent told partner about discharge/sit post last sit</t>
  </si>
  <si>
    <t>Respondent stopped having sex after sit symptoms post last sit</t>
  </si>
  <si>
    <t>condom was when  having sex at the time of sit symptoms</t>
  </si>
  <si>
    <t>Missing data was given things done last time s/he got an sit</t>
  </si>
  <si>
    <t>Number of times participant has been pregnant</t>
  </si>
  <si>
    <t>How long participant breastfed child</t>
  </si>
  <si>
    <t>family looks after participant's child when s/he is busy</t>
  </si>
  <si>
    <t>Friend or neighbors looks after participant's child when s/he is busy</t>
  </si>
  <si>
    <t>Participant obtained main information on health from Health Worker</t>
  </si>
  <si>
    <t>Participant obtained main information on health from classes</t>
  </si>
  <si>
    <t>Participant obtained main information on health from TV</t>
  </si>
  <si>
    <t>Participant obtained main information on health from radio</t>
  </si>
  <si>
    <t>Participant obtained main information on health from posters</t>
  </si>
  <si>
    <t>Participant obtained main information on health from family member</t>
  </si>
  <si>
    <t>Participant obtained main information on health from friend</t>
  </si>
  <si>
    <t>Participant obtained main information on health from other source</t>
  </si>
  <si>
    <t>Participant's source of health information preference health worker</t>
  </si>
  <si>
    <t>Participant's source of health information preference classes</t>
  </si>
  <si>
    <t>Interviewer ID number</t>
  </si>
  <si>
    <t>Participant consumed coffee in the past 30 minutes</t>
  </si>
  <si>
    <t>Participant's first SBP measurement</t>
  </si>
  <si>
    <t>Participant's first DBP measurement</t>
  </si>
  <si>
    <t>Participant's second SBP measurement</t>
  </si>
  <si>
    <t>Participant's second DBP measurement</t>
  </si>
  <si>
    <t>Participant's third SBP measurement</t>
  </si>
  <si>
    <t>Participant's third DBP measurement</t>
  </si>
  <si>
    <t>Form 3 questionnaire number</t>
  </si>
  <si>
    <t>Total No. persons at indie year of age in each parish -</t>
  </si>
  <si>
    <t>Participant used other birth control method at last sexual contact</t>
  </si>
  <si>
    <t>Participant doesn't have a child to look after</t>
  </si>
  <si>
    <t>Id number of interviewer</t>
  </si>
  <si>
    <t>Value label name</t>
  </si>
  <si>
    <t>Value Labels/range for values</t>
  </si>
  <si>
    <t>1 "Kingston" 2 "St. Andrew" 3 "St. Thomas" 4 "Portland" 5 "St. Mary" 6 "St. Ann" 7 "Trelawny" 8 "St. James" 9 "Hanover" 10 "Westmoreland" 11 "St. Elizabeth" 12 " Manchester" 13 "Clarendon" 14 " St. Catherine"</t>
  </si>
  <si>
    <t>1 "Male" 2 "Female"</t>
  </si>
  <si>
    <t>1 "No Schooling" 2 "Grade 1" 3 "Grade 2" 4 "Grade 3" 5 "Grade 4" 6 "Grade 5" 7 "Grade 6" 8 "Grade 7" 9 "Grade 8" 10 "Grade 9" 11 " Grade 10" 12 "Grade 11" 13 "Sixth Form (Grade 12/13)" 14 "Technical /Vocational" 15 "College/University" 88 "Don't Know" 99 "No Response"</t>
  </si>
  <si>
    <t>0 "No" 1 "Yes" 88 "Don't Know" 99 "No Response"</t>
  </si>
  <si>
    <t>1 "Full-time (30 or more hours/week)" 2 "Part-time (29 or fewer hours/week)" 3 "Seasonally Employed" 4 "Unemployed and looking" 5 "Unemployed and not looking (skip to Q.10)" 6 "Student (skip to Q.10)" 7 "Self-employed" 8 "Other" 9 "Home-maker (skip to Q.10)" 88 "Don't Know (skip to Q.10)" 99 "No Response (skip to Q.10)"</t>
  </si>
  <si>
    <t>0 "No" 1 "Yes" 88 "Don't Know" 99 "No response"</t>
  </si>
  <si>
    <t>1 "Full-time (30 or more hours/week)" 2 "Part-time (29 or fewer hours/week)" 3 "Seasonally employed" 4 "Self-employed" 5 "Other" 88 "Don't Know" 99 "Self-employed"</t>
  </si>
  <si>
    <t>1 "1-4 hours per week" 2 "5-9 hours per week" 3 "10-20 hours per week" 4 "21-29 hours per week" 5 "30+ hours per week" 88 "Don't Know" 99 "No Response"</t>
  </si>
  <si>
    <t>1 "Never married" 2 "Separated" 3 "Divorced" 4 "Widowed" 5 "Visiting" 6 "Common-law" 7 "Married" 88 "Don't Know" 99 "No response"</t>
  </si>
  <si>
    <t xml:space="preserve">0 "No" 1 "Yes" </t>
  </si>
  <si>
    <t>1 "Living together most of the time" 2 "Living Separately" 3 "One of my parents is dead" 4 "Both of my parents are dead (skip to Q.16)" 88 "Don't Know" 99 "No Response (Skip to Q.16)</t>
  </si>
  <si>
    <t>1 "Married" 2 "Common-law" 99                            "No response"</t>
  </si>
  <si>
    <t xml:space="preserve">1 "Visting" 2 "No relationship" 99 "No response" </t>
  </si>
  <si>
    <t>1 "None" 2 "Hole in the earth" 3 "Pit latrine, shared with other households" 4 "Pit latrine, unshared" 5 "Water closet/flush toilet, shared with other households" 6 "Water closet/flush toilet unshared with other households" 88 "Don't Know" 99 "No response"</t>
  </si>
  <si>
    <t>1 "River/Spring" 2 "Tank/Drum" 3 "Standpipe" 4 "Pipe Outside of house" 5 "Pipe inside of house" 6 "Bottled water" 99 "No Response" 88 "Don't Know"</t>
  </si>
  <si>
    <t xml:space="preserve">88 "Respondent does not know" 99 "Non-response" </t>
  </si>
  <si>
    <t xml:space="preserve">1 "I don't try very hard" 2 "I try hard enough, but not as hard as I could" 3 "I try very hard to do my best" 88 "Don't Know" 99 "No Response"  </t>
  </si>
  <si>
    <t xml:space="preserve">1 "I get grades below most of the children" 2 "I get similar grades to most of the children" 3 "I get grades above most of the children" 88 "Don't know" 99 "No response" </t>
  </si>
  <si>
    <t xml:space="preserve">0 "No" 1 "Yes, sometimes" 2 "Yes, often" 88 "Don't know" 99 "No response"  </t>
  </si>
  <si>
    <t>0 "No" 1 "Yes" 88 "Don't Know" 99 " No response"</t>
  </si>
  <si>
    <t>0 "No" 1 "Somewhat" 2 "Yes" 88 "Don't Know" 99 "No Response"</t>
  </si>
  <si>
    <t>1 "Always" 2 "Sometimes" 3 "Never" 88 "Don't Know" 99 "No Response"</t>
  </si>
  <si>
    <t>0 "No (Skip to Q.11) 1 "Yes" 88 "Don't know" 99 "No response"</t>
  </si>
  <si>
    <t>0 "No 1 "Yes" 88 "Don't know" 99 "No response"</t>
  </si>
  <si>
    <t>0 "No vigorous physical activities (Skip To Q.3)"</t>
  </si>
  <si>
    <t>88 "Don't know/Not sure" 99 "No response</t>
  </si>
  <si>
    <t xml:space="preserve">0 "No moderate physical activities (Skip to Q.5) </t>
  </si>
  <si>
    <t>0 "No walking (Skip To Q.7)"</t>
  </si>
  <si>
    <t>0 "No (Skip To Q.3)" 1 "Yes" 88 "Don't know (Skip to Q.3)" 99 "No response (skip to Q.3)"</t>
  </si>
  <si>
    <t xml:space="preserve">1 "Never" 2 "Rarely" 3 "Sometimes" 4 "Most of the time" 5 "Always" 88 "Don't Know" 99 "No Response" </t>
  </si>
  <si>
    <t>0 "No (Skip To Q.5)" 1 "Yes" 88 "Don't know (Skip to Q.5)" 99 "No response (skip to Q.5)"</t>
  </si>
  <si>
    <t>0 "None" 1 "Less than 1 time 2 per day" 2 "1 time per day" 3 "2 times per day" 4 "3 times per day" 5 "4 times per day" 6 "5 or more times per day" 88 "Don't know" 99 "No response"</t>
  </si>
  <si>
    <t>0 "No (Skip To Q.7)" 1 "Yes" 88 "Don't know (Skip to Q.7)" 99 "No response (skip to Q.7)"</t>
  </si>
  <si>
    <t>0 "No (Skip To Q.9)" 1 "Yes" 88 "Don't know (Skip to Q.9)" 99 "No response (skip to Q.9)"</t>
  </si>
  <si>
    <t>0 "No (Skip To Q.11)" 1 "Yes" 88 "Don't know (Skip to Q.11)" 99 "No response (skip to Q.11)"</t>
  </si>
  <si>
    <t>0 "None" 1 "Less than 1 time per day" 2 "1 time per day" 3 "2 times per day" 4 "3 times per day" 5 "4 times per day" 6 "5 or more times per day" 88 "Don't know" 99 "No response"</t>
  </si>
  <si>
    <t>0 "None" 1 "Less than 1 time per week" 2 "1 time per week" 3 "2 times per week" 4 "3 times per week" 5 "4 times per week" 6 "5 or more times per week" 88 "Don't know" 99 "No response"</t>
  </si>
  <si>
    <t>1 "Less than 1 time per week" 2 "1 time per week" 3 "2 times per week" 4 "3 times per week" 5 "4 times per week" 6 "5 or more times per week" 88 "Don't know" 99 "No response"</t>
  </si>
  <si>
    <t>0 "No (Skip To Q.13)" 1 "Yes" 88 "Don't know (Skip to Q.13)" 99 "No response (skip to Q.13)"</t>
  </si>
  <si>
    <t>1 "Less than one bottle/glass per week" 2 "1 bottle/glass per week" 3 "2-6 bottles/glasses per week" 4 "1 bottle/glass per day" 5 "More than one bottle/glass per day" 88 "Don't know" 99 "Non-response"</t>
  </si>
  <si>
    <t>0 "No" 1 "yes"</t>
  </si>
  <si>
    <t>88 "Don't know" 99 "Non-Response"</t>
  </si>
  <si>
    <t>0 "No" 1 "Yes"</t>
  </si>
  <si>
    <t>0  "No" 1 "Yes"</t>
  </si>
  <si>
    <t>89 "Don't know" 99 "Non-Response"</t>
  </si>
  <si>
    <t>1 "Fry" 2 " Stew" 3 "Bake" 4 "Steam" 5 "Other" 88 "Don't know" 99 "Non-response"</t>
  </si>
  <si>
    <t xml:space="preserve">0 "No" 1 "Yes" 77 "Not applicable" 88 "Don't Know" 99 "No response" </t>
  </si>
  <si>
    <t>88 "Don't know" 99 "Non-response</t>
  </si>
  <si>
    <t>1 "The right weight" 2 "A little overweight" 3 "A lot overweight" 4 "Under-weight" 88 "Don't Know" 99 "Non-response"</t>
  </si>
  <si>
    <t>1 "No" 2 "Yes" 88 "Don't Know" 99 "Non- response"</t>
  </si>
  <si>
    <t>1 "Nowhere" 2 "Public Clinic" 3 "Hospital" 4 "Private doctor" 5 "Dispensary" 6 "Traditional healer/herbalist/bush doctor/obeah man" 88 "Don't know" 99 "Non-response</t>
  </si>
  <si>
    <t>1 "Never" 2 "Over 2 yrs ago" 3 "1-2 yrs ago" 5 "Less than 1 yr" 88 "Don't know" 99 "No response"</t>
  </si>
  <si>
    <t>1 "&lt;Once per year" 2 "1-2 times/year" 3 "3-4 times/year" 4 "&lt;Four times/year" 88 "Don't know" 99 "Non-response"</t>
  </si>
  <si>
    <t>1 "No (skip to Q.9)" 2 "Yes" 88 "Don't know (skip to Q.9)" 99 "No Response (skip to Q.9)"</t>
  </si>
  <si>
    <t>1 "Yes" 2 "No" 88 "Don't know" 99 "No Response"</t>
  </si>
  <si>
    <t>1 "No" 2 "Yes" 88 "Don't know" 99 "No Response"</t>
  </si>
  <si>
    <t xml:space="preserve">1 "Less than 1 year" 2 "1-2 years" 3 "3 or more years" 4 "Never had a pap smear" 5 "Has had a hysterectomy" 88 "Don't know" 99 "Non-response" </t>
  </si>
  <si>
    <t>1 "Dentist/School Nurse" 2 "Health worker" 3 "School talk" 4 "TV" 5 "Radio" 6 "Posters/magazines newspapers" 7 "Parent/Family member" 8 "Other" 0 "No source"  88 "Don't Know" 99 "Non-response</t>
  </si>
  <si>
    <t>0 "No" 1 "Yes" 88 "Don't know" 99 "No Response"</t>
  </si>
  <si>
    <t xml:space="preserve">Section G  Emotions &amp;  Mental Health Module </t>
  </si>
  <si>
    <t>0 "No (skip to Q.12)" 1 "Yes" 88 "Don't Know (skip to Q.12)" 99 "No response (skip to Q.12)"</t>
  </si>
  <si>
    <t>1 "I have never tried to commit suicide" 2 "I tried within the last 6 months" 3 "I tried within the last 12 months" 4 "I have tried more than 12 months ago" 88 "Don't Know" 99 "No Response"</t>
  </si>
  <si>
    <t>0 "No" 1 "Yes, and they lived" 2 "Yes, and they died" 88 "Don't Know" 99 "No response"</t>
  </si>
  <si>
    <t>1 "None" 2 "One" 3 "Two" 4 "Three or more" 88 "Don't Know" 99 "No Response"</t>
  </si>
  <si>
    <t>1 "Yes, they have a strong influence" 2 "Yes, they influence me somewhat" 3 "Yes, they have a slight influence" 4 "No, they don't have any influence at all (skip to Q.18)" 88 "Don't know" 99 "No response (skip to Q.18)"</t>
  </si>
  <si>
    <t>1 "A good influence" 2 "Neither a good influence nor a bad" 3 "Both a good and bad influence" 4 "A bad influence" 88 "Don't Know" 99 "No Response"</t>
  </si>
  <si>
    <t>1 "Never" 2 "Rarely" 3 "Some of the time" 4 "Most of the time" 5 "Always" 88 "Don't know" 99 "No response"</t>
  </si>
  <si>
    <t>1 "Not at all" 2 "Sometimes" 3 "A Lot" 77 "Not Applicable"  88 "Don't know" 99 "No response"</t>
  </si>
  <si>
    <t>1 "Never" 2 "Sometimes" 3 "All the time" 88 "Don't Know" 99 "No Response"</t>
  </si>
  <si>
    <t>1 "Very Unhappy" 2 "Unhappy" 3 "It makes no difference" 4 "Happy" 5 "Very happy" 88 "Don't know" 99 "No Response"</t>
  </si>
  <si>
    <t xml:space="preserve">Section H  Resiliency Module </t>
  </si>
  <si>
    <t>0 "0 days" 1 "1 to 2 days" 2 "3 to 5 days" 3 "6 to 9 days" 4 "10 or more days" 5 "Not currently in school(skip to Q.3)" 77 "Not applicable (skip To Q.3)" 88 "Don't Know" 99 "Non-response"</t>
  </si>
  <si>
    <t xml:space="preserve">1 "Never" 2 "Rarely" 3 "Sometimes" 4 "Most of the time" 5 "Always" 77 "Not applicable" 88 "Don't Know" 99 "No Response" </t>
  </si>
  <si>
    <t>1 "I don't have any worries" 2 "Never discussed my problems/worries with them" 3 "Never" 4 "Most of the time" 7 "Always" 77 "Not applicable" 88 "Don't know" 99 "No response"</t>
  </si>
  <si>
    <t>0 "No" 1 "Yes, Sometimes" 2 "Yes, always" 77 "Not applicable" 88 "Don't know" 99 "No response"</t>
  </si>
  <si>
    <t xml:space="preserve">1 "None at all" 2 "One evening" 3 "Two Evening" 4 "Three evening" 5 "Four Evening" 6 "Five or more evenings" 88 "Don't Know" 99 "Non-response" </t>
  </si>
  <si>
    <t xml:space="preserve">1 "None at all" 2 "Less than One " 3 "One Evening" 4 "Two evening" 5 "Three Evening" 6 "Four evenings" 7 "Five or more" 88 "Don't Know" 99 "Non-response" </t>
  </si>
  <si>
    <t xml:space="preserve">1 "Less than 1 hour per day" 2 "1 To 2 hours per day" 3 "3 to 4 hours per day" 4 "5 to 6 hours per day" 5 "7 to 8 hours per day" 6 "More than 8 hours per day" 88 "Don't know" 99 "No Response" </t>
  </si>
  <si>
    <t>0 "None(skip to Q.12)" 1 "Roman Catholic" 2 "United Church of Jamaica" 3 "Seventh Day Adventist" 4 "Methodist" 5 "Anglican" 6 "Baptist" 7 "Church of God" 8 "Pentecostal" 9 "Other Christian" 10 "Rastafarian" 11 "Mulsim" 12 "Jewish" 13 "Other Religion" 88 "Don't Know" 99 "No Response"</t>
  </si>
  <si>
    <t>1 "More than once a week" 2 "Weekly or almost weekly" 3 "Once or twice in the past 30 days" 4 "Occasionally" 5 "Never" 88 "Don't Know" 99 "No Response"</t>
  </si>
  <si>
    <t>1 "Never True" 2 "Rarely True" 3 "Sometimes True" 4 "Often True" 5 "Always True" 88 "Don't Know" 99 "No response"</t>
  </si>
  <si>
    <t>1 "Yes" 2 "No" 88 "Don't Know" 99 "No Respoonse"</t>
  </si>
  <si>
    <t xml:space="preserve">Section I Violence And Unintentional Injuries Module </t>
  </si>
  <si>
    <t>0 "No [I have not been physically abused] (Skip to Q.3)" 1 "Yes" 88 "Don't Know (Skip To Q.3)" 99 "No Response"</t>
  </si>
  <si>
    <t>1 "Yes" 2 "No" 88 "Don't Know" 99 "No Response"</t>
  </si>
  <si>
    <t>1 "1 time" 2 "2 or 3 times" 3 "4 or 5 times" 4 "6 or 7 times" 5 "8 or 9 times" 6 "10 or 11 times" 7 "12 or more times" 88 "Don't know" 99 "No response"</t>
  </si>
  <si>
    <t>0 "No [I have not been physically abused] (Skip to Q.5)" 1 "Yes" 88 "Don't Know (Skip To Q.5)" 99 "No Response (Skip to Q.5)"</t>
  </si>
  <si>
    <t>0 "No (Skip to Q.7)" 1 "Yes" 88 "Don't Know (Skip To Q.7)" 99 "No Response (Skip to Q.7)"</t>
  </si>
  <si>
    <t>0 "No (Skip to Q.13)" 1 "Yes" 88 "Don't Know (Skip To Q.13)" 99 "No Response (Skip to Q.13)"</t>
  </si>
  <si>
    <t>1 "Playing or Training for a sport" 2 "Walking or running, but not as part of playing or training for a sport" 3 "Riding a bicycle, scooter or skating" 4 "Riding or diving in a car or other motor vehicle" 5 "Doing any unpaid work, including housework, yardwork, or cooking something else" 6 "Nothing" 7 "Something else" 88 "Don't know" 99 "No Response"</t>
  </si>
  <si>
    <t xml:space="preserve">1 "Someone else hurt me on purpose" 2 "I hurt myself on purpose" 3 "Someone else hurt me by accident" 4 "I hurt myself by accident" 88 "Don't know" 99 "No response" </t>
  </si>
  <si>
    <t>1 "I had a concussion or other head or neck injury, was knocked out or could not breathe" 2 "I Lost all or part of a foot, leg, hand or arm" 3 "I had a gunshot wound" 4 "I had a bad burn" 5 "I had a cut, puncture or stab wound" 6 "I had a broken bone or dislocated joint" 88 "Don't know" 99 "Non-response"</t>
  </si>
  <si>
    <t>0 "No (Skip to Q.15)" 1 "Yes" 88 "Don't Know (Skip To Q.15)" 99 "No Response (Skip to Q.15)"</t>
  </si>
  <si>
    <t>1 "I was hit, kicked, pushed, shoved or locked indoors" 2 "I was made fun or because of my race or colour or religion" 3 "I was made fun of with sexual jokes, comments, or gestures" 4 "I was left out of activities on purpose or completely ignored" 5 "I was made fun of because of how my body or face looks" 6 "I was bullied in some other way" 88 "Don't Know" 99 "Non-response"</t>
  </si>
  <si>
    <t>1 "I was attacked, assaulted or abused by someone" 2 "I was fighting with someone" 3 "I was in a fire or too near a flame or something hot" 4 "I was in a motor vehicle accident or hit by a motor vehicle" 5 "I fell" 6 "Something fell on me or hit me" 7 "Something else happened to me" 88 "Don't know" 99 "No Response"</t>
  </si>
  <si>
    <t>0 "No (Skip to Q.17)" 1 "Yes" 88 "Don't Know (Skip To Q.17)" 99 "No Response (Skip to Q.17)"</t>
  </si>
  <si>
    <t>1 "Never" 2 "1 or 2 times" 3 "3 or more times" 88 "Don't know" 99 "No response"</t>
  </si>
  <si>
    <t>1 "Never (Skip to Q.20)" 2 "A few times" 3 "Almost all of the time" 88 "Don't know" 99 "No response(Skip to Q.20)"</t>
  </si>
  <si>
    <t>1 "A handgun" 2 "Other guns such as a rifle or shot gun" 3 "A knife, razor, Ice-pick or machete" 4 "A club, stick, bat or pipe" 6 "Other" 88 "Don't know" 99 "No response"</t>
  </si>
  <si>
    <t>0 "No (Skip to Q.23)" 1 "Yes" 88 "Don't Know (Skip To Q.23)" 99 "No Response (Skip to Q.23)"</t>
  </si>
  <si>
    <t>0 "No" 1 "Yes, but not anymore" 2 "Yes, I still do" 88 "Don't know" 99 "No response"</t>
  </si>
  <si>
    <t>1 "Never" 2 "Once" 3 "Twice" 4 "3 or more times" 88 "Don't know" 99 "No response"</t>
  </si>
  <si>
    <t>0 "No (Skip to Next Section)" 1 "Yes" 88 "Don't Know (Skip To Next Section)" 99 "No Response (Skip to Next Section)"</t>
  </si>
  <si>
    <t>88 "Don't know" 99 "No response"</t>
  </si>
  <si>
    <t xml:space="preserve">Section J Alcohol, Tobacco &amp; Drug Use Module </t>
  </si>
  <si>
    <t>0 "No (Skip To  Q.5 and mark as lifetime abstainer)" 1 "Yes" 88 "Don't know" 99 "No response"</t>
  </si>
  <si>
    <t>1 "7 years old or younger" 2 "8 or 9 years old" 3 "10 or 11 years old" 4 "12 or 13 years old" 5 "14 or 15 years old" 6 "16 years old or older" 88 "Don't know" 99 "No Response"</t>
  </si>
  <si>
    <t>0 "No" 1 "Yes (Skip to Q.5 and mark as a current drinker" 88 "Don't know" 99 "No response"</t>
  </si>
  <si>
    <t>0 "No (Go to Q.5 and mark as an ex-drinker)" 1 "Yes (Go to Q.5 and mark as a current drinker" 88 "Don't know" 99 "No response"</t>
  </si>
  <si>
    <t>1 "No" 2 "Yes" 88 "Don't know" 99 "No response"</t>
  </si>
  <si>
    <t>1 "Every day" 2 "Nearly every day" 3 "3 to 4 times a week" 4 "2 times a week" 5 "Once a week" 6 "2 to 3 times a month" 7 "Once a month" 8 "7 to 11 times in the last year" 9 "3 to 6 times in the past year" 10 "1 to 2 times in the last year" 77 "Never/Not applicable" 88 "Don't know" 99 "Non-response"</t>
  </si>
  <si>
    <t>1 "No" 2 "Yes" 77 "Not applicable" 88 "Don't know" 99 "Non-Response"</t>
  </si>
  <si>
    <t>0 "No (Skip to Q.14)" 1 "Yes" 88 "Don't know (Skip to Q.14)" 99 "Non-Response (Skip to Q.14)"</t>
  </si>
  <si>
    <t>1 "Every day" 2 "Nearly every day" 3 "3 to 4 times a week" 4 "2 times a week" 5 "Once a week" 6 "2 to 3 times a month" 7 "Once a month" 8 "7 to 11 times in the last year" 9 "3 to 6 times in the past year" 10 "1 to 2 times in the last year" 11 "Never in the last year" 88 "Don't know" 99 "Non-response"</t>
  </si>
  <si>
    <t>1 "0 times" 2 "1-2 times" 3 "3-9 times" 4 "10 or more times" 88 "Don't know" 99 "No response"</t>
  </si>
  <si>
    <t>88 "don't know" 99 "No response"</t>
  </si>
  <si>
    <t>0 "No (Skip to Q.21)" 1 "Yes" 88 "Don't know (Skip to Q.21)" 99 "Non-Response (Skip to Q.21)"</t>
  </si>
  <si>
    <t>1 "0 days" 2 "1 or 2 days" 3 "3 to 5 days" 4 "6 to 9 days" 5 "10 to 19 days" 6 "20 to 29 days" 7 "All 30 days" 88 "Don't know" 99 "Non-response"</t>
  </si>
  <si>
    <t>1 "Less than 1 drink" 2 "1 drink" 3 "2 drinks" 4 "3 drinks" 5 "4 drinks" 6 "5 or more drinks" 88 "Don't know" 99 "Non-response"</t>
  </si>
  <si>
    <t>1 "I bought it in a store, shop, or form a street vendor" 2 "I gave someone else money to buy it for me" 3 "I got it from my friends" 4 "I got it from home" 5 "I stole it" 6 "I got it some other way" 7 "Other" 88 "Don't Know" 99 "No response"</t>
  </si>
  <si>
    <t>0 "No (Skip to Q.26)" 1 "Yes" 88 "Don't know (Skip to Q.26)" 99 "Non-Response (Skip to Q.26)"</t>
  </si>
  <si>
    <t>1 "No" 2 "Yes" 3 "I did not smoke cigarettes during the past 12 months"4 "I have never smoked cigaretttes regularly" 88 "Don't know" 99 "No response"</t>
  </si>
  <si>
    <t>0 "No (Skip to Q.29)" 1 "Yes" 88 "Don't know (Skip to Q.29)" 99 "Non-Response (Skip to Q.29)"</t>
  </si>
  <si>
    <t>1 "Neither" 2 "My father or male guardian only" 3 "My mother or female guardian only" 4 "Both smoke" 88 "Don't know" 99 "No response"</t>
  </si>
  <si>
    <t>0 "No (Skip to Q.38)" 1 "Yes" 88 "Don't know (Skip to Q.38)" 99 "Non-Response (Skip to Q.38)"</t>
  </si>
  <si>
    <t>0 "No (Skip to Q.32)" 1 "Yes" 88 "Don't know (Skip to Q.32)" 99 "Non-Response (Skip to Q.32)"</t>
  </si>
  <si>
    <t>1 "None at all" 2 "Less than once per week" 3 "Once or twice per week" 4 "Three or four times per week" 5 "Five times or more per week" 88 "Don't know" 99 "No response"</t>
  </si>
  <si>
    <t>0 "No" 1 "Yes" 2 "Not sure" 88 "Don't know" 99 "No response"</t>
  </si>
  <si>
    <t>0 "No (Skip to Q.45)" 1 "Yes" 88 "Don't know (Skip to Q.45)" 99 "Non-Response (Skip to Q.45)"</t>
  </si>
  <si>
    <t>1 "Never" 2 "Once or a few times" 3 "Monthly" 4 "Weekly" 5 "Daily" 88 "Don't Know" 99 "No response"</t>
  </si>
  <si>
    <t>0 "No (Skip to Q.47)" 1 "Yes" 88 "Don't know (Skip to Q.47)" 99 "Non-Response (Skip to Q.47)"</t>
  </si>
  <si>
    <t>1 "Very" 2 "Fairly easy" 3 "Fairly diff" 4 "Very diff" 5 "Probably Impossible" 88 "Don't know" 99 "No Response"</t>
  </si>
  <si>
    <t>1 "None" 2 "A few" 3 "Some of them" 4 "Most of them" 5 "All of them" 88 "Don't know" 99 "No Response"</t>
  </si>
  <si>
    <t xml:space="preserve">Section K Sexual Behaviour Module </t>
  </si>
  <si>
    <t>0 "No (Skip to next section)" 1 "Yes" 88 "Don't know (Skip to next Section)" 99 "No Response (Skip to next section)"</t>
  </si>
  <si>
    <t>88 "Don't know" 99 "No Response"</t>
  </si>
  <si>
    <t>1 "I agreed to it" 2 "I didn't agree but I didn't do or say" 3 "I was forced" 4 "Other" 88 "Don't know" 99 "No Response"</t>
  </si>
  <si>
    <t>1 "1 person" 2 "2 people" 3 "3 people" 4 "4 people" 5 "5 people" 6 "6 people" 7 "7 people" 8 "8 people" 9 "9 people" 10 "10 or more persons" 88 "Don't know" 99 "Non-response"</t>
  </si>
  <si>
    <t xml:space="preserve">0 "No one (Skip to Q.11)" 1 "1 person" 2 "2 People" 3 "3 people" 4  "4 People" 5 "5 people" 6 "6 or more people" 88 "Don't know (Skip to Q.11)" 99 "No response (Skip to Q.11)" </t>
  </si>
  <si>
    <t>0 "More than 3 times per week" 1 "1-3 times per week" 2 "1-3 times per month" 3 "Less than once per month" 88 "Don't know" 99 "No response"</t>
  </si>
  <si>
    <t>0 "No" 1 "Yes" 88 "Don't know" 99 "No response"</t>
  </si>
  <si>
    <t>0 "No(Skip to the Next Section)" 1 "Yes" 88 "Don't know (Skip to the next)" 99 "No response (Skip to the Next Section"</t>
  </si>
  <si>
    <t>0 "No(Skip to Q.27)" 1 "Yes" 88 "Don't know (Skip to Q.27)" 99 "No response (Skip to Q.27)"</t>
  </si>
  <si>
    <t>0 "Never" 88 "Don't know" 99 "Non-Response"</t>
  </si>
  <si>
    <t>1 "I don't have a child" 2 "Everyday" 3 "A few times a week" 4 "Once a week" 5 "A few times a month" 6 "Once a month" 7 "Less than once a month" 8 "never" 88 "Don't know" 99 "No response"</t>
  </si>
  <si>
    <t xml:space="preserve">Section L Sources of Information  </t>
  </si>
  <si>
    <t>1 "Never" 2 "Less than once per month" 3 "At least once per month" 4 "At least once per week" 5 "2-3 times a week" 6 " Everyday or almost everyday" 88 "Don't know" 99 "No response"</t>
  </si>
  <si>
    <t xml:space="preserve">Section A Demographic Information </t>
  </si>
  <si>
    <t xml:space="preserve">Section B About you and School </t>
  </si>
  <si>
    <t xml:space="preserve">Section C Physical Activity Module </t>
  </si>
  <si>
    <t xml:space="preserve">Section D Dietary Behaviours Module </t>
  </si>
  <si>
    <t xml:space="preserve">Section E Perception of Self </t>
  </si>
  <si>
    <t xml:space="preserve">Section F Medical Care </t>
  </si>
  <si>
    <t>1,60</t>
  </si>
  <si>
    <t>0,9</t>
  </si>
  <si>
    <t>6,6</t>
  </si>
  <si>
    <t>1,4</t>
  </si>
  <si>
    <t>1,88</t>
  </si>
  <si>
    <t>0,2</t>
  </si>
  <si>
    <t>0,60</t>
  </si>
  <si>
    <t>0,50</t>
  </si>
  <si>
    <t>0,93</t>
  </si>
  <si>
    <t>0,51</t>
  </si>
  <si>
    <t>0,59</t>
  </si>
  <si>
    <t>15,19</t>
  </si>
  <si>
    <t>0,1</t>
  </si>
  <si>
    <t>0,3</t>
  </si>
  <si>
    <t>0,10</t>
  </si>
  <si>
    <t>0,6</t>
  </si>
  <si>
    <t>0,8</t>
  </si>
  <si>
    <t>0,15</t>
  </si>
  <si>
    <t>0,7</t>
  </si>
  <si>
    <t>0,23</t>
  </si>
  <si>
    <t>1,10</t>
  </si>
  <si>
    <t>0,4</t>
  </si>
  <si>
    <t>0,90</t>
  </si>
  <si>
    <t>0,88</t>
  </si>
  <si>
    <t>0,30</t>
  </si>
  <si>
    <t>1,7</t>
  </si>
  <si>
    <t>1,5</t>
  </si>
  <si>
    <t>4,5</t>
  </si>
  <si>
    <t>2,7</t>
  </si>
  <si>
    <t>2,5</t>
  </si>
  <si>
    <t>4,6</t>
  </si>
  <si>
    <t>5,7</t>
  </si>
  <si>
    <t>88,99</t>
  </si>
  <si>
    <t xml:space="preserve">5,99 </t>
  </si>
  <si>
    <t>17.5,44.2</t>
  </si>
  <si>
    <t>0,55</t>
  </si>
  <si>
    <t>0,180</t>
  </si>
  <si>
    <t>0,104</t>
  </si>
  <si>
    <t>0,127</t>
  </si>
  <si>
    <t>0,38</t>
  </si>
  <si>
    <t>38.2,170.2</t>
  </si>
  <si>
    <t>100.5, 199.9</t>
  </si>
  <si>
    <t>49.8, 125.7</t>
  </si>
  <si>
    <t>32.9, 125.7</t>
  </si>
  <si>
    <t>49.8,125.7</t>
  </si>
  <si>
    <t>68.7,138.7</t>
  </si>
  <si>
    <t>9.8,138.7</t>
  </si>
  <si>
    <t>1, 138.7</t>
  </si>
  <si>
    <t>50.4, 138.7</t>
  </si>
  <si>
    <t>1,38</t>
  </si>
  <si>
    <t>0, 93</t>
  </si>
  <si>
    <t>0, 12.55</t>
  </si>
  <si>
    <t>0,80</t>
  </si>
  <si>
    <t>0,20</t>
  </si>
  <si>
    <t xml:space="preserve">
15feb2006, 01oct2006
</t>
  </si>
  <si>
    <t>11feb2006, 02aug2006</t>
  </si>
  <si>
    <t>03june2006, 10oct2006</t>
  </si>
  <si>
    <t>24may2006, 03jul2006</t>
  </si>
  <si>
    <t>15aug2006, 04nov2006</t>
  </si>
  <si>
    <t>16aug2006,10oct2006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</si>
</sst>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11" fontId="0" fillId="0" borderId="0" xfId="0" applyNumberFormat="1"/>
    <xf numFmtId="0" fontId="0" fillId="3" borderId="0" xfId="0" applyFill="1"/>
    <xf numFmtId="15" fontId="0" fillId="0" borderId="0" xfId="0" applyNumberFormat="1"/>
    <xf numFmtId="3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3" fontId="0" fillId="5" borderId="0" xfId="0" applyNumberFormat="1" applyFill="1"/>
    <xf numFmtId="0" fontId="0" fillId="6" borderId="0" xfId="0" applyFill="1"/>
    <xf numFmtId="0" fontId="0" fillId="7" borderId="0" xfId="0" applyFill="1"/>
    <xf numFmtId="0" fontId="6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wrapText="1"/>
    </xf>
    <xf numFmtId="0" fontId="0" fillId="3" borderId="0" xfId="0" applyFill="1" applyAlignment="1">
      <alignment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d\-mmm\-yy"/>
    </dxf>
  </dxfs>
  <tableStyles count="0" defaultTableStyle="TableStyleMedium2" defaultPivotStyle="PivotStyleLight16"/>
  <colors>
    <mruColors>
      <color rgb="FFA50021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JM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with all  variables'!$H$11126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with all  variables'!$G$11127:$G$11134</c:f>
              <c:strCache>
                <c:ptCount val="8"/>
                <c:pt idx="1">
                  <c:v>Never</c:v>
                </c:pt>
                <c:pt idx="2">
                  <c:v>A few times</c:v>
                </c:pt>
                <c:pt idx="3">
                  <c:v>Almost all the time</c:v>
                </c:pt>
                <c:pt idx="4">
                  <c:v>Don't know</c:v>
                </c:pt>
                <c:pt idx="5">
                  <c:v>No response</c:v>
                </c:pt>
                <c:pt idx="7">
                  <c:v>Total</c:v>
                </c:pt>
              </c:strCache>
            </c:strRef>
          </c:cat>
          <c:val>
            <c:numRef>
              <c:f>'Tables with all  variables'!$H$11127:$H$11134</c:f>
              <c:numCache>
                <c:formatCode>#,##0</c:formatCode>
                <c:ptCount val="8"/>
                <c:pt idx="1">
                  <c:v>1132</c:v>
                </c:pt>
                <c:pt idx="2">
                  <c:v>139</c:v>
                </c:pt>
                <c:pt idx="3" formatCode="General">
                  <c:v>40</c:v>
                </c:pt>
                <c:pt idx="4" formatCode="General">
                  <c:v>1</c:v>
                </c:pt>
                <c:pt idx="5" formatCode="General">
                  <c:v>4</c:v>
                </c:pt>
                <c:pt idx="7">
                  <c:v>1316</c:v>
                </c:pt>
              </c:numCache>
            </c:numRef>
          </c:val>
        </c:ser>
        <c:ser>
          <c:idx val="1"/>
          <c:order val="1"/>
          <c:tx>
            <c:strRef>
              <c:f>'Tables with all  variables'!$I$11126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with all  variables'!$G$11127:$G$11134</c:f>
              <c:strCache>
                <c:ptCount val="8"/>
                <c:pt idx="1">
                  <c:v>Never</c:v>
                </c:pt>
                <c:pt idx="2">
                  <c:v>A few times</c:v>
                </c:pt>
                <c:pt idx="3">
                  <c:v>Almost all the time</c:v>
                </c:pt>
                <c:pt idx="4">
                  <c:v>Don't know</c:v>
                </c:pt>
                <c:pt idx="5">
                  <c:v>No response</c:v>
                </c:pt>
                <c:pt idx="7">
                  <c:v>Total</c:v>
                </c:pt>
              </c:strCache>
            </c:strRef>
          </c:cat>
          <c:val>
            <c:numRef>
              <c:f>'Tables with all  variables'!$I$11127:$I$11134</c:f>
              <c:numCache>
                <c:formatCode>General</c:formatCode>
                <c:ptCount val="8"/>
                <c:pt idx="1">
                  <c:v>86.02</c:v>
                </c:pt>
                <c:pt idx="2">
                  <c:v>10.56</c:v>
                </c:pt>
                <c:pt idx="3">
                  <c:v>3.04</c:v>
                </c:pt>
                <c:pt idx="4">
                  <c:v>0.08</c:v>
                </c:pt>
                <c:pt idx="5">
                  <c:v>0.3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'Tables with all  variables'!$J$11126</c:f>
              <c:strCache>
                <c:ptCount val="1"/>
                <c:pt idx="0">
                  <c:v>Cum.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with all  variables'!$G$11127:$G$11134</c:f>
              <c:strCache>
                <c:ptCount val="8"/>
                <c:pt idx="1">
                  <c:v>Never</c:v>
                </c:pt>
                <c:pt idx="2">
                  <c:v>A few times</c:v>
                </c:pt>
                <c:pt idx="3">
                  <c:v>Almost all the time</c:v>
                </c:pt>
                <c:pt idx="4">
                  <c:v>Don't know</c:v>
                </c:pt>
                <c:pt idx="5">
                  <c:v>No response</c:v>
                </c:pt>
                <c:pt idx="7">
                  <c:v>Total</c:v>
                </c:pt>
              </c:strCache>
            </c:strRef>
          </c:cat>
          <c:val>
            <c:numRef>
              <c:f>'Tables with all  variables'!$J$11127:$J$11134</c:f>
              <c:numCache>
                <c:formatCode>General</c:formatCode>
                <c:ptCount val="8"/>
                <c:pt idx="1">
                  <c:v>86.02</c:v>
                </c:pt>
                <c:pt idx="2">
                  <c:v>96.58</c:v>
                </c:pt>
                <c:pt idx="3">
                  <c:v>99.62</c:v>
                </c:pt>
                <c:pt idx="4">
                  <c:v>99.7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25824"/>
        <c:axId val="78927360"/>
      </c:barChart>
      <c:catAx>
        <c:axId val="789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7360"/>
        <c:crosses val="autoZero"/>
        <c:auto val="1"/>
        <c:lblAlgn val="ctr"/>
        <c:lblOffset val="100"/>
        <c:noMultiLvlLbl val="0"/>
      </c:catAx>
      <c:valAx>
        <c:axId val="789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3" name="Table3" displayName="Table3" ref="G6:J80" totalsRowShown="0">
  <autoFilter ref="G6:J80"/>
  <tableColumns count="4">
    <tableColumn id="1" name="Parish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G1749:J1840" totalsRowShown="0">
  <autoFilter ref="G1749:J18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100" name="Table100" displayName="Table100" ref="G3458:J3462" totalsRowShown="0">
  <autoFilter ref="G3458:J34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101" name="Table101" displayName="Table101" ref="G3472:J4107" totalsRowShown="0">
  <autoFilter ref="G3472:J41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102" name="Table102" displayName="Table102" ref="G4122:J4127" totalsRowShown="0">
  <autoFilter ref="G4122:J412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id="103" name="Table103" displayName="Table103" ref="G4111:J4116" totalsRowShown="0">
  <autoFilter ref="G4111:J4116"/>
  <tableColumns count="4">
    <tableColumn id="1" name="label"/>
    <tableColumn id="2" name="Freq." dataDxfId="10"/>
    <tableColumn id="3" name="Percent"/>
    <tableColumn id="4" name="Cum.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104" name="Table104" displayName="Table104" ref="G4137:J4208" totalsRowShown="0">
  <autoFilter ref="G4137:J42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106" name="Table106" displayName="Table106" ref="G4216:J4224" totalsRowShown="0">
  <autoFilter ref="G4216:J42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107" name="Table107" displayName="Table107" ref="G4228:J4236" totalsRowShown="0">
  <autoFilter ref="G4228:J42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108" name="Table108" displayName="Table108" ref="G4241:J4346" totalsRowShown="0">
  <autoFilter ref="G4241:J434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109" name="Table109" displayName="Table109" ref="G4352:J4359" totalsRowShown="0">
  <autoFilter ref="G4352:J43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110" name="Table110" displayName="Table110" ref="G4363:J4369" totalsRowShown="0">
  <autoFilter ref="G4363:J43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G1847:J1853" totalsRowShown="0">
  <autoFilter ref="G1847:J18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111" name="Table111" displayName="Table111" ref="G4395:J4403" totalsRowShown="0">
  <autoFilter ref="G4395:J44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112" name="Table112" displayName="Table112" ref="G4376:J4383" totalsRowShown="0">
  <autoFilter ref="G4376:J43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113" name="Table113" displayName="Table113" ref="G4411:J4417" totalsRowShown="0">
  <autoFilter ref="G4411:J44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114" name="Table114" displayName="Table114" ref="G4428:J4434" totalsRowShown="0">
  <autoFilter ref="G4428:J44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115" name="Table115" displayName="Table115" ref="G4445:J4452" totalsRowShown="0">
  <autoFilter ref="G4445:J44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116" name="Table116" displayName="Table116" ref="G4460:J4469" totalsRowShown="0">
  <autoFilter ref="G4460:J44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105" name="Table105" displayName="Table105" ref="G4476:J4483" totalsRowShown="0">
  <autoFilter ref="G4476:J44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117" name="Table117" displayName="Table117" ref="G4489:J4496" totalsRowShown="0">
  <autoFilter ref="G4489:J44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id="118" name="Table118" displayName="Table118" ref="G4505:J4512" totalsRowShown="0">
  <autoFilter ref="G4505:J45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id="119" name="Table119" displayName="Table119" ref="G4516:J4523" totalsRowShown="0">
  <autoFilter ref="G4516:J45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G1860:J1923" totalsRowShown="0">
  <autoFilter ref="G1860:J19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id="120" name="Table120" displayName="Table120" ref="G4531:J4537" totalsRowShown="0">
  <autoFilter ref="G4531:J45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id="121" name="Table121" displayName="Table121" ref="G4543:J4550" totalsRowShown="0">
  <autoFilter ref="G4543:J45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id="122" name="Table122" displayName="Table122" ref="G4559:J4566" totalsRowShown="0">
  <autoFilter ref="G4559:J45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id="123" name="Table123" displayName="Table123" ref="G4574:J4580" totalsRowShown="0">
  <autoFilter ref="G4574:J45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id="124" name="Table124" displayName="Table124" ref="G4588:J4593" totalsRowShown="0">
  <autoFilter ref="G4588:J45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id="125" name="Table125" displayName="Table125" ref="G4606:J4617" totalsRowShown="0">
  <autoFilter ref="G4606:J46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id="126" name="Table126" displayName="Table126" ref="G4628:J4632" totalsRowShown="0">
  <autoFilter ref="G4628:J463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id="127" name="Table127" displayName="Table127" ref="G4645:J4659" totalsRowShown="0">
  <autoFilter ref="G4645:J46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id="128" name="Table128" displayName="Table128" ref="G4672:J4685" totalsRowShown="0">
  <autoFilter ref="G4672:J46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id="129" name="Table129" displayName="Table129" ref="G4698:J4703" totalsRowShown="0">
  <autoFilter ref="G4698:J47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G1930:J1950" totalsRowShown="0">
  <autoFilter ref="G1930:J1950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130.xml><?xml version="1.0" encoding="utf-8"?>
<table xmlns="http://schemas.openxmlformats.org/spreadsheetml/2006/main" id="130" name="Table130" displayName="Table130" ref="G4709:J4714" totalsRowShown="0">
  <autoFilter ref="G4709:J47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id="131" name="Table131" displayName="Table131" ref="G4725:J4736" totalsRowShown="0">
  <autoFilter ref="G4725:J47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id="132" name="Table132" displayName="Table132" ref="G4748:J4752" totalsRowShown="0">
  <autoFilter ref="G4748:J47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id="133" name="Table133" displayName="Table133" ref="G4767:J4784" totalsRowShown="0">
  <autoFilter ref="G4767:J47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id="134" name="Table134" displayName="Table134" ref="G4794:J4809" totalsRowShown="0">
  <autoFilter ref="G4794:J48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id="135" name="Table135" displayName="Table135" ref="G4819:J4824" totalsRowShown="0">
  <autoFilter ref="G4819:J48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id="136" name="Table136" displayName="Table136" ref="G4829:J4833" totalsRowShown="0">
  <autoFilter ref="G4829:J48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id="137" name="Table137" displayName="Table137" ref="G4844:J4855" totalsRowShown="0">
  <autoFilter ref="G4844:J48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id="138" name="Table138" displayName="Table138" ref="G4866:J4870" totalsRowShown="0">
  <autoFilter ref="G4866:J48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id="139" name="Table139" displayName="Table139" ref="G4881:J4886" totalsRowShown="0">
  <autoFilter ref="G4881:J488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Table17" displayName="Table17" ref="G1957:J2020" totalsRowShown="0">
  <autoFilter ref="G1957:J2020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140.xml><?xml version="1.0" encoding="utf-8"?>
<table xmlns="http://schemas.openxmlformats.org/spreadsheetml/2006/main" id="140" name="Table140" displayName="Table140" ref="G4891:J4896" totalsRowShown="0">
  <autoFilter ref="G4891:J48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id="141" name="Table141" displayName="Table141" ref="G4908:J4926" totalsRowShown="0">
  <autoFilter ref="G4908:J49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id="142" name="Table142" displayName="Table142" ref="G4935:J4952" totalsRowShown="0">
  <autoFilter ref="G4935:J49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id="143" name="Table143" displayName="Table143" ref="G4966:J4990" totalsRowShown="0">
  <autoFilter ref="G4966:J49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id="144" name="Table144" displayName="Table144" ref="G5004:J5021" totalsRowShown="0">
  <autoFilter ref="G5004:J50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id="145" name="Table145" displayName="Table145" ref="G5033:J5038" totalsRowShown="0">
  <autoFilter ref="G5033:J50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id="146" name="Table146" displayName="Table146" ref="G5044:J5049" totalsRowShown="0">
  <autoFilter ref="G5044:J50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id="147" name="Table147" displayName="Table147" ref="G5058:J5065" totalsRowShown="0">
  <autoFilter ref="G5058:J50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id="148" name="Table148" displayName="Table148" ref="G5072:J5079" totalsRowShown="0">
  <autoFilter ref="G5072:J50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id="149" name="Table149" displayName="Table149" ref="G5086:J5092" totalsRowShown="0">
  <autoFilter ref="G5086:J50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G2027:J2048" totalsRowShown="0">
  <autoFilter ref="G2027:J20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id="150" name="Table150" displayName="Table150" ref="G5100:J5106" totalsRowShown="0">
  <autoFilter ref="G5100:J51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id="151" name="Table151" displayName="Table151" ref="G5116:J5121" totalsRowShown="0">
  <autoFilter ref="G5116:J51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id="152" name="Table152" displayName="Table152" ref="G5129:J5134" totalsRowShown="0">
  <autoFilter ref="G5129:J51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id="153" name="Table153" displayName="Table153" ref="G5144:J5154" totalsRowShown="0">
  <autoFilter ref="G5144:J51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id="154" name="Table154" displayName="Table154" ref="G5167:J5173" totalsRowShown="0">
  <autoFilter ref="G5167:J51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id="155" name="Table155" displayName="Table155" ref="G5178:J5184" totalsRowShown="0">
  <autoFilter ref="G5178:J51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id="156" name="Table156" displayName="Table156" ref="G5194:J5206" totalsRowShown="0">
  <autoFilter ref="G5194:J52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id="157" name="Table157" displayName="Table157" ref="G5217:J5224" totalsRowShown="0">
  <autoFilter ref="G5217:J52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id="158" name="Table158" displayName="Table158" ref="G5235:J5245" totalsRowShown="0">
  <autoFilter ref="G5235:J52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id="159" name="Table159" displayName="Table159" ref="G5257:J5263" totalsRowShown="0">
  <autoFilter ref="G5257:J52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G2055:J2118" totalsRowShown="0">
  <autoFilter ref="G2055:J21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id="160" name="Table160" displayName="Table160" ref="G5275:J5286" totalsRowShown="0">
  <autoFilter ref="G5275:J528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id="161" name="Table161" displayName="Table161" ref="G5297:J5303" totalsRowShown="0">
  <autoFilter ref="G5297:J53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id="162" name="Table162" displayName="Table162" ref="G5312:J5322" totalsRowShown="0">
  <autoFilter ref="G5312:J532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id="163" name="Table163" displayName="Table163" ref="G5333:J5339" totalsRowShown="0">
  <autoFilter ref="G5333:J53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id="164" name="Table164" displayName="Table164" ref="G5343:J5349" totalsRowShown="0">
  <autoFilter ref="G5343:J53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id="165" name="Table165" displayName="Table165" ref="G5357:J5362" totalsRowShown="0">
  <autoFilter ref="G5357:J53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id="166" name="Table166" displayName="Table166" ref="G5366:J5371" totalsRowShown="0">
  <autoFilter ref="G5366:J53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id="167" name="Table167" displayName="Table167" ref="G5381:J5385" totalsRowShown="0">
  <autoFilter ref="G5381:J53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id="168" name="Table168" displayName="Table168" ref="G5391:J5395" totalsRowShown="0">
  <autoFilter ref="G5391:J53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id="169" name="Table169" displayName="Table169" ref="G5406:J5411" totalsRowShown="0">
  <autoFilter ref="G5406:J54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20" displayName="Table20" ref="G2125:J2133" totalsRowShown="0">
  <autoFilter ref="G2125:J21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id="170" name="Table170" displayName="Table170" ref="G5421:J5426" totalsRowShown="0">
  <autoFilter ref="G5421:J54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id="171" name="Table171" displayName="Table171" ref="G5437:J5442" totalsRowShown="0">
  <autoFilter ref="G5437:J54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id="172" name="Table172" displayName="Table172" ref="G5448:J5453" totalsRowShown="0">
  <autoFilter ref="G5448:J54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id="173" name="Table173" displayName="Table173" ref="G5464:J5469" totalsRowShown="0">
  <autoFilter ref="G5464:J54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id="174" name="Table174" displayName="Table174" ref="G5476:J5481" totalsRowShown="0">
  <autoFilter ref="G5476:J54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id="175" name="Table175" displayName="Table175" ref="G5489:J5494" totalsRowShown="0">
  <autoFilter ref="G5489:J54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id="176" name="Table176" displayName="Table176" ref="G5502:J5507" totalsRowShown="0">
  <autoFilter ref="G5502:J55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id="177" name="Table177" displayName="Table177" ref="G5519:J5524" totalsRowShown="0">
  <autoFilter ref="G5519:J55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id="178" name="Table178" displayName="Table178" ref="G5532:J5537" totalsRowShown="0">
  <autoFilter ref="G5532:J55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id="179" name="Table179" displayName="Table179" ref="G5547:J5677" totalsRowShown="0">
  <autoFilter ref="G5547:J567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Table1" displayName="Table1" ref="G2139:J2144" totalsRowShown="0">
  <autoFilter ref="G2139:J2144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180.xml><?xml version="1.0" encoding="utf-8"?>
<table xmlns="http://schemas.openxmlformats.org/spreadsheetml/2006/main" id="180" name="Table180" displayName="Table180" ref="G5687:J5692" totalsRowShown="0">
  <autoFilter ref="G5687:J56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id="181" name="Table181" displayName="Table181" ref="G5696:J5701" totalsRowShown="0">
  <autoFilter ref="G5696:J57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id="182" name="Table182" displayName="Table182" ref="G5707:J5712" totalsRowShown="0">
  <autoFilter ref="G5707:J57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id="183" name="Table183" displayName="Table183" ref="G5720:J5725" totalsRowShown="0">
  <autoFilter ref="G5720:J57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id="184" name="Table184" displayName="Table184" ref="G5736:J5741" totalsRowShown="0">
  <autoFilter ref="G5736:J57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id="185" name="Table185" displayName="Table185" ref="G5749:J5754" totalsRowShown="0">
  <autoFilter ref="G5749:J57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id="186" name="Table186" displayName="Table186" ref="G5764:J5769" totalsRowShown="0">
  <autoFilter ref="G5764:J57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id="187" name="Table187" displayName="Table187" ref="G5776:J5781" totalsRowShown="0">
  <autoFilter ref="G5776:J57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id="188" name="Table188" displayName="Table188" ref="G5792:J5797" totalsRowShown="0">
  <autoFilter ref="G5792:J57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id="189" name="Table189" displayName="Table189" ref="G5806:J5811" totalsRowShown="0">
  <autoFilter ref="G5806:J58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" name="Table2" displayName="Table2" ref="G2152:J2170" totalsRowShown="0">
  <autoFilter ref="G2152:J21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id="190" name="Table190" displayName="Table190" ref="G5820:J5851" totalsRowShown="0">
  <autoFilter ref="G5820:J58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id="191" name="Table191" displayName="Table191" ref="G5858:J5863" totalsRowShown="0">
  <autoFilter ref="G5858:J58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id="192" name="Table192" displayName="Table192" ref="G5869:J5874" totalsRowShown="0">
  <autoFilter ref="G5869:J587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id="193" name="Table193" displayName="Table193" ref="G5881:J5982" totalsRowShown="0">
  <autoFilter ref="G5881:J59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id="194" name="Table194" displayName="Table194" ref="G5992:J6036" totalsRowShown="0">
  <autoFilter ref="G5992:J60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id="195" name="Table195" displayName="Table195" ref="G6041:J6058" totalsRowShown="0">
  <autoFilter ref="G6041:J60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id="196" name="Table196" displayName="Table196" ref="G6071:J6076" totalsRowShown="0">
  <autoFilter ref="G6071:J60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id="197" name="Table197" displayName="Table197" ref="G6080:J6085" totalsRowShown="0">
  <autoFilter ref="G6080:J60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id="198" name="Table198" displayName="Table198" ref="G6093:J6098" totalsRowShown="0">
  <autoFilter ref="G6093:J60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id="199" name="Table199" displayName="Table199" ref="G6104:J6109" totalsRowShown="0">
  <autoFilter ref="G6104:J6109"/>
  <tableColumns count="4">
    <tableColumn id="1" name="label"/>
    <tableColumn id="2" name="Freq." dataDxfId="9"/>
    <tableColumn id="3" name="Percent"/>
    <tableColumn id="4" name="Cum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G90:J130" totalsRowShown="0">
  <autoFilter ref="G90:J1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6" name="Table16" displayName="Table16" ref="G2180:J2185" totalsRowShown="0">
  <autoFilter ref="G2180:J21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id="200" name="Table200" displayName="Table200" ref="G6117:J6122" totalsRowShown="0">
  <autoFilter ref="G6117:J612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id="201" name="Table201" displayName="Table201" ref="G6130:J6135" totalsRowShown="0">
  <autoFilter ref="G6130:J613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id="202" name="Table202" displayName="Table202" ref="G6145:J6150" totalsRowShown="0">
  <autoFilter ref="G6145:J61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id="203" name="Table203" displayName="Table203" ref="G6157:J6162" totalsRowShown="0">
  <autoFilter ref="G6157:J61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id="204" name="Table204" displayName="Table204" ref="G6173:J6178" totalsRowShown="0">
  <autoFilter ref="G6173:J61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id="205" name="Table205" displayName="Table205" ref="G6186:J6191" totalsRowShown="0">
  <autoFilter ref="G6186:J61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id="206" name="Table206" displayName="Table206" ref="G6201:J6206" totalsRowShown="0">
  <autoFilter ref="G6201:J62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id="207" name="Table207" displayName="Table207" ref="G6213:J6218" totalsRowShown="0">
  <autoFilter ref="G6213:J62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id="208" name="Table208" displayName="Table208" ref="G6226:J6231" totalsRowShown="0">
  <autoFilter ref="G6226:J62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id="209" name="Table209" displayName="Table209" ref="G6238:J6243" totalsRowShown="0">
  <autoFilter ref="G6238:J624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G2192:J2330" totalsRowShown="0">
  <autoFilter ref="G2192:J23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id="210" name="Table210" displayName="Table210" ref="G6256:J6261" totalsRowShown="0">
  <autoFilter ref="G6256:J62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id="211" name="Table211" displayName="Table211" ref="G6268:J6273" totalsRowShown="0">
  <autoFilter ref="G6268:J62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id="212" name="Table212" displayName="Table212" ref="G6282:J6287" totalsRowShown="0">
  <autoFilter ref="G6282:J62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id="213" name="Table213" displayName="Table213" ref="G6295:J6300" totalsRowShown="0">
  <autoFilter ref="G6295:J630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id="214" name="Table214" displayName="Table214" ref="G6312:J6317" totalsRowShown="0">
  <autoFilter ref="G6312:J63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id="215" name="Table215" displayName="Table215" ref="G6321:J6326" totalsRowShown="0">
  <autoFilter ref="G6321:J63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id="216" name="Table216" displayName="Table216" ref="G6335:J6348" totalsRowShown="0">
  <autoFilter ref="G6335:J63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id="217" name="Table217" displayName="Table217" ref="G6359:J6369" totalsRowShown="0">
  <autoFilter ref="G6359:J63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id="218" name="Table218" displayName="Table218" ref="G6379:J6387" totalsRowShown="0">
  <autoFilter ref="G6379:J6387"/>
  <tableColumns count="4">
    <tableColumn id="1" name="label"/>
    <tableColumn id="2" name="Freq." dataDxfId="8"/>
    <tableColumn id="3" name="Percent"/>
    <tableColumn id="4" name="Cum."/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id="219" name="Table219" displayName="Table219" ref="G6393:J6401" totalsRowShown="0">
  <autoFilter ref="G6393:J64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G2339:J2351" totalsRowShown="0">
  <autoFilter ref="G2339:J23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id="220" name="Table220" displayName="Table220" ref="G6410:J6424" totalsRowShown="0">
  <autoFilter ref="G6410:J64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id="221" name="Table221" displayName="Table221" ref="G6433:J6441" totalsRowShown="0">
  <autoFilter ref="G6433:J64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id="222" name="Table222" displayName="Table222" ref="G6446:J6453" totalsRowShown="0">
  <autoFilter ref="G6446:J64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id="223" name="Table223" displayName="Table223" ref="G6465:J6474" totalsRowShown="0">
  <autoFilter ref="G6465:J647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id="224" name="Table224" displayName="Table224" ref="G6483:J6491" totalsRowShown="0">
  <autoFilter ref="G6483:J64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id="225" name="Table225" displayName="Table225" ref="G6498:J6505" totalsRowShown="0">
  <autoFilter ref="G6498:J65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id="226" name="Table226" displayName="Table226" ref="G6517:J6527" totalsRowShown="0">
  <autoFilter ref="G6517:J652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id="227" name="Table227" displayName="Table227" ref="G6537:J6545" totalsRowShown="0">
  <autoFilter ref="G6537:J65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id="228" name="Table228" displayName="Table228" ref="G6552:J6560" totalsRowShown="0">
  <autoFilter ref="G6552:J65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id="229" name="Table229" displayName="Table229" ref="G6569:J6584" totalsRowShown="0">
  <autoFilter ref="G6569:J65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G2361:J2367" totalsRowShown="0">
  <autoFilter ref="G2361:J23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id="230" name="Table230" displayName="Table230" ref="G6596:J6604" totalsRowShown="0">
  <autoFilter ref="G6596:J66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id="231" name="Table231" displayName="Table231" ref="G6611:J6619" totalsRowShown="0">
  <autoFilter ref="G6611:J66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id="232" name="Table232" displayName="Table232" ref="G6630:J6649" totalsRowShown="0">
  <autoFilter ref="G6630:J66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id="233" name="Table233" displayName="Table233" ref="G6658:J6664" totalsRowShown="0">
  <autoFilter ref="G6658:J66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id="234" name="Table234" displayName="Table234" ref="G6674:J6683" totalsRowShown="0">
  <autoFilter ref="G6674:J66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id="235" name="Table235" displayName="Table235" ref="G6699:J6705" totalsRowShown="0">
  <autoFilter ref="G6699:J67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id="236" name="Table236" displayName="Table236" ref="G6710:J6715" totalsRowShown="0">
  <autoFilter ref="G6710:J67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id="237" name="Table237" displayName="Table237" ref="G6723:J6740" totalsRowShown="0">
  <autoFilter ref="G6723:J67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id="238" name="Table238" displayName="Table238" ref="G6750:J6760" totalsRowShown="0">
  <autoFilter ref="G6750:J67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id="239" name="Table239" displayName="Table239" ref="G6771:J6776" totalsRowShown="0">
  <autoFilter ref="G6771:J67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G2372:J2378" totalsRowShown="0">
  <autoFilter ref="G2372:J23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id="240" name="Table240" displayName="Table240" ref="G6783:J6788" totalsRowShown="0">
  <autoFilter ref="G6783:J678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id="241" name="Table241" displayName="Table241" ref="G6797:J6808" totalsRowShown="0">
  <autoFilter ref="G6797:J68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id="242" name="Table242" displayName="Table242" ref="G6813:J6823" totalsRowShown="0">
  <autoFilter ref="G6813:J68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id="243" name="Table243" displayName="Table243" ref="G6829:J6837" totalsRowShown="0">
  <autoFilter ref="G6829:J68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id="244" name="Table244" displayName="Table244" ref="G6843:J6848" totalsRowShown="0">
  <autoFilter ref="G6843:J68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id="245" name="Table245" displayName="Table245" ref="G6854:J6859" totalsRowShown="0">
  <autoFilter ref="G6854:J68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id="246" name="Table246" displayName="Table246" ref="G6864:J6869" totalsRowShown="0">
  <autoFilter ref="G6864:J68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id="247" name="Table247" displayName="Table247" ref="G6875:J6880" totalsRowShown="0">
  <autoFilter ref="G6875:J68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id="248" name="Table248" displayName="Table248" ref="G6886:J6891" totalsRowShown="0">
  <autoFilter ref="G6886:J68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id="249" name="Table249" displayName="Table249" ref="G6902:J6913" totalsRowShown="0">
  <autoFilter ref="G6902:J69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G2389:J2396" totalsRowShown="0">
  <autoFilter ref="G2389:J23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id="250" name="Table250" displayName="Table250" ref="G6918:J6929" totalsRowShown="0">
  <autoFilter ref="G6918:J69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id="251" name="Table251" displayName="Table251" ref="G6935:J6944" totalsRowShown="0">
  <autoFilter ref="G6935:J69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id="252" name="Table252" displayName="Table252" ref="G6950:J6955" totalsRowShown="0">
  <autoFilter ref="G6950:J69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id="253" name="Table253" displayName="Table253" ref="G6959:J6964" totalsRowShown="0">
  <autoFilter ref="G6959:J69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id="254" name="Table254" displayName="Table254" ref="G6969:J6973" totalsRowShown="0">
  <autoFilter ref="G6969:J69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id="255" name="Table255" displayName="Table255" ref="G6979:J6984" totalsRowShown="0">
  <autoFilter ref="G6979:J69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id="256" name="Table256" displayName="Table256" ref="G6990:J6995" totalsRowShown="0">
  <autoFilter ref="G6990:J69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id="257" name="Table257" displayName="Table257" ref="G7004:J7015" totalsRowShown="0">
  <autoFilter ref="G7004:J70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id="258" name="Table258" displayName="Table258" ref="G7024:J7035" totalsRowShown="0">
  <autoFilter ref="G7024:J703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id="259" name="Table259" displayName="Table259" ref="G7044:J7053" totalsRowShown="0">
  <autoFilter ref="G7044:J70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G2402:J2409" totalsRowShown="0">
  <autoFilter ref="G2402:J2409"/>
  <tableColumns count="4">
    <tableColumn id="1" name="new_a8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id="260" name="Table260" displayName="Table260" ref="G7059:J7066" totalsRowShown="0">
  <autoFilter ref="G7059:J70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id="261" name="Table261" displayName="Table261" ref="G7075:J7081" totalsRowShown="0">
  <autoFilter ref="G7075:J70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id="262" name="Table262" displayName="Table262" ref="G7087:J7093" totalsRowShown="0">
  <autoFilter ref="G7087:J70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id="263" name="Table263" displayName="Table263" ref="G7100:J7105" totalsRowShown="0">
  <autoFilter ref="G7100:J71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id="264" name="Table264" displayName="Table264" ref="G7109:J7114" totalsRowShown="0">
  <autoFilter ref="G7109:J71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id="265" name="Table265" displayName="Table265" ref="G7123:J7133" totalsRowShown="0">
  <autoFilter ref="G7123:J71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id="266" name="Table266" displayName="Table266" ref="G7138:J7143" totalsRowShown="0">
  <autoFilter ref="G7138:J714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id="267" name="Table267" displayName="Table267" ref="G7148:J7153" totalsRowShown="0">
  <autoFilter ref="G7148:J71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id="268" name="Table268" displayName="Table268" ref="G7161:J7171" totalsRowShown="0">
  <autoFilter ref="G7161:J7171"/>
  <tableColumns count="4">
    <tableColumn id="1" name="label"/>
    <tableColumn id="2" name="      Freq."/>
    <tableColumn id="3" name="Percent"/>
    <tableColumn id="4" name="Cum."/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id="269" name="Table269" displayName="Table269" ref="G7177:J7185" totalsRowShown="0">
  <autoFilter ref="G7177:J71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G2414:J2419" totalsRowShown="0">
  <autoFilter ref="G2414:J24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id="270" name="Table270" displayName="Table270" ref="G7192:J7198" totalsRowShown="0">
  <autoFilter ref="G7192:J71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id="271" name="Table271" displayName="Table271" ref="G7203:J7208" totalsRowShown="0">
  <autoFilter ref="G7203:J72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id="272" name="Table272" displayName="Table272" ref="G7214:J7220" totalsRowShown="0">
  <autoFilter ref="G7214:J722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id="273" name="Table273" displayName="Table273" ref="G7225:J7230" totalsRowShown="0">
  <autoFilter ref="G7225:J72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id="274" name="Table274" displayName="Table274" ref="G7235:J7240" totalsRowShown="0">
  <autoFilter ref="G7235:J72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id="275" name="Table275" displayName="Table275" ref="G7244:J7248" totalsRowShown="0">
  <autoFilter ref="G7244:J72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id="276" name="Table276" displayName="Table276" ref="G7253:J7259" totalsRowShown="0">
  <autoFilter ref="G7253:J72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id="277" name="Table277" displayName="Table277" ref="G7264:J7270" totalsRowShown="0">
  <autoFilter ref="G7264:J72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id="278" name="Table278" displayName="Table278" ref="G7275:J7281" totalsRowShown="0">
  <autoFilter ref="G7275:J72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id="279" name="Table279" displayName="Table279" ref="G7286:J7292" totalsRowShown="0">
  <autoFilter ref="G7286:J72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G2429:J2439" totalsRowShown="0">
  <autoFilter ref="G2429:J24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id="280" name="Table280" displayName="Table280" ref="G7296:J7301" totalsRowShown="0">
  <autoFilter ref="G7296:J73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id="281" name="Table281" displayName="Table281" ref="G7306:J7312" totalsRowShown="0">
  <autoFilter ref="G7306:J73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id="282" name="Table282" displayName="Table282" ref="G7317:J7323" totalsRowShown="0">
  <autoFilter ref="G7317:J73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id="283" name="Table283" displayName="Table283" ref="G7329:J7334" totalsRowShown="0">
  <autoFilter ref="G7329:J73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id="284" name="Table284" displayName="Table284" ref="G7345:J7351" totalsRowShown="0">
  <autoFilter ref="G7345:J73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id="285" name="Table285" displayName="Table285" ref="G7361:J7413" totalsRowShown="0">
  <autoFilter ref="G7361:J74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id="286" name="Table286" displayName="Table286" ref="G7419:J7439" totalsRowShown="0">
  <autoFilter ref="G7419:J74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id="287" name="Table287" displayName="Table287" ref="G7448:J7456" totalsRowShown="0">
  <autoFilter ref="G7448:J745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id="288" name="Table288" displayName="Table288" ref="G7464:J7470" totalsRowShown="0">
  <autoFilter ref="G7464:J74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id="289" name="Table289" displayName="Table289" ref="G7478:J7511" totalsRowShown="0">
  <autoFilter ref="G7478:J75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G2444:J2454" totalsRowShown="0">
  <autoFilter ref="G2444:J24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id="290" name="Table290" displayName="Table290" ref="G7519:J7529" totalsRowShown="0">
  <autoFilter ref="G7519:J75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id="291" name="Table291" displayName="Table291" ref="G7537:J7542" totalsRowShown="0">
  <autoFilter ref="G7537:J75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id="292" name="Table292" displayName="Table292" ref="G7551:J7555" totalsRowShown="0">
  <autoFilter ref="G7551:J75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id="293" name="Table293" displayName="Table293" ref="G7564:J7575" totalsRowShown="0">
  <autoFilter ref="G7564:J75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id="294" name="Table294" displayName="Table294" ref="G7584:J7593" totalsRowShown="0">
  <autoFilter ref="G7584:J75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id="295" name="Table295" displayName="Table295" ref="G7602:J7611" totalsRowShown="0">
  <autoFilter ref="G7602:J76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id="296" name="Table296" displayName="Table296" ref="G7619:J7628" totalsRowShown="0">
  <autoFilter ref="G7619:J76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id="297" name="Table297" displayName="Table297" ref="G7639:J7648" totalsRowShown="0">
  <autoFilter ref="G7639:J76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id="298" name="Table298" displayName="Table298" ref="G7656:J7665" totalsRowShown="0">
  <autoFilter ref="G7656:J76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id="299" name="Table299" displayName="Table299" ref="G7675:J7684" totalsRowShown="0">
  <autoFilter ref="G7675:J76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G138:J149" totalsRowShown="0">
  <autoFilter ref="G138:J149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G2460:J2470" totalsRowShown="0">
  <autoFilter ref="G2460:J24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id="300" name="Table300" displayName="Table300" ref="G7692:J7701" totalsRowShown="0">
  <autoFilter ref="G7692:J77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id="301" name="Table301" displayName="Table301" ref="G7710:J7719" totalsRowShown="0">
  <autoFilter ref="G7710:J77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id="302" name="Table302" displayName="Table302" ref="G7725:J7734" totalsRowShown="0">
  <autoFilter ref="G7725:J77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id="303" name="Table303" displayName="Table303" ref="G7744:J7753" totalsRowShown="0">
  <autoFilter ref="G7744:J77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id="304" name="Table304" displayName="Table304" ref="G7763:J7772" totalsRowShown="0">
  <autoFilter ref="G7763:J77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id="305" name="Table305" displayName="Table305" ref="G7781:J7787" totalsRowShown="0">
  <autoFilter ref="G7781:J77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id="306" name="Table306" displayName="Table306" ref="G7792:J7798" totalsRowShown="0">
  <autoFilter ref="G7792:J77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id="307" name="Table307" displayName="Table307" ref="G7810:J7825" totalsRowShown="0">
  <autoFilter ref="G7810:J78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8.xml><?xml version="1.0" encoding="utf-8"?>
<table xmlns="http://schemas.openxmlformats.org/spreadsheetml/2006/main" id="308" name="Table308" displayName="Table308" ref="G7831:J7837" totalsRowShown="0">
  <autoFilter ref="G7831:J78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09.xml><?xml version="1.0" encoding="utf-8"?>
<table xmlns="http://schemas.openxmlformats.org/spreadsheetml/2006/main" id="309" name="Table309" displayName="Table309" ref="G7845:J7851" totalsRowShown="0">
  <autoFilter ref="G7845:J78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G2476:J2481" totalsRowShown="0">
  <autoFilter ref="G2476:J24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0.xml><?xml version="1.0" encoding="utf-8"?>
<table xmlns="http://schemas.openxmlformats.org/spreadsheetml/2006/main" id="310" name="Table310" displayName="Table310" ref="G7860:J7866" totalsRowShown="0">
  <autoFilter ref="G7860:J78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1.xml><?xml version="1.0" encoding="utf-8"?>
<table xmlns="http://schemas.openxmlformats.org/spreadsheetml/2006/main" id="311" name="Table311" displayName="Table311" ref="G7872:J7878" totalsRowShown="0">
  <autoFilter ref="G7872:J78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2.xml><?xml version="1.0" encoding="utf-8"?>
<table xmlns="http://schemas.openxmlformats.org/spreadsheetml/2006/main" id="312" name="Table312" displayName="Table312" ref="G7887:J7894" totalsRowShown="0">
  <autoFilter ref="G7887:J78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3.xml><?xml version="1.0" encoding="utf-8"?>
<table xmlns="http://schemas.openxmlformats.org/spreadsheetml/2006/main" id="313" name="Table313" displayName="Table313" ref="G7902:J7909" totalsRowShown="0">
  <autoFilter ref="G7902:J79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4.xml><?xml version="1.0" encoding="utf-8"?>
<table xmlns="http://schemas.openxmlformats.org/spreadsheetml/2006/main" id="314" name="Table314" displayName="Table314" ref="G7920:J7927" totalsRowShown="0">
  <autoFilter ref="G7920:J792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5.xml><?xml version="1.0" encoding="utf-8"?>
<table xmlns="http://schemas.openxmlformats.org/spreadsheetml/2006/main" id="315" name="Table315" displayName="Table315" ref="G7934:J7941" totalsRowShown="0">
  <autoFilter ref="G7934:J79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6.xml><?xml version="1.0" encoding="utf-8"?>
<table xmlns="http://schemas.openxmlformats.org/spreadsheetml/2006/main" id="316" name="Table316" displayName="Table316" ref="G7948:J7955" totalsRowShown="0">
  <autoFilter ref="G7948:J79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7.xml><?xml version="1.0" encoding="utf-8"?>
<table xmlns="http://schemas.openxmlformats.org/spreadsheetml/2006/main" id="317" name="Table317" displayName="Table317" ref="G7960:J7967" totalsRowShown="0">
  <autoFilter ref="G7960:J79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8.xml><?xml version="1.0" encoding="utf-8"?>
<table xmlns="http://schemas.openxmlformats.org/spreadsheetml/2006/main" id="318" name="Table318" displayName="Table318" ref="G7979:J7985" totalsRowShown="0">
  <autoFilter ref="G7979:J79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19.xml><?xml version="1.0" encoding="utf-8"?>
<table xmlns="http://schemas.openxmlformats.org/spreadsheetml/2006/main" id="319" name="Table319" displayName="Table319" ref="G7994:J8003" totalsRowShown="0">
  <autoFilter ref="G7994:J80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G2489:J2494" totalsRowShown="0">
  <autoFilter ref="G2489:J24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0.xml><?xml version="1.0" encoding="utf-8"?>
<table xmlns="http://schemas.openxmlformats.org/spreadsheetml/2006/main" id="320" name="Table320" displayName="Table320" ref="G8014:J8020" totalsRowShown="0">
  <autoFilter ref="G8014:J802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1.xml><?xml version="1.0" encoding="utf-8"?>
<table xmlns="http://schemas.openxmlformats.org/spreadsheetml/2006/main" id="321" name="Table321" displayName="Table321" ref="G8027:J8110" totalsRowShown="0">
  <autoFilter ref="G8027:J81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2.xml><?xml version="1.0" encoding="utf-8"?>
<table xmlns="http://schemas.openxmlformats.org/spreadsheetml/2006/main" id="322" name="Table322" displayName="Table322" ref="G8116:J8123" totalsRowShown="0">
  <autoFilter ref="G8116:J81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3.xml><?xml version="1.0" encoding="utf-8"?>
<table xmlns="http://schemas.openxmlformats.org/spreadsheetml/2006/main" id="323" name="Table323" displayName="Table323" ref="G8130:J8213" totalsRowShown="0">
  <autoFilter ref="G8130:J82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4.xml><?xml version="1.0" encoding="utf-8"?>
<table xmlns="http://schemas.openxmlformats.org/spreadsheetml/2006/main" id="324" name="Table324" displayName="Table324" ref="G8223:J8237" totalsRowShown="0">
  <autoFilter ref="G8223:J82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5.xml><?xml version="1.0" encoding="utf-8"?>
<table xmlns="http://schemas.openxmlformats.org/spreadsheetml/2006/main" id="325" name="Table325" displayName="Table325" ref="G8247:J8257" totalsRowShown="0">
  <autoFilter ref="G8247:J82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6.xml><?xml version="1.0" encoding="utf-8"?>
<table xmlns="http://schemas.openxmlformats.org/spreadsheetml/2006/main" id="326" name="Table326" displayName="Table326" ref="G8268:J8275" totalsRowShown="0">
  <autoFilter ref="G8268:J82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7.xml><?xml version="1.0" encoding="utf-8"?>
<table xmlns="http://schemas.openxmlformats.org/spreadsheetml/2006/main" id="327" name="Table327" displayName="Table327" ref="G8284:J8294" totalsRowShown="0">
  <autoFilter ref="G8284:J82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8.xml><?xml version="1.0" encoding="utf-8"?>
<table xmlns="http://schemas.openxmlformats.org/spreadsheetml/2006/main" id="328" name="Table328" displayName="Table328" ref="G8300:J8310" totalsRowShown="0">
  <autoFilter ref="G8300:J83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29.xml><?xml version="1.0" encoding="utf-8"?>
<table xmlns="http://schemas.openxmlformats.org/spreadsheetml/2006/main" id="329" name="Table329" displayName="Table329" ref="G8314:J8321" totalsRowShown="0">
  <autoFilter ref="G8314:J83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G2502:J2507" totalsRowShown="0">
  <autoFilter ref="G2502:J25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0.xml><?xml version="1.0" encoding="utf-8"?>
<table xmlns="http://schemas.openxmlformats.org/spreadsheetml/2006/main" id="330" name="Table330" displayName="Table330" ref="G8328:J8334" totalsRowShown="0">
  <autoFilter ref="G8328:J83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1.xml><?xml version="1.0" encoding="utf-8"?>
<table xmlns="http://schemas.openxmlformats.org/spreadsheetml/2006/main" id="331" name="Table331" displayName="Table331" ref="G8341:J8348" totalsRowShown="0">
  <autoFilter ref="G8341:J83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2.xml><?xml version="1.0" encoding="utf-8"?>
<table xmlns="http://schemas.openxmlformats.org/spreadsheetml/2006/main" id="332" name="Table332" displayName="Table332" ref="G8353:J8359" totalsRowShown="0">
  <autoFilter ref="G8353:J83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3.xml><?xml version="1.0" encoding="utf-8"?>
<table xmlns="http://schemas.openxmlformats.org/spreadsheetml/2006/main" id="333" name="Table333" displayName="Table333" ref="G8367:J8373" totalsRowShown="0">
  <autoFilter ref="G8367:J83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4.xml><?xml version="1.0" encoding="utf-8"?>
<table xmlns="http://schemas.openxmlformats.org/spreadsheetml/2006/main" id="334" name="Table334" displayName="Table334" ref="G8379:J8385" totalsRowShown="0">
  <autoFilter ref="G8379:J83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5.xml><?xml version="1.0" encoding="utf-8"?>
<table xmlns="http://schemas.openxmlformats.org/spreadsheetml/2006/main" id="335" name="Table335" displayName="Table335" ref="G8391:J8397" totalsRowShown="0">
  <autoFilter ref="G8391:J83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6.xml><?xml version="1.0" encoding="utf-8"?>
<table xmlns="http://schemas.openxmlformats.org/spreadsheetml/2006/main" id="336" name="Table336" displayName="Table336" ref="G8404:J8409" totalsRowShown="0">
  <autoFilter ref="G8404:J84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7.xml><?xml version="1.0" encoding="utf-8"?>
<table xmlns="http://schemas.openxmlformats.org/spreadsheetml/2006/main" id="337" name="Table337" displayName="Table337" ref="G8417:J8425" totalsRowShown="0">
  <autoFilter ref="G8417:J84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8.xml><?xml version="1.0" encoding="utf-8"?>
<table xmlns="http://schemas.openxmlformats.org/spreadsheetml/2006/main" id="338" name="Table338" displayName="Table338" ref="G8433:J8438" totalsRowShown="0">
  <autoFilter ref="G8433:J84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39.xml><?xml version="1.0" encoding="utf-8"?>
<table xmlns="http://schemas.openxmlformats.org/spreadsheetml/2006/main" id="339" name="Table339" displayName="Table339" ref="G8447:J8455" totalsRowShown="0">
  <autoFilter ref="G8447:J845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G2518:J2523" totalsRowShown="0">
  <autoFilter ref="G2518:J25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0.xml><?xml version="1.0" encoding="utf-8"?>
<table xmlns="http://schemas.openxmlformats.org/spreadsheetml/2006/main" id="340" name="Table340" displayName="Table340" ref="G8462:J8469" totalsRowShown="0">
  <autoFilter ref="G8462:J84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1.xml><?xml version="1.0" encoding="utf-8"?>
<table xmlns="http://schemas.openxmlformats.org/spreadsheetml/2006/main" id="341" name="Table341" displayName="Table341" ref="G8475:J8483" totalsRowShown="0">
  <autoFilter ref="G8475:J84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2.xml><?xml version="1.0" encoding="utf-8"?>
<table xmlns="http://schemas.openxmlformats.org/spreadsheetml/2006/main" id="342" name="Table342" displayName="Table342" ref="G8487:J8495" totalsRowShown="0">
  <autoFilter ref="G8487:J84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3.xml><?xml version="1.0" encoding="utf-8"?>
<table xmlns="http://schemas.openxmlformats.org/spreadsheetml/2006/main" id="343" name="Table343" displayName="Table343" ref="G8505:J8514" totalsRowShown="0">
  <autoFilter ref="G8505:J85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4.xml><?xml version="1.0" encoding="utf-8"?>
<table xmlns="http://schemas.openxmlformats.org/spreadsheetml/2006/main" id="344" name="Table344" displayName="Table344" ref="G8522:J8531" totalsRowShown="0">
  <autoFilter ref="G8522:J85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5.xml><?xml version="1.0" encoding="utf-8"?>
<table xmlns="http://schemas.openxmlformats.org/spreadsheetml/2006/main" id="345" name="Table345" displayName="Table345" ref="G8536:J8546" totalsRowShown="0">
  <autoFilter ref="G8536:J8546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ables/table346.xml><?xml version="1.0" encoding="utf-8"?>
<table xmlns="http://schemas.openxmlformats.org/spreadsheetml/2006/main" id="346" name="Table346" displayName="Table346" ref="G8552:J8561" totalsRowShown="0">
  <autoFilter ref="G8552:J85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7.xml><?xml version="1.0" encoding="utf-8"?>
<table xmlns="http://schemas.openxmlformats.org/spreadsheetml/2006/main" id="347" name="Table347" displayName="Table347" ref="G8570:J8579" totalsRowShown="0">
  <autoFilter ref="G8570:J85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8.xml><?xml version="1.0" encoding="utf-8"?>
<table xmlns="http://schemas.openxmlformats.org/spreadsheetml/2006/main" id="348" name="Table348" displayName="Table348" ref="G8587:J8596" totalsRowShown="0">
  <autoFilter ref="G8587:J85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49.xml><?xml version="1.0" encoding="utf-8"?>
<table xmlns="http://schemas.openxmlformats.org/spreadsheetml/2006/main" id="349" name="Table349" displayName="Table349" ref="G8607:J8615" totalsRowShown="0">
  <autoFilter ref="G8607:J86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5" name="Table35" displayName="Table35" ref="G2532:J2537" totalsRowShown="0">
  <autoFilter ref="G2532:J25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0.xml><?xml version="1.0" encoding="utf-8"?>
<table xmlns="http://schemas.openxmlformats.org/spreadsheetml/2006/main" id="355" name="Table355" displayName="Table355" ref="G8620:J8628" totalsRowShown="0">
  <autoFilter ref="G8620:J86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1.xml><?xml version="1.0" encoding="utf-8"?>
<table xmlns="http://schemas.openxmlformats.org/spreadsheetml/2006/main" id="356" name="Table356" displayName="Table356" ref="G8635:J8644" totalsRowShown="0">
  <autoFilter ref="G8635:J86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2.xml><?xml version="1.0" encoding="utf-8"?>
<table xmlns="http://schemas.openxmlformats.org/spreadsheetml/2006/main" id="357" name="Table357" displayName="Table357" ref="G8651:J8659" totalsRowShown="0">
  <autoFilter ref="G8651:J86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3.xml><?xml version="1.0" encoding="utf-8"?>
<table xmlns="http://schemas.openxmlformats.org/spreadsheetml/2006/main" id="358" name="Table358" displayName="Table358" ref="G8665:J8673" totalsRowShown="0">
  <autoFilter ref="G8665:J86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4.xml><?xml version="1.0" encoding="utf-8"?>
<table xmlns="http://schemas.openxmlformats.org/spreadsheetml/2006/main" id="359" name="Table359" displayName="Table359" ref="G8686:J8694" totalsRowShown="0">
  <autoFilter ref="G8686:J8694"/>
  <tableColumns count="4">
    <tableColumn id="1" name="label"/>
    <tableColumn id="2" name="Freq." dataDxfId="7"/>
    <tableColumn id="3" name="Percent"/>
    <tableColumn id="4" name="Cum."/>
  </tableColumns>
  <tableStyleInfo name="TableStyleMedium2" showFirstColumn="0" showLastColumn="0" showRowStripes="1" showColumnStripes="0"/>
</table>
</file>

<file path=xl/tables/table355.xml><?xml version="1.0" encoding="utf-8"?>
<table xmlns="http://schemas.openxmlformats.org/spreadsheetml/2006/main" id="360" name="Table360" displayName="Table360" ref="G8699:J8708" totalsRowShown="0">
  <autoFilter ref="G8699:J87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6.xml><?xml version="1.0" encoding="utf-8"?>
<table xmlns="http://schemas.openxmlformats.org/spreadsheetml/2006/main" id="361" name="Table361" displayName="Table361" ref="G8719:J8728" totalsRowShown="0">
  <autoFilter ref="G8719:J87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7.xml><?xml version="1.0" encoding="utf-8"?>
<table xmlns="http://schemas.openxmlformats.org/spreadsheetml/2006/main" id="362" name="Table362" displayName="Table362" ref="G8738:J8747" totalsRowShown="0">
  <autoFilter ref="G8738:J874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8.xml><?xml version="1.0" encoding="utf-8"?>
<table xmlns="http://schemas.openxmlformats.org/spreadsheetml/2006/main" id="363" name="Table363" displayName="Table363" ref="G8756:J8765" totalsRowShown="0">
  <autoFilter ref="G8756:J87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59.xml><?xml version="1.0" encoding="utf-8"?>
<table xmlns="http://schemas.openxmlformats.org/spreadsheetml/2006/main" id="364" name="Table364" displayName="Table364" ref="G8774:J8782" totalsRowShown="0">
  <autoFilter ref="G8774:J87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6" name="Table36" displayName="Table36" ref="G2547:J2552" totalsRowShown="0">
  <autoFilter ref="G2547:J25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0.xml><?xml version="1.0" encoding="utf-8"?>
<table xmlns="http://schemas.openxmlformats.org/spreadsheetml/2006/main" id="365" name="Table365" displayName="Table365" ref="G8786:J8794" totalsRowShown="0">
  <autoFilter ref="G8786:J87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1.xml><?xml version="1.0" encoding="utf-8"?>
<table xmlns="http://schemas.openxmlformats.org/spreadsheetml/2006/main" id="366" name="Table366" displayName="Table366" ref="G8802:J8809" totalsRowShown="0">
  <autoFilter ref="G8802:J88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2.xml><?xml version="1.0" encoding="utf-8"?>
<table xmlns="http://schemas.openxmlformats.org/spreadsheetml/2006/main" id="367" name="Table367" displayName="Table367" ref="G8816:J8825" totalsRowShown="0">
  <autoFilter ref="G8816:J88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3.xml><?xml version="1.0" encoding="utf-8"?>
<table xmlns="http://schemas.openxmlformats.org/spreadsheetml/2006/main" id="368" name="Table368" displayName="Table368" ref="G8834:J8842" totalsRowShown="0">
  <autoFilter ref="G8834:J88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4.xml><?xml version="1.0" encoding="utf-8"?>
<table xmlns="http://schemas.openxmlformats.org/spreadsheetml/2006/main" id="369" name="Table369" displayName="Table369" ref="G8850:J8857" totalsRowShown="0">
  <autoFilter ref="G8850:J88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5.xml><?xml version="1.0" encoding="utf-8"?>
<table xmlns="http://schemas.openxmlformats.org/spreadsheetml/2006/main" id="370" name="Table370" displayName="Table370" ref="G8865:J8875" totalsRowShown="0">
  <autoFilter ref="G8865:J88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6.xml><?xml version="1.0" encoding="utf-8"?>
<table xmlns="http://schemas.openxmlformats.org/spreadsheetml/2006/main" id="371" name="Table371" displayName="Table371" ref="G8886:J8898" totalsRowShown="0">
  <autoFilter ref="G8886:J88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7.xml><?xml version="1.0" encoding="utf-8"?>
<table xmlns="http://schemas.openxmlformats.org/spreadsheetml/2006/main" id="372" name="Table372" displayName="Table372" ref="G8906:J8917" totalsRowShown="0">
  <autoFilter ref="G8906:J89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8.xml><?xml version="1.0" encoding="utf-8"?>
<table xmlns="http://schemas.openxmlformats.org/spreadsheetml/2006/main" id="373" name="Table373" displayName="Table373" ref="G8925:J8938" totalsRowShown="0">
  <autoFilter ref="G8925:J89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69.xml><?xml version="1.0" encoding="utf-8"?>
<table xmlns="http://schemas.openxmlformats.org/spreadsheetml/2006/main" id="374" name="Table374" displayName="Table374" ref="G8945:J8954" totalsRowShown="0">
  <autoFilter ref="G8945:J89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7" name="Table37" displayName="Table37" ref="G2561:J2566" totalsRowShown="0">
  <autoFilter ref="G2561:J25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0.xml><?xml version="1.0" encoding="utf-8"?>
<table xmlns="http://schemas.openxmlformats.org/spreadsheetml/2006/main" id="375" name="Table375" displayName="Table375" ref="G8960:J8971" totalsRowShown="0">
  <autoFilter ref="G8960:J89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1.xml><?xml version="1.0" encoding="utf-8"?>
<table xmlns="http://schemas.openxmlformats.org/spreadsheetml/2006/main" id="376" name="Table376" displayName="Table376" ref="G8980:J8991" totalsRowShown="0">
  <autoFilter ref="G8980:J89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2.xml><?xml version="1.0" encoding="utf-8"?>
<table xmlns="http://schemas.openxmlformats.org/spreadsheetml/2006/main" id="377" name="Table377" displayName="Table377" ref="G8997:J9009" totalsRowShown="0">
  <autoFilter ref="G8997:J90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3.xml><?xml version="1.0" encoding="utf-8"?>
<table xmlns="http://schemas.openxmlformats.org/spreadsheetml/2006/main" id="378" name="Table378" displayName="Table378" ref="G9015:J9026" totalsRowShown="0">
  <autoFilter ref="G9015:J90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4.xml><?xml version="1.0" encoding="utf-8"?>
<table xmlns="http://schemas.openxmlformats.org/spreadsheetml/2006/main" id="379" name="Table379" displayName="Table379" ref="G9031:J9042" totalsRowShown="0">
  <autoFilter ref="G9031:J90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5.xml><?xml version="1.0" encoding="utf-8"?>
<table xmlns="http://schemas.openxmlformats.org/spreadsheetml/2006/main" id="380" name="Table380" displayName="Table380" ref="G9047:J9064" totalsRowShown="0">
  <autoFilter ref="G9047:J90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6.xml><?xml version="1.0" encoding="utf-8"?>
<table xmlns="http://schemas.openxmlformats.org/spreadsheetml/2006/main" id="381" name="Table381" displayName="Table381" ref="G9069:J9165" totalsRowShown="0">
  <autoFilter ref="G9069:J91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7.xml><?xml version="1.0" encoding="utf-8"?>
<table xmlns="http://schemas.openxmlformats.org/spreadsheetml/2006/main" id="382" name="Table382" displayName="Table382" ref="G9172:J9182" totalsRowShown="0">
  <autoFilter ref="G9172:J91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8.xml><?xml version="1.0" encoding="utf-8"?>
<table xmlns="http://schemas.openxmlformats.org/spreadsheetml/2006/main" id="383" name="Table383" displayName="Table383" ref="G9189:J9197" totalsRowShown="0">
  <autoFilter ref="G9189:J91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79.xml><?xml version="1.0" encoding="utf-8"?>
<table xmlns="http://schemas.openxmlformats.org/spreadsheetml/2006/main" id="384" name="Table384" displayName="Table384" ref="G9208:J9228" totalsRowShown="0">
  <autoFilter ref="G9208:J92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8" name="Table38" displayName="Table38" ref="G2577:J2582" totalsRowShown="0">
  <autoFilter ref="G2577:J25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0.xml><?xml version="1.0" encoding="utf-8"?>
<table xmlns="http://schemas.openxmlformats.org/spreadsheetml/2006/main" id="385" name="Table385" displayName="Table385" ref="G9232:J9254" totalsRowShown="0">
  <autoFilter ref="G9232:J9254"/>
  <tableColumns count="4">
    <tableColumn id="1" name="-&gt;  tab new_h12a1"/>
    <tableColumn id="2" name="-&gt;  tab new_h12a2"/>
    <tableColumn id="3" name="-&gt;  tab new_h12a3"/>
    <tableColumn id="4" name="-&gt;  tab new_h12a4"/>
  </tableColumns>
  <tableStyleInfo name="TableStyleMedium2" showFirstColumn="0" showLastColumn="0" showRowStripes="1" showColumnStripes="0"/>
</table>
</file>

<file path=xl/tables/table381.xml><?xml version="1.0" encoding="utf-8"?>
<table xmlns="http://schemas.openxmlformats.org/spreadsheetml/2006/main" id="386" name="Table386" displayName="Table386" ref="G9263:J9271" totalsRowShown="0">
  <autoFilter ref="G9263:J92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2.xml><?xml version="1.0" encoding="utf-8"?>
<table xmlns="http://schemas.openxmlformats.org/spreadsheetml/2006/main" id="387" name="Table387" displayName="Table387" ref="G9279:J9299" totalsRowShown="0">
  <autoFilter ref="G9279:J92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3.xml><?xml version="1.0" encoding="utf-8"?>
<table xmlns="http://schemas.openxmlformats.org/spreadsheetml/2006/main" id="388" name="Table388" displayName="Table388" ref="G9305:J9327" totalsRowShown="0">
  <autoFilter ref="G9305:J9327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ables/table384.xml><?xml version="1.0" encoding="utf-8"?>
<table xmlns="http://schemas.openxmlformats.org/spreadsheetml/2006/main" id="350" name="Table350" displayName="Table350" ref="G9334:J9344" totalsRowShown="0">
  <autoFilter ref="G9334:J93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5.xml><?xml version="1.0" encoding="utf-8"?>
<table xmlns="http://schemas.openxmlformats.org/spreadsheetml/2006/main" id="351" name="Table351" displayName="Table351" ref="G9352:J9372" totalsRowShown="0">
  <autoFilter ref="G9352:J93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6.xml><?xml version="1.0" encoding="utf-8"?>
<table xmlns="http://schemas.openxmlformats.org/spreadsheetml/2006/main" id="352" name="Table352" displayName="Table352" ref="G9376:J9396" totalsRowShown="0">
  <autoFilter ref="G9376:J93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7.xml><?xml version="1.0" encoding="utf-8"?>
<table xmlns="http://schemas.openxmlformats.org/spreadsheetml/2006/main" id="353" name="Table353" displayName="Table353" ref="G9403:J9411" totalsRowShown="0">
  <autoFilter ref="G9403:J94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8.xml><?xml version="1.0" encoding="utf-8"?>
<table xmlns="http://schemas.openxmlformats.org/spreadsheetml/2006/main" id="354" name="Table354" displayName="Table354" ref="G9421:J9441" totalsRowShown="0">
  <autoFilter ref="G9421:J94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89.xml><?xml version="1.0" encoding="utf-8"?>
<table xmlns="http://schemas.openxmlformats.org/spreadsheetml/2006/main" id="389" name="Table389" displayName="Table389" ref="G9445:J9465" totalsRowShown="0">
  <autoFilter ref="G9445:J94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9" name="Table39" displayName="Table39" ref="G2593:J2598" totalsRowShown="0">
  <autoFilter ref="G2593:J25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0.xml><?xml version="1.0" encoding="utf-8"?>
<table xmlns="http://schemas.openxmlformats.org/spreadsheetml/2006/main" id="390" name="Table390" displayName="Table390" ref="G9474:J9482" totalsRowShown="0">
  <autoFilter ref="G9474:J94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1.xml><?xml version="1.0" encoding="utf-8"?>
<table xmlns="http://schemas.openxmlformats.org/spreadsheetml/2006/main" id="392" name="Table392" displayName="Table392" ref="G9493:J9513" totalsRowShown="0">
  <autoFilter ref="G9493:J95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2.xml><?xml version="1.0" encoding="utf-8"?>
<table xmlns="http://schemas.openxmlformats.org/spreadsheetml/2006/main" id="393" name="Table393" displayName="Table393" ref="G9517:J9537" totalsRowShown="0">
  <autoFilter ref="G9517:J95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3.xml><?xml version="1.0" encoding="utf-8"?>
<table xmlns="http://schemas.openxmlformats.org/spreadsheetml/2006/main" id="394" name="Table394" displayName="Table394" ref="G9548:J9556" totalsRowShown="0">
  <autoFilter ref="G9548:J955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4.xml><?xml version="1.0" encoding="utf-8"?>
<table xmlns="http://schemas.openxmlformats.org/spreadsheetml/2006/main" id="395" name="Table395" displayName="Table395" ref="G9566:J9587" totalsRowShown="0">
  <autoFilter ref="G9566:J95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5.xml><?xml version="1.0" encoding="utf-8"?>
<table xmlns="http://schemas.openxmlformats.org/spreadsheetml/2006/main" id="396" name="Table396" displayName="Table396" ref="G9591:J9611" totalsRowShown="0">
  <autoFilter ref="G9591:J96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6.xml><?xml version="1.0" encoding="utf-8"?>
<table xmlns="http://schemas.openxmlformats.org/spreadsheetml/2006/main" id="397" name="Table397" displayName="Table397" ref="G9620:J9628" totalsRowShown="0">
  <autoFilter ref="G9620:J96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7.xml><?xml version="1.0" encoding="utf-8"?>
<table xmlns="http://schemas.openxmlformats.org/spreadsheetml/2006/main" id="398" name="Table398" displayName="Table398" ref="G9634:J9654" totalsRowShown="0">
  <autoFilter ref="G9634:J96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8.xml><?xml version="1.0" encoding="utf-8"?>
<table xmlns="http://schemas.openxmlformats.org/spreadsheetml/2006/main" id="399" name="Table399" displayName="Table399" ref="G9658:J9678" totalsRowShown="0">
  <autoFilter ref="G9658:J96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399.xml><?xml version="1.0" encoding="utf-8"?>
<table xmlns="http://schemas.openxmlformats.org/spreadsheetml/2006/main" id="400" name="Table400" displayName="Table400" ref="G9684:J9692" totalsRowShown="0">
  <autoFilter ref="G9684:J96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G154:J289" totalsRowShown="0">
  <autoFilter ref="G154:J289"/>
  <tableColumns count="4">
    <tableColumn id="1" name="label" dataDxfId="14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id="40" name="Table40" displayName="Table40" ref="G2608:J2614" totalsRowShown="0">
  <autoFilter ref="G2608:J26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0.xml><?xml version="1.0" encoding="utf-8"?>
<table xmlns="http://schemas.openxmlformats.org/spreadsheetml/2006/main" id="401" name="Table401" displayName="Table401" ref="G9698:J9719" totalsRowShown="0">
  <autoFilter ref="G9698:J97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1.xml><?xml version="1.0" encoding="utf-8"?>
<table xmlns="http://schemas.openxmlformats.org/spreadsheetml/2006/main" id="402" name="Table402" displayName="Table402" ref="G9723:J9744" totalsRowShown="0">
  <autoFilter ref="G9723:J97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2.xml><?xml version="1.0" encoding="utf-8"?>
<table xmlns="http://schemas.openxmlformats.org/spreadsheetml/2006/main" id="403" name="Table403" displayName="Table403" ref="G9751:J9759" totalsRowShown="0">
  <autoFilter ref="G9751:J97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3.xml><?xml version="1.0" encoding="utf-8"?>
<table xmlns="http://schemas.openxmlformats.org/spreadsheetml/2006/main" id="404" name="Table404" displayName="Table404" ref="G9766:J9787" totalsRowShown="0">
  <autoFilter ref="G9766:J97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4.xml><?xml version="1.0" encoding="utf-8"?>
<table xmlns="http://schemas.openxmlformats.org/spreadsheetml/2006/main" id="405" name="Table405" displayName="Table405" ref="G9791:J9812" totalsRowShown="0">
  <autoFilter ref="G9791:J98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5.xml><?xml version="1.0" encoding="utf-8"?>
<table xmlns="http://schemas.openxmlformats.org/spreadsheetml/2006/main" id="406" name="Table406" displayName="Table406" ref="G9820:J9828" totalsRowShown="0">
  <autoFilter ref="G9820:J98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6.xml><?xml version="1.0" encoding="utf-8"?>
<table xmlns="http://schemas.openxmlformats.org/spreadsheetml/2006/main" id="407" name="Table407" displayName="Table407" ref="G9836:J9857" totalsRowShown="0">
  <autoFilter ref="G9836:J98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7.xml><?xml version="1.0" encoding="utf-8"?>
<table xmlns="http://schemas.openxmlformats.org/spreadsheetml/2006/main" id="408" name="Table408" displayName="Table408" ref="G9863:J9884" totalsRowShown="0">
  <autoFilter ref="G9863:J98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8.xml><?xml version="1.0" encoding="utf-8"?>
<table xmlns="http://schemas.openxmlformats.org/spreadsheetml/2006/main" id="409" name="Table409" displayName="Table409" ref="G9893:J9901" totalsRowShown="0">
  <autoFilter ref="G9893:J99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09.xml><?xml version="1.0" encoding="utf-8"?>
<table xmlns="http://schemas.openxmlformats.org/spreadsheetml/2006/main" id="410" name="Table410" displayName="Table410" ref="G9906:J9926" totalsRowShown="0">
  <autoFilter ref="G9906:J99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1" name="Table41" displayName="Table41" ref="G2621:J2626" totalsRowShown="0">
  <autoFilter ref="G2621:J26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0.xml><?xml version="1.0" encoding="utf-8"?>
<table xmlns="http://schemas.openxmlformats.org/spreadsheetml/2006/main" id="411" name="Table411" displayName="Table411" ref="G9930:J9950" totalsRowShown="0">
  <autoFilter ref="G9930:J99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1.xml><?xml version="1.0" encoding="utf-8"?>
<table xmlns="http://schemas.openxmlformats.org/spreadsheetml/2006/main" id="412" name="Table412" displayName="Table412" ref="G9958:J9966" totalsRowShown="0">
  <autoFilter ref="G9958:J99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2.xml><?xml version="1.0" encoding="utf-8"?>
<table xmlns="http://schemas.openxmlformats.org/spreadsheetml/2006/main" id="413" name="Table413" displayName="Table413" ref="G9974:J9994" totalsRowShown="0">
  <autoFilter ref="G9974:J99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3.xml><?xml version="1.0" encoding="utf-8"?>
<table xmlns="http://schemas.openxmlformats.org/spreadsheetml/2006/main" id="414" name="Table414" displayName="Table414" ref="G9998:J10018" totalsRowShown="0">
  <autoFilter ref="G9998:J100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4.xml><?xml version="1.0" encoding="utf-8"?>
<table xmlns="http://schemas.openxmlformats.org/spreadsheetml/2006/main" id="415" name="Table415" displayName="Table415" ref="G10025:J10033" totalsRowShown="0">
  <autoFilter ref="G10025:J100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5.xml><?xml version="1.0" encoding="utf-8"?>
<table xmlns="http://schemas.openxmlformats.org/spreadsheetml/2006/main" id="416" name="Table416" displayName="Table416" ref="G10040:J10061" totalsRowShown="0">
  <autoFilter ref="G10040:J100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6.xml><?xml version="1.0" encoding="utf-8"?>
<table xmlns="http://schemas.openxmlformats.org/spreadsheetml/2006/main" id="417" name="Table417" displayName="Table417" ref="G10066:J10087" totalsRowShown="0">
  <autoFilter ref="G10066:J100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7.xml><?xml version="1.0" encoding="utf-8"?>
<table xmlns="http://schemas.openxmlformats.org/spreadsheetml/2006/main" id="418" name="Table418" displayName="Table418" ref="G10096:J10106" totalsRowShown="0">
  <autoFilter ref="G10096:J101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8.xml><?xml version="1.0" encoding="utf-8"?>
<table xmlns="http://schemas.openxmlformats.org/spreadsheetml/2006/main" id="419" name="Table419" displayName="Table419" ref="G10116:J10137" totalsRowShown="0">
  <autoFilter ref="G10116:J101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19.xml><?xml version="1.0" encoding="utf-8"?>
<table xmlns="http://schemas.openxmlformats.org/spreadsheetml/2006/main" id="420" name="Table420" displayName="Table420" ref="G10144:J10154" totalsRowShown="0">
  <autoFilter ref="G10144:J101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2" name="Table42" displayName="Table42" ref="G2638:J2645" totalsRowShown="0">
  <autoFilter ref="G2638:J26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0.xml><?xml version="1.0" encoding="utf-8"?>
<table xmlns="http://schemas.openxmlformats.org/spreadsheetml/2006/main" id="421" name="Table421" displayName="Table421" ref="G10163:J10168" totalsRowShown="0">
  <autoFilter ref="G10163:J1016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1.xml><?xml version="1.0" encoding="utf-8"?>
<table xmlns="http://schemas.openxmlformats.org/spreadsheetml/2006/main" id="422" name="Table422" displayName="Table422" ref="G10174:J10179" totalsRowShown="0">
  <autoFilter ref="G10174:J101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2.xml><?xml version="1.0" encoding="utf-8"?>
<table xmlns="http://schemas.openxmlformats.org/spreadsheetml/2006/main" id="423" name="Table423" displayName="Table423" ref="G10185:J10190" totalsRowShown="0">
  <autoFilter ref="G10185:J101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3.xml><?xml version="1.0" encoding="utf-8"?>
<table xmlns="http://schemas.openxmlformats.org/spreadsheetml/2006/main" id="424" name="Table424" displayName="Table424" ref="G10194:J10199" totalsRowShown="0">
  <autoFilter ref="G10194:J101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4.xml><?xml version="1.0" encoding="utf-8"?>
<table xmlns="http://schemas.openxmlformats.org/spreadsheetml/2006/main" id="425" name="Table425" displayName="Table425" ref="G10205:J10210" totalsRowShown="0">
  <autoFilter ref="G10205:J102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5.xml><?xml version="1.0" encoding="utf-8"?>
<table xmlns="http://schemas.openxmlformats.org/spreadsheetml/2006/main" id="426" name="Table426" displayName="Table426" ref="G10214:J10219" totalsRowShown="0">
  <autoFilter ref="G10214:J102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6.xml><?xml version="1.0" encoding="utf-8"?>
<table xmlns="http://schemas.openxmlformats.org/spreadsheetml/2006/main" id="427" name="Table427" displayName="Table427" ref="G10225:J10230" totalsRowShown="0">
  <autoFilter ref="G10225:J102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7.xml><?xml version="1.0" encoding="utf-8"?>
<table xmlns="http://schemas.openxmlformats.org/spreadsheetml/2006/main" id="428" name="Table428" displayName="Table428" ref="G10235:J10240" totalsRowShown="0">
  <autoFilter ref="G10235:J102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8.xml><?xml version="1.0" encoding="utf-8"?>
<table xmlns="http://schemas.openxmlformats.org/spreadsheetml/2006/main" id="429" name="Table429" displayName="Table429" ref="G10245:J10250" totalsRowShown="0">
  <autoFilter ref="G10245:J102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29.xml><?xml version="1.0" encoding="utf-8"?>
<table xmlns="http://schemas.openxmlformats.org/spreadsheetml/2006/main" id="430" name="Table430" displayName="Table430" ref="G10255:J10260" totalsRowShown="0">
  <autoFilter ref="G10255:J102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3" name="Table43" displayName="Table43" ref="G2655:J2660" totalsRowShown="0">
  <autoFilter ref="G2655:J26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0.xml><?xml version="1.0" encoding="utf-8"?>
<table xmlns="http://schemas.openxmlformats.org/spreadsheetml/2006/main" id="431" name="Table431" displayName="Table431" ref="G10266:J10271" totalsRowShown="0">
  <autoFilter ref="G10266:J102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1.xml><?xml version="1.0" encoding="utf-8"?>
<table xmlns="http://schemas.openxmlformats.org/spreadsheetml/2006/main" id="432" name="Table432" displayName="Table432" ref="G10276:J10281" totalsRowShown="0">
  <autoFilter ref="G10276:J102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2.xml><?xml version="1.0" encoding="utf-8"?>
<table xmlns="http://schemas.openxmlformats.org/spreadsheetml/2006/main" id="433" name="Table433" displayName="Table433" ref="G10287:J10292" totalsRowShown="0">
  <autoFilter ref="G10287:J102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3.xml><?xml version="1.0" encoding="utf-8"?>
<table xmlns="http://schemas.openxmlformats.org/spreadsheetml/2006/main" id="434" name="Table434" displayName="Table434" ref="G10296:J10301" totalsRowShown="0">
  <autoFilter ref="G10296:J103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4.xml><?xml version="1.0" encoding="utf-8"?>
<table xmlns="http://schemas.openxmlformats.org/spreadsheetml/2006/main" id="435" name="Table435" displayName="Table435" ref="G10310:J10315" totalsRowShown="0">
  <autoFilter ref="G10310:J103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5.xml><?xml version="1.0" encoding="utf-8"?>
<table xmlns="http://schemas.openxmlformats.org/spreadsheetml/2006/main" id="436" name="Table436" displayName="Table436" ref="G10320:J10325" totalsRowShown="0">
  <autoFilter ref="G10320:J103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6.xml><?xml version="1.0" encoding="utf-8"?>
<table xmlns="http://schemas.openxmlformats.org/spreadsheetml/2006/main" id="437" name="Table437" displayName="Table437" ref="G10331:J10367" totalsRowShown="0">
  <autoFilter ref="G10331:J103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7.xml><?xml version="1.0" encoding="utf-8"?>
<table xmlns="http://schemas.openxmlformats.org/spreadsheetml/2006/main" id="438" name="Table438" displayName="Table438" ref="G10375:J10380" totalsRowShown="0">
  <autoFilter ref="G10375:J103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38.xml><?xml version="1.0" encoding="utf-8"?>
<table xmlns="http://schemas.openxmlformats.org/spreadsheetml/2006/main" id="439" name="Table439" displayName="Table439" ref="G10389:J10396" totalsRowShown="0">
  <autoFilter ref="G10389:J10396"/>
  <tableColumns count="4">
    <tableColumn id="1" name="label"/>
    <tableColumn id="2" name="  Freq."/>
    <tableColumn id="3" name="Percent"/>
    <tableColumn id="4" name="Cum."/>
  </tableColumns>
  <tableStyleInfo name="TableStyleMedium2" showFirstColumn="0" showLastColumn="0" showRowStripes="1" showColumnStripes="0"/>
</table>
</file>

<file path=xl/tables/table439.xml><?xml version="1.0" encoding="utf-8"?>
<table xmlns="http://schemas.openxmlformats.org/spreadsheetml/2006/main" id="440" name="Table440" displayName="Table440" ref="G10404:J10411" totalsRowShown="0">
  <autoFilter ref="G10404:J104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4" name="Table44" displayName="Table44" ref="G2672:J2684" totalsRowShown="0">
  <autoFilter ref="G2672:J26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0.xml><?xml version="1.0" encoding="utf-8"?>
<table xmlns="http://schemas.openxmlformats.org/spreadsheetml/2006/main" id="441" name="Table441" displayName="Table441" ref="G10417:J10424" totalsRowShown="0">
  <autoFilter ref="G10417:J104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1.xml><?xml version="1.0" encoding="utf-8"?>
<table xmlns="http://schemas.openxmlformats.org/spreadsheetml/2006/main" id="442" name="Table442" displayName="Table442" ref="G10429:J10436" totalsRowShown="0">
  <autoFilter ref="G10429:J104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2.xml><?xml version="1.0" encoding="utf-8"?>
<table xmlns="http://schemas.openxmlformats.org/spreadsheetml/2006/main" id="443" name="Table443" displayName="Table443" ref="G10444:J10451" totalsRowShown="0">
  <autoFilter ref="G10444:J104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3.xml><?xml version="1.0" encoding="utf-8"?>
<table xmlns="http://schemas.openxmlformats.org/spreadsheetml/2006/main" id="444" name="Table444" displayName="Table444" ref="G10460:J10467" totalsRowShown="0">
  <autoFilter ref="G10460:J104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4.xml><?xml version="1.0" encoding="utf-8"?>
<table xmlns="http://schemas.openxmlformats.org/spreadsheetml/2006/main" id="445" name="Table445" displayName="Table445" ref="G10473:J10480" totalsRowShown="0">
  <autoFilter ref="G10473:J104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5.xml><?xml version="1.0" encoding="utf-8"?>
<table xmlns="http://schemas.openxmlformats.org/spreadsheetml/2006/main" id="446" name="Table446" displayName="Table446" ref="G10486:J10493" totalsRowShown="0">
  <autoFilter ref="G10486:J104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6.xml><?xml version="1.0" encoding="utf-8"?>
<table xmlns="http://schemas.openxmlformats.org/spreadsheetml/2006/main" id="447" name="Table447" displayName="Table447" ref="G10497:J10504" totalsRowShown="0">
  <autoFilter ref="G10497:J105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7.xml><?xml version="1.0" encoding="utf-8"?>
<table xmlns="http://schemas.openxmlformats.org/spreadsheetml/2006/main" id="391" name="Table391" displayName="Table391" ref="G10509:J10516" totalsRowShown="0">
  <autoFilter ref="G10509:J1051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8.xml><?xml version="1.0" encoding="utf-8"?>
<table xmlns="http://schemas.openxmlformats.org/spreadsheetml/2006/main" id="448" name="Table448" displayName="Table448" ref="G10526:J10531" totalsRowShown="0">
  <autoFilter ref="G10526:J105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49.xml><?xml version="1.0" encoding="utf-8"?>
<table xmlns="http://schemas.openxmlformats.org/spreadsheetml/2006/main" id="449" name="Table449" displayName="Table449" ref="G10538:J10543" totalsRowShown="0">
  <autoFilter ref="G10538:J1054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5" name="Table45" displayName="Table45" ref="G2694:J2699" totalsRowShown="0">
  <autoFilter ref="G2694:J26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0.xml><?xml version="1.0" encoding="utf-8"?>
<table xmlns="http://schemas.openxmlformats.org/spreadsheetml/2006/main" id="450" name="Table450" displayName="Table450" ref="G10548:J10553" totalsRowShown="0">
  <autoFilter ref="G10548:J105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1.xml><?xml version="1.0" encoding="utf-8"?>
<table xmlns="http://schemas.openxmlformats.org/spreadsheetml/2006/main" id="451" name="Table451" displayName="Table451" ref="G10559:J10564" totalsRowShown="0">
  <autoFilter ref="G10559:J105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2.xml><?xml version="1.0" encoding="utf-8"?>
<table xmlns="http://schemas.openxmlformats.org/spreadsheetml/2006/main" id="452" name="Table452" displayName="Table452" ref="G10570:J10575" totalsRowShown="0">
  <autoFilter ref="G10570:J105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3.xml><?xml version="1.0" encoding="utf-8"?>
<table xmlns="http://schemas.openxmlformats.org/spreadsheetml/2006/main" id="453" name="Table453" displayName="Table453" ref="G10581:J10587" totalsRowShown="0">
  <autoFilter ref="G10581:J105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4.xml><?xml version="1.0" encoding="utf-8"?>
<table xmlns="http://schemas.openxmlformats.org/spreadsheetml/2006/main" id="455" name="Table455" displayName="Table455" ref="G10611:J10616" totalsRowShown="0">
  <autoFilter ref="G10611:J1061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5.xml><?xml version="1.0" encoding="utf-8"?>
<table xmlns="http://schemas.openxmlformats.org/spreadsheetml/2006/main" id="457" name="Table457" displayName="Table457" ref="G10593:J10605" totalsRowShown="0">
  <autoFilter ref="G10593:J106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6.xml><?xml version="1.0" encoding="utf-8"?>
<table xmlns="http://schemas.openxmlformats.org/spreadsheetml/2006/main" id="458" name="Table458" displayName="Table458" ref="G10625:J10636" totalsRowShown="0">
  <autoFilter ref="G10625:J106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7.xml><?xml version="1.0" encoding="utf-8"?>
<table xmlns="http://schemas.openxmlformats.org/spreadsheetml/2006/main" id="459" name="Table459" displayName="Table459" ref="G10643:J10650" totalsRowShown="0">
  <autoFilter ref="G10643:J106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8.xml><?xml version="1.0" encoding="utf-8"?>
<table xmlns="http://schemas.openxmlformats.org/spreadsheetml/2006/main" id="460" name="Table460" displayName="Table460" ref="G10659:J10667" totalsRowShown="0">
  <autoFilter ref="G10659:J106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59.xml><?xml version="1.0" encoding="utf-8"?>
<table xmlns="http://schemas.openxmlformats.org/spreadsheetml/2006/main" id="461" name="Table461" displayName="Table461" ref="G10673:J10683" totalsRowShown="0">
  <autoFilter ref="G10673:J106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6" name="Table46" displayName="Table46" ref="G2709:J2719" totalsRowShown="0">
  <autoFilter ref="G2709:J27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0.xml><?xml version="1.0" encoding="utf-8"?>
<table xmlns="http://schemas.openxmlformats.org/spreadsheetml/2006/main" id="462" name="Table462" displayName="Table462" ref="G10693:J10714" totalsRowShown="0">
  <autoFilter ref="G10693:J107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1.xml><?xml version="1.0" encoding="utf-8"?>
<table xmlns="http://schemas.openxmlformats.org/spreadsheetml/2006/main" id="463" name="Table463" displayName="Table463" ref="G10721:J10733" totalsRowShown="0">
  <autoFilter ref="G10721:J1073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2.xml><?xml version="1.0" encoding="utf-8"?>
<table xmlns="http://schemas.openxmlformats.org/spreadsheetml/2006/main" id="454" name="Table454" displayName="Table454" ref="G10741:J10775" totalsRowShown="0">
  <autoFilter ref="G10741:J107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3.xml><?xml version="1.0" encoding="utf-8"?>
<table xmlns="http://schemas.openxmlformats.org/spreadsheetml/2006/main" id="456" name="Table456" displayName="Table456" ref="G10785:J10792" totalsRowShown="0">
  <autoFilter ref="G10785:J107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4.xml><?xml version="1.0" encoding="utf-8"?>
<table xmlns="http://schemas.openxmlformats.org/spreadsheetml/2006/main" id="464" name="Table464" displayName="Table464" ref="G10800:J10808" totalsRowShown="0">
  <autoFilter ref="G10800:J108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5.xml><?xml version="1.0" encoding="utf-8"?>
<table xmlns="http://schemas.openxmlformats.org/spreadsheetml/2006/main" id="465" name="Table465" displayName="Table465" ref="G10815:J10845" totalsRowShown="0">
  <autoFilter ref="G10815:J108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6.xml><?xml version="1.0" encoding="utf-8"?>
<table xmlns="http://schemas.openxmlformats.org/spreadsheetml/2006/main" id="466" name="Table466" displayName="Table466" ref="G10855:J10862" totalsRowShown="0">
  <autoFilter ref="G10855:J108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7.xml><?xml version="1.0" encoding="utf-8"?>
<table xmlns="http://schemas.openxmlformats.org/spreadsheetml/2006/main" id="467" name="Table467" displayName="Table467" ref="G10868:J10878" totalsRowShown="0">
  <autoFilter ref="G10868:J108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8.xml><?xml version="1.0" encoding="utf-8"?>
<table xmlns="http://schemas.openxmlformats.org/spreadsheetml/2006/main" id="468" name="Table468" displayName="Table468" ref="G10886:J10923" totalsRowShown="0">
  <autoFilter ref="G10886:J109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69.xml><?xml version="1.0" encoding="utf-8"?>
<table xmlns="http://schemas.openxmlformats.org/spreadsheetml/2006/main" id="469" name="Table469" displayName="Table469" ref="G10933:J10939" totalsRowShown="0">
  <autoFilter ref="G10933:J109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7" name="Table47" displayName="Table47" ref="G2729:J2734" totalsRowShown="0">
  <autoFilter ref="G2729:J27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0.xml><?xml version="1.0" encoding="utf-8"?>
<table xmlns="http://schemas.openxmlformats.org/spreadsheetml/2006/main" id="470" name="Table470" displayName="Table470" ref="G10946:J10951" totalsRowShown="0">
  <autoFilter ref="G10946:J109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1.xml><?xml version="1.0" encoding="utf-8"?>
<table xmlns="http://schemas.openxmlformats.org/spreadsheetml/2006/main" id="471" name="Table471" displayName="Table471" ref="G10958:J10963" totalsRowShown="0">
  <autoFilter ref="G10958:J109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2.xml><?xml version="1.0" encoding="utf-8"?>
<table xmlns="http://schemas.openxmlformats.org/spreadsheetml/2006/main" id="472" name="Table472" displayName="Table472" ref="G10969:J10974" totalsRowShown="0">
  <autoFilter ref="G10969:J1097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3.xml><?xml version="1.0" encoding="utf-8"?>
<table xmlns="http://schemas.openxmlformats.org/spreadsheetml/2006/main" id="473" name="Table473" displayName="Table473" ref="G10988:J10993" totalsRowShown="0">
  <autoFilter ref="G10988:J109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4.xml><?xml version="1.0" encoding="utf-8"?>
<table xmlns="http://schemas.openxmlformats.org/spreadsheetml/2006/main" id="474" name="Table474" displayName="Table474" ref="G11000:J11014" totalsRowShown="0">
  <autoFilter ref="G11000:J110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5.xml><?xml version="1.0" encoding="utf-8"?>
<table xmlns="http://schemas.openxmlformats.org/spreadsheetml/2006/main" id="475" name="Table475" displayName="Table475" ref="G11026:J11034" totalsRowShown="0">
  <autoFilter ref="G11026:J110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6.xml><?xml version="1.0" encoding="utf-8"?>
<table xmlns="http://schemas.openxmlformats.org/spreadsheetml/2006/main" id="476" name="Table476" displayName="Table476" ref="G11042:J11050" totalsRowShown="0">
  <autoFilter ref="G11042:J110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7.xml><?xml version="1.0" encoding="utf-8"?>
<table xmlns="http://schemas.openxmlformats.org/spreadsheetml/2006/main" id="477" name="Table477" displayName="Table477" ref="G11056:J11063" totalsRowShown="0">
  <autoFilter ref="G11056:J110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8.xml><?xml version="1.0" encoding="utf-8"?>
<table xmlns="http://schemas.openxmlformats.org/spreadsheetml/2006/main" id="478" name="Table478" displayName="Table478" ref="G11069:J11077" totalsRowShown="0">
  <autoFilter ref="G11069:J1107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79.xml><?xml version="1.0" encoding="utf-8"?>
<table xmlns="http://schemas.openxmlformats.org/spreadsheetml/2006/main" id="479" name="Table479" displayName="Table479" ref="G11083:J11091" totalsRowShown="0">
  <autoFilter ref="G11083:J110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48" name="Table48" displayName="Table48" ref="G2743:J2754" totalsRowShown="0">
  <autoFilter ref="G2743:J27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0.xml><?xml version="1.0" encoding="utf-8"?>
<table xmlns="http://schemas.openxmlformats.org/spreadsheetml/2006/main" id="480" name="Table480" displayName="Table480" ref="G11098:J11106" totalsRowShown="0">
  <autoFilter ref="G11098:J111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1.xml><?xml version="1.0" encoding="utf-8"?>
<table xmlns="http://schemas.openxmlformats.org/spreadsheetml/2006/main" id="481" name="Table481" displayName="Table481" ref="G11112:J11118" totalsRowShown="0">
  <autoFilter ref="G11112:J111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2.xml><?xml version="1.0" encoding="utf-8"?>
<table xmlns="http://schemas.openxmlformats.org/spreadsheetml/2006/main" id="482" name="Table482" displayName="Table482" ref="G11126:J11134" totalsRowShown="0">
  <autoFilter ref="G11126:J111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3.xml><?xml version="1.0" encoding="utf-8"?>
<table xmlns="http://schemas.openxmlformats.org/spreadsheetml/2006/main" id="483" name="Table483" displayName="Table483" ref="G11142:J11150" totalsRowShown="0">
  <autoFilter ref="G11142:J111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4.xml><?xml version="1.0" encoding="utf-8"?>
<table xmlns="http://schemas.openxmlformats.org/spreadsheetml/2006/main" id="484" name="Table484" displayName="Table484" ref="G11157:J11166" totalsRowShown="0">
  <autoFilter ref="G11157:J111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5.xml><?xml version="1.0" encoding="utf-8"?>
<table xmlns="http://schemas.openxmlformats.org/spreadsheetml/2006/main" id="485" name="Table485" displayName="Table485" ref="G11173:J11179" totalsRowShown="0">
  <autoFilter ref="G11173:J111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6.xml><?xml version="1.0" encoding="utf-8"?>
<table xmlns="http://schemas.openxmlformats.org/spreadsheetml/2006/main" id="486" name="Table486" displayName="Table486" ref="G11189:J11194" totalsRowShown="0">
  <autoFilter ref="G11189:J11194"/>
  <tableColumns count="4">
    <tableColumn id="1" name="label"/>
    <tableColumn id="2" name=" Freq."/>
    <tableColumn id="3" name="Percent"/>
    <tableColumn id="4" name="Cum."/>
  </tableColumns>
  <tableStyleInfo name="TableStyleMedium2" showFirstColumn="0" showLastColumn="0" showRowStripes="1" showColumnStripes="0"/>
</table>
</file>

<file path=xl/tables/table487.xml><?xml version="1.0" encoding="utf-8"?>
<table xmlns="http://schemas.openxmlformats.org/spreadsheetml/2006/main" id="487" name="Table487" displayName="Table487" ref="G11201:J11208" totalsRowShown="0">
  <autoFilter ref="G11201:J112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88.xml><?xml version="1.0" encoding="utf-8"?>
<table xmlns="http://schemas.openxmlformats.org/spreadsheetml/2006/main" id="488" name="Table488" displayName="Table488" ref="G11214:J11221" totalsRowShown="0">
  <autoFilter ref="G11214:J11221"/>
  <tableColumns count="4">
    <tableColumn id="1" name="label"/>
    <tableColumn id="2" name="    Freq."/>
    <tableColumn id="3" name="Percent"/>
    <tableColumn id="4" name="Cum."/>
  </tableColumns>
  <tableStyleInfo name="TableStyleMedium2" showFirstColumn="0" showLastColumn="0" showRowStripes="1" showColumnStripes="0"/>
</table>
</file>

<file path=xl/tables/table489.xml><?xml version="1.0" encoding="utf-8"?>
<table xmlns="http://schemas.openxmlformats.org/spreadsheetml/2006/main" id="489" name="Table489" displayName="Table489" ref="G11228:J11248" totalsRowShown="0">
  <autoFilter ref="G11228:J112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49" name="Table49" displayName="Table49" ref="G2765:J2770" totalsRowShown="0">
  <autoFilter ref="G2765:J27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0.xml><?xml version="1.0" encoding="utf-8"?>
<table xmlns="http://schemas.openxmlformats.org/spreadsheetml/2006/main" id="490" name="Table490" displayName="Table490" ref="G11262:J11267" totalsRowShown="0">
  <autoFilter ref="G11262:J112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1.xml><?xml version="1.0" encoding="utf-8"?>
<table xmlns="http://schemas.openxmlformats.org/spreadsheetml/2006/main" id="491" name="Table491" displayName="Table491" ref="G11253:J11258" totalsRowShown="0">
  <autoFilter ref="G11253:J112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2.xml><?xml version="1.0" encoding="utf-8"?>
<table xmlns="http://schemas.openxmlformats.org/spreadsheetml/2006/main" id="492" name="Table492" displayName="Table492" ref="G11274:J11279" totalsRowShown="0">
  <autoFilter ref="G11274:J1127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3.xml><?xml version="1.0" encoding="utf-8"?>
<table xmlns="http://schemas.openxmlformats.org/spreadsheetml/2006/main" id="493" name="Table493" displayName="Table493" ref="G11285:J11290" totalsRowShown="0">
  <autoFilter ref="G11285:J112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4.xml><?xml version="1.0" encoding="utf-8"?>
<table xmlns="http://schemas.openxmlformats.org/spreadsheetml/2006/main" id="494" name="Table494" displayName="Table494" ref="G11299:J11304" totalsRowShown="0">
  <autoFilter ref="G11299:J113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5.xml><?xml version="1.0" encoding="utf-8"?>
<table xmlns="http://schemas.openxmlformats.org/spreadsheetml/2006/main" id="495" name="Table495" displayName="Table495" ref="G11312:J11317" totalsRowShown="0">
  <autoFilter ref="G11312:J113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6.xml><?xml version="1.0" encoding="utf-8"?>
<table xmlns="http://schemas.openxmlformats.org/spreadsheetml/2006/main" id="496" name="Table496" displayName="Table496" ref="G11326:J11331" totalsRowShown="0">
  <autoFilter ref="G11326:J113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7.xml><?xml version="1.0" encoding="utf-8"?>
<table xmlns="http://schemas.openxmlformats.org/spreadsheetml/2006/main" id="497" name="Table497" displayName="Table497" ref="G11338:J11376" totalsRowShown="0">
  <autoFilter ref="G11338:J113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8.xml><?xml version="1.0" encoding="utf-8"?>
<table xmlns="http://schemas.openxmlformats.org/spreadsheetml/2006/main" id="498" name="Table498" displayName="Table498" ref="G11383:J11387" totalsRowShown="0">
  <autoFilter ref="G11383:J113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499.xml><?xml version="1.0" encoding="utf-8"?>
<table xmlns="http://schemas.openxmlformats.org/spreadsheetml/2006/main" id="499" name="Table499" displayName="Table499" ref="G11395:J11399" totalsRowShown="0">
  <autoFilter ref="G11395:J113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G299:I1619" totalsRowShown="0">
  <autoFilter ref="G299:I1619"/>
  <tableColumns count="3">
    <tableColumn id="1" name="label"/>
    <tableColumn id="2" name="Percent"/>
    <tableColumn id="3" name="Cum."/>
  </tableColumns>
  <tableStyleInfo name="TableStyleMedium6" showFirstColumn="0" showLastColumn="0" showRowStripes="1" showColumnStripes="0"/>
</table>
</file>

<file path=xl/tables/table50.xml><?xml version="1.0" encoding="utf-8"?>
<table xmlns="http://schemas.openxmlformats.org/spreadsheetml/2006/main" id="50" name="Table50" displayName="Table50" ref="G2783:J2798" totalsRowShown="0">
  <autoFilter ref="G2783:J27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0.xml><?xml version="1.0" encoding="utf-8"?>
<table xmlns="http://schemas.openxmlformats.org/spreadsheetml/2006/main" id="500" name="Table500" displayName="Table500" ref="G11406:J11412" totalsRowShown="0">
  <autoFilter ref="G11406:J114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1.xml><?xml version="1.0" encoding="utf-8"?>
<table xmlns="http://schemas.openxmlformats.org/spreadsheetml/2006/main" id="501" name="Table501" displayName="Table501" ref="G11418:J11428" totalsRowShown="0">
  <autoFilter ref="G11418:J114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2.xml><?xml version="1.0" encoding="utf-8"?>
<table xmlns="http://schemas.openxmlformats.org/spreadsheetml/2006/main" id="502" name="Table502" displayName="Table502" ref="G11436:J11442" totalsRowShown="0">
  <autoFilter ref="G11436:J114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3.xml><?xml version="1.0" encoding="utf-8"?>
<table xmlns="http://schemas.openxmlformats.org/spreadsheetml/2006/main" id="503" name="Table503" displayName="Table503" ref="G11452:J11457" totalsRowShown="0">
  <autoFilter ref="G11452:J114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4.xml><?xml version="1.0" encoding="utf-8"?>
<table xmlns="http://schemas.openxmlformats.org/spreadsheetml/2006/main" id="504" name="Table504" displayName="Table504" ref="G11463:J11469" totalsRowShown="0">
  <autoFilter ref="G11463:J114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5.xml><?xml version="1.0" encoding="utf-8"?>
<table xmlns="http://schemas.openxmlformats.org/spreadsheetml/2006/main" id="505" name="Table505" displayName="Table505" ref="G11475:J11480" totalsRowShown="0">
  <autoFilter ref="G11475:J114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6.xml><?xml version="1.0" encoding="utf-8"?>
<table xmlns="http://schemas.openxmlformats.org/spreadsheetml/2006/main" id="506" name="Table506" displayName="Table506" ref="G11486:J11491" totalsRowShown="0">
  <autoFilter ref="G11486:J114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7.xml><?xml version="1.0" encoding="utf-8"?>
<table xmlns="http://schemas.openxmlformats.org/spreadsheetml/2006/main" id="507" name="Table507" displayName="Table507" ref="G11497:J11502" totalsRowShown="0">
  <autoFilter ref="G11497:J1150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8.xml><?xml version="1.0" encoding="utf-8"?>
<table xmlns="http://schemas.openxmlformats.org/spreadsheetml/2006/main" id="508" name="Table508" displayName="Table508" ref="G11509:J11514" totalsRowShown="0">
  <autoFilter ref="G11509:J115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09.xml><?xml version="1.0" encoding="utf-8"?>
<table xmlns="http://schemas.openxmlformats.org/spreadsheetml/2006/main" id="509" name="Table509" displayName="Table509" ref="G11521:J11527" totalsRowShown="0">
  <autoFilter ref="G11521:J1152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1" name="Table51" displayName="Table51" ref="G2812:J2817" totalsRowShown="0">
  <autoFilter ref="G2812:J28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0.xml><?xml version="1.0" encoding="utf-8"?>
<table xmlns="http://schemas.openxmlformats.org/spreadsheetml/2006/main" id="510" name="Table510" displayName="Table510" ref="G11534:J11551" totalsRowShown="0">
  <autoFilter ref="G11534:J115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1.xml><?xml version="1.0" encoding="utf-8"?>
<table xmlns="http://schemas.openxmlformats.org/spreadsheetml/2006/main" id="511" name="Table511" displayName="Table511" ref="G11558:J11575" totalsRowShown="0">
  <autoFilter ref="G11558:J115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2.xml><?xml version="1.0" encoding="utf-8"?>
<table xmlns="http://schemas.openxmlformats.org/spreadsheetml/2006/main" id="512" name="Table512" displayName="Table512" ref="G11580:J11597" totalsRowShown="0">
  <autoFilter ref="G11580:J115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3.xml><?xml version="1.0" encoding="utf-8"?>
<table xmlns="http://schemas.openxmlformats.org/spreadsheetml/2006/main" id="513" name="Table513" displayName="Table513" ref="G11602:J11619" totalsRowShown="0">
  <autoFilter ref="G11602:J116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4.xml><?xml version="1.0" encoding="utf-8"?>
<table xmlns="http://schemas.openxmlformats.org/spreadsheetml/2006/main" id="514" name="Table514" displayName="Table514" ref="G11624:J11640" totalsRowShown="0">
  <autoFilter ref="G11624:J116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5.xml><?xml version="1.0" encoding="utf-8"?>
<table xmlns="http://schemas.openxmlformats.org/spreadsheetml/2006/main" id="515" name="Table515" displayName="Table515" ref="G11646:J11663" totalsRowShown="0">
  <autoFilter ref="G11646:J116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6.xml><?xml version="1.0" encoding="utf-8"?>
<table xmlns="http://schemas.openxmlformats.org/spreadsheetml/2006/main" id="516" name="Table516" displayName="Table516" ref="G11669:J11685" totalsRowShown="0">
  <autoFilter ref="G11669:J116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7.xml><?xml version="1.0" encoding="utf-8"?>
<table xmlns="http://schemas.openxmlformats.org/spreadsheetml/2006/main" id="517" name="Table517" displayName="Table517" ref="G11691:J11706" totalsRowShown="0">
  <autoFilter ref="G11691:J117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8.xml><?xml version="1.0" encoding="utf-8"?>
<table xmlns="http://schemas.openxmlformats.org/spreadsheetml/2006/main" id="518" name="Table518" displayName="Table518" ref="G11712:J11726" totalsRowShown="0">
  <autoFilter ref="G11712:J117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19.xml><?xml version="1.0" encoding="utf-8"?>
<table xmlns="http://schemas.openxmlformats.org/spreadsheetml/2006/main" id="519" name="Table519" displayName="Table519" ref="G11732:J11747" totalsRowShown="0">
  <autoFilter ref="G11732:J1174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2" name="Table52" displayName="Table52" ref="G2830:J2840" totalsRowShown="0">
  <autoFilter ref="G2830:J28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0.xml><?xml version="1.0" encoding="utf-8"?>
<table xmlns="http://schemas.openxmlformats.org/spreadsheetml/2006/main" id="520" name="Table520" displayName="Table520" ref="G11756:J11763" totalsRowShown="0">
  <autoFilter ref="G11756:J117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1.xml><?xml version="1.0" encoding="utf-8"?>
<table xmlns="http://schemas.openxmlformats.org/spreadsheetml/2006/main" id="521" name="Table521" displayName="Table521" ref="G11769:J11776" totalsRowShown="0">
  <autoFilter ref="G11769:J117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2.xml><?xml version="1.0" encoding="utf-8"?>
<table xmlns="http://schemas.openxmlformats.org/spreadsheetml/2006/main" id="522" name="Table522" displayName="Table522" ref="G11782:J11789" totalsRowShown="0">
  <autoFilter ref="G11782:J1178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3.xml><?xml version="1.0" encoding="utf-8"?>
<table xmlns="http://schemas.openxmlformats.org/spreadsheetml/2006/main" id="523" name="Table523" displayName="Table523" ref="G11798:J11804" totalsRowShown="0">
  <autoFilter ref="G11798:J118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4.xml><?xml version="1.0" encoding="utf-8"?>
<table xmlns="http://schemas.openxmlformats.org/spreadsheetml/2006/main" id="524" name="Table524" displayName="Table524" ref="G11813:J11819" totalsRowShown="0">
  <autoFilter ref="G11813:J118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5.xml><?xml version="1.0" encoding="utf-8"?>
<table xmlns="http://schemas.openxmlformats.org/spreadsheetml/2006/main" id="525" name="Table525" displayName="Table525" ref="G11828:J11834" totalsRowShown="0">
  <autoFilter ref="G11828:J118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6.xml><?xml version="1.0" encoding="utf-8"?>
<table xmlns="http://schemas.openxmlformats.org/spreadsheetml/2006/main" id="526" name="Table526" displayName="Table526" ref="G11841:J11848" totalsRowShown="0">
  <autoFilter ref="G11841:J118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7.xml><?xml version="1.0" encoding="utf-8"?>
<table xmlns="http://schemas.openxmlformats.org/spreadsheetml/2006/main" id="527" name="Table527" displayName="Table527" ref="G11856:J11862" totalsRowShown="0">
  <autoFilter ref="G11856:J118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8.xml><?xml version="1.0" encoding="utf-8"?>
<table xmlns="http://schemas.openxmlformats.org/spreadsheetml/2006/main" id="528" name="Table528" displayName="Table528" ref="G11871:J11877" totalsRowShown="0">
  <autoFilter ref="G11871:J1187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29.xml><?xml version="1.0" encoding="utf-8"?>
<table xmlns="http://schemas.openxmlformats.org/spreadsheetml/2006/main" id="529" name="Table529" displayName="Table529" ref="G11888:J11895" totalsRowShown="0">
  <autoFilter ref="G11888:J118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3" name="Table53" displayName="Table53" ref="G2848:J2869" totalsRowShown="0">
  <autoFilter ref="G2848:J28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0.xml><?xml version="1.0" encoding="utf-8"?>
<table xmlns="http://schemas.openxmlformats.org/spreadsheetml/2006/main" id="530" name="Table530" displayName="Table530" ref="G11903:J11911" totalsRowShown="0">
  <autoFilter ref="G11903:J119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1.xml><?xml version="1.0" encoding="utf-8"?>
<table xmlns="http://schemas.openxmlformats.org/spreadsheetml/2006/main" id="531" name="Table531" displayName="Table531" ref="G11917:J11924" totalsRowShown="0">
  <autoFilter ref="G11917:J119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2.xml><?xml version="1.0" encoding="utf-8"?>
<table xmlns="http://schemas.openxmlformats.org/spreadsheetml/2006/main" id="532" name="Table532" displayName="Table532" ref="G11934:J11942" totalsRowShown="0">
  <autoFilter ref="G11934:J119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3.xml><?xml version="1.0" encoding="utf-8"?>
<table xmlns="http://schemas.openxmlformats.org/spreadsheetml/2006/main" id="533" name="Table533" displayName="Table533" ref="G11951:J11959" totalsRowShown="0">
  <autoFilter ref="G11951:J119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4.xml><?xml version="1.0" encoding="utf-8"?>
<table xmlns="http://schemas.openxmlformats.org/spreadsheetml/2006/main" id="534" name="Table534" displayName="Table534" ref="G11966:J11982" totalsRowShown="0">
  <autoFilter ref="G11966:J119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5.xml><?xml version="1.0" encoding="utf-8"?>
<table xmlns="http://schemas.openxmlformats.org/spreadsheetml/2006/main" id="535" name="Table535" displayName="Table535" ref="G11989:J12009" totalsRowShown="0">
  <autoFilter ref="G11989:J120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6.xml><?xml version="1.0" encoding="utf-8"?>
<table xmlns="http://schemas.openxmlformats.org/spreadsheetml/2006/main" id="536" name="Table536" displayName="Table536" ref="G12017:J12023" totalsRowShown="0">
  <autoFilter ref="G12017:J1202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7.xml><?xml version="1.0" encoding="utf-8"?>
<table xmlns="http://schemas.openxmlformats.org/spreadsheetml/2006/main" id="537" name="Table537" displayName="Table537" ref="G12029:J12044" totalsRowShown="0">
  <autoFilter ref="G12029:J1204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8.xml><?xml version="1.0" encoding="utf-8"?>
<table xmlns="http://schemas.openxmlformats.org/spreadsheetml/2006/main" id="538" name="Table538" displayName="Table538" ref="G12051:J12059" totalsRowShown="0">
  <autoFilter ref="G12051:J120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39.xml><?xml version="1.0" encoding="utf-8"?>
<table xmlns="http://schemas.openxmlformats.org/spreadsheetml/2006/main" id="539" name="Table539" displayName="Table539" ref="G12065:J12073" totalsRowShown="0">
  <autoFilter ref="G12065:J120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54" name="Table54" displayName="Table54" ref="G2876:J2881" totalsRowShown="0">
  <autoFilter ref="G2876:J28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0.xml><?xml version="1.0" encoding="utf-8"?>
<table xmlns="http://schemas.openxmlformats.org/spreadsheetml/2006/main" id="540" name="Table540" displayName="Table540" ref="G12079:J12086" totalsRowShown="0">
  <autoFilter ref="G12079:J1208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1.xml><?xml version="1.0" encoding="utf-8"?>
<table xmlns="http://schemas.openxmlformats.org/spreadsheetml/2006/main" id="541" name="Table541" displayName="Table541" ref="G12096:J12103" totalsRowShown="0">
  <autoFilter ref="G12096:J121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2.xml><?xml version="1.0" encoding="utf-8"?>
<table xmlns="http://schemas.openxmlformats.org/spreadsheetml/2006/main" id="542" name="Table542" displayName="Table542" ref="G12112:J12118" totalsRowShown="0">
  <autoFilter ref="G12112:J121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3.xml><?xml version="1.0" encoding="utf-8"?>
<table xmlns="http://schemas.openxmlformats.org/spreadsheetml/2006/main" id="543" name="Table543" displayName="Table543" ref="G12124:J12131" totalsRowShown="0">
  <autoFilter ref="G12124:J121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4.xml><?xml version="1.0" encoding="utf-8"?>
<table xmlns="http://schemas.openxmlformats.org/spreadsheetml/2006/main" id="544" name="Table544" displayName="Table544" ref="G12139:J12152" totalsRowShown="0">
  <autoFilter ref="G12139:J121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5.xml><?xml version="1.0" encoding="utf-8"?>
<table xmlns="http://schemas.openxmlformats.org/spreadsheetml/2006/main" id="545" name="Table545" displayName="Table545" ref="G12158:J12182" totalsRowShown="0">
  <autoFilter ref="G12158:J121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6.xml><?xml version="1.0" encoding="utf-8"?>
<table xmlns="http://schemas.openxmlformats.org/spreadsheetml/2006/main" id="546" name="Table546" displayName="Table546" ref="G12190:J12194" totalsRowShown="0">
  <autoFilter ref="G12190:J121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7.xml><?xml version="1.0" encoding="utf-8"?>
<table xmlns="http://schemas.openxmlformats.org/spreadsheetml/2006/main" id="547" name="Table547" displayName="Table547" ref="G12199:J12203" totalsRowShown="0">
  <autoFilter ref="G12199:J122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8.xml><?xml version="1.0" encoding="utf-8"?>
<table xmlns="http://schemas.openxmlformats.org/spreadsheetml/2006/main" id="548" name="Table548" displayName="Table548" ref="G12211:J12216" totalsRowShown="0">
  <autoFilter ref="G12211:J1221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49.xml><?xml version="1.0" encoding="utf-8"?>
<table xmlns="http://schemas.openxmlformats.org/spreadsheetml/2006/main" id="549" name="Table549" displayName="Table549" ref="G12223:J12235" totalsRowShown="0">
  <autoFilter ref="G12223:J1223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55" name="Table55" displayName="Table55" ref="G2889:J2894" totalsRowShown="0">
  <autoFilter ref="G2889:J28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0.xml><?xml version="1.0" encoding="utf-8"?>
<table xmlns="http://schemas.openxmlformats.org/spreadsheetml/2006/main" id="550" name="Table550" displayName="Table550" ref="G12241:J12252" totalsRowShown="0">
  <autoFilter ref="G12241:J122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1.xml><?xml version="1.0" encoding="utf-8"?>
<table xmlns="http://schemas.openxmlformats.org/spreadsheetml/2006/main" id="551" name="Table551" displayName="Table551" ref="G12260:J12270" totalsRowShown="0">
  <autoFilter ref="G12260:J122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2.xml><?xml version="1.0" encoding="utf-8"?>
<table xmlns="http://schemas.openxmlformats.org/spreadsheetml/2006/main" id="552" name="Table552" displayName="Table552" ref="G12278:J12284" totalsRowShown="0">
  <autoFilter ref="G12278:J122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3.xml><?xml version="1.0" encoding="utf-8"?>
<table xmlns="http://schemas.openxmlformats.org/spreadsheetml/2006/main" id="553" name="Table553" displayName="Table553" ref="G12293:J12303" totalsRowShown="0">
  <autoFilter ref="G12293:J123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4.xml><?xml version="1.0" encoding="utf-8"?>
<table xmlns="http://schemas.openxmlformats.org/spreadsheetml/2006/main" id="554" name="Table554" displayName="Table554" ref="G12312:J12318" totalsRowShown="0">
  <autoFilter ref="G12312:J123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5.xml><?xml version="1.0" encoding="utf-8"?>
<table xmlns="http://schemas.openxmlformats.org/spreadsheetml/2006/main" id="555" name="Table555" displayName="Table555" ref="G12328:J12338" totalsRowShown="0">
  <autoFilter ref="G12328:J123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6.xml><?xml version="1.0" encoding="utf-8"?>
<table xmlns="http://schemas.openxmlformats.org/spreadsheetml/2006/main" id="556" name="Table556" displayName="Table556" ref="G12346:J12353" totalsRowShown="0">
  <autoFilter ref="G12346:J123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7.xml><?xml version="1.0" encoding="utf-8"?>
<table xmlns="http://schemas.openxmlformats.org/spreadsheetml/2006/main" id="557" name="Table557" displayName="Table557" ref="G12360:J12370" totalsRowShown="0">
  <autoFilter ref="G12360:J123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8.xml><?xml version="1.0" encoding="utf-8"?>
<table xmlns="http://schemas.openxmlformats.org/spreadsheetml/2006/main" id="558" name="Table558" displayName="Table558" ref="G12377:J12384" totalsRowShown="0">
  <autoFilter ref="G12377:J123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59.xml><?xml version="1.0" encoding="utf-8"?>
<table xmlns="http://schemas.openxmlformats.org/spreadsheetml/2006/main" id="559" name="Table559" displayName="Table559" ref="G12390:J12396" totalsRowShown="0">
  <autoFilter ref="G12390:J123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56" name="Table56" displayName="Table56" ref="G2903:J2908" totalsRowShown="0">
  <autoFilter ref="G2903:J2908"/>
  <tableColumns count="4">
    <tableColumn id="1" name="label"/>
    <tableColumn id="2" name="Freq." dataDxfId="13"/>
    <tableColumn id="3" name="Percent"/>
    <tableColumn id="4" name="Cum."/>
  </tableColumns>
  <tableStyleInfo name="TableStyleMedium2" showFirstColumn="0" showLastColumn="0" showRowStripes="1" showColumnStripes="0"/>
</table>
</file>

<file path=xl/tables/table560.xml><?xml version="1.0" encoding="utf-8"?>
<table xmlns="http://schemas.openxmlformats.org/spreadsheetml/2006/main" id="560" name="Table560" displayName="Table560" ref="G12404:J12410" totalsRowShown="0">
  <autoFilter ref="G12404:J124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1.xml><?xml version="1.0" encoding="utf-8"?>
<table xmlns="http://schemas.openxmlformats.org/spreadsheetml/2006/main" id="561" name="Table561" displayName="Table561" ref="G12418:J12424" totalsRowShown="0">
  <autoFilter ref="G12418:J124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2.xml><?xml version="1.0" encoding="utf-8"?>
<table xmlns="http://schemas.openxmlformats.org/spreadsheetml/2006/main" id="562" name="Table562" displayName="Table562" ref="G12432:J12440" totalsRowShown="0">
  <autoFilter ref="G12432:J1244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3.xml><?xml version="1.0" encoding="utf-8"?>
<table xmlns="http://schemas.openxmlformats.org/spreadsheetml/2006/main" id="563" name="Table563" displayName="Table563" ref="G12449:J12454" totalsRowShown="0">
  <autoFilter ref="G12449:J124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4.xml><?xml version="1.0" encoding="utf-8"?>
<table xmlns="http://schemas.openxmlformats.org/spreadsheetml/2006/main" id="564" name="Table564" displayName="Table564" ref="G12461:J12472" totalsRowShown="0">
  <autoFilter ref="G12461:J124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5.xml><?xml version="1.0" encoding="utf-8"?>
<table xmlns="http://schemas.openxmlformats.org/spreadsheetml/2006/main" id="565" name="Table565" displayName="Table565" ref="G12480:J12484" totalsRowShown="0">
  <autoFilter ref="G12480:J124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6.xml><?xml version="1.0" encoding="utf-8"?>
<table xmlns="http://schemas.openxmlformats.org/spreadsheetml/2006/main" id="566" name="Table566" displayName="Table566" ref="G12492:J12496" totalsRowShown="0">
  <autoFilter ref="G12492:J124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7.xml><?xml version="1.0" encoding="utf-8"?>
<table xmlns="http://schemas.openxmlformats.org/spreadsheetml/2006/main" id="567" name="Table567" displayName="Table567" ref="G12502:J12506" totalsRowShown="0">
  <autoFilter ref="G12502:J125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8.xml><?xml version="1.0" encoding="utf-8"?>
<table xmlns="http://schemas.openxmlformats.org/spreadsheetml/2006/main" id="568" name="Table568" displayName="Table568" ref="G12513:J12529" totalsRowShown="0">
  <autoFilter ref="G12513:J125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69.xml><?xml version="1.0" encoding="utf-8"?>
<table xmlns="http://schemas.openxmlformats.org/spreadsheetml/2006/main" id="569" name="Table569" displayName="Table569" ref="G12537:J12542" totalsRowShown="0">
  <autoFilter ref="G12537:J125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57" name="Table57" displayName="Table57" ref="G2913:J2918" totalsRowShown="0">
  <autoFilter ref="G2913:J29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0.xml><?xml version="1.0" encoding="utf-8"?>
<table xmlns="http://schemas.openxmlformats.org/spreadsheetml/2006/main" id="570" name="Table570" displayName="Table570" ref="G12549:J12554" totalsRowShown="0">
  <autoFilter ref="G12549:J125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1.xml><?xml version="1.0" encoding="utf-8"?>
<table xmlns="http://schemas.openxmlformats.org/spreadsheetml/2006/main" id="571" name="Table571" displayName="Table571" ref="G12563:J12569" totalsRowShown="0">
  <autoFilter ref="G12563:J125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2.xml><?xml version="1.0" encoding="utf-8"?>
<table xmlns="http://schemas.openxmlformats.org/spreadsheetml/2006/main" id="572" name="Table572" displayName="Table572" ref="G12576:J12581" totalsRowShown="0">
  <autoFilter ref="G12576:J125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3.xml><?xml version="1.0" encoding="utf-8"?>
<table xmlns="http://schemas.openxmlformats.org/spreadsheetml/2006/main" id="573" name="Table573" displayName="Table573" ref="G12588:J12595" totalsRowShown="0">
  <autoFilter ref="G12588:J125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4.xml><?xml version="1.0" encoding="utf-8"?>
<table xmlns="http://schemas.openxmlformats.org/spreadsheetml/2006/main" id="574" name="Table574" displayName="Table574" ref="G12602:J12606" totalsRowShown="0">
  <autoFilter ref="G12602:J126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5.xml><?xml version="1.0" encoding="utf-8"?>
<table xmlns="http://schemas.openxmlformats.org/spreadsheetml/2006/main" id="575" name="Table575" displayName="Table575" ref="G12628:J12634" totalsRowShown="0">
  <autoFilter ref="G12628:J1263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6.xml><?xml version="1.0" encoding="utf-8"?>
<table xmlns="http://schemas.openxmlformats.org/spreadsheetml/2006/main" id="576" name="Table576" displayName="Table576" ref="G12650:J12660" totalsRowShown="0">
  <autoFilter ref="G12650:J126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7.xml><?xml version="1.0" encoding="utf-8"?>
<table xmlns="http://schemas.openxmlformats.org/spreadsheetml/2006/main" id="577" name="Table577" displayName="Table577" ref="G12668:J12678" totalsRowShown="0">
  <autoFilter ref="G12668:J126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8.xml><?xml version="1.0" encoding="utf-8"?>
<table xmlns="http://schemas.openxmlformats.org/spreadsheetml/2006/main" id="578" name="Table578" displayName="Table578" ref="G12684:J12694" totalsRowShown="0">
  <autoFilter ref="G12684:J126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79.xml><?xml version="1.0" encoding="utf-8"?>
<table xmlns="http://schemas.openxmlformats.org/spreadsheetml/2006/main" id="579" name="Table579" displayName="Table579" ref="G12700:J12709" totalsRowShown="0">
  <autoFilter ref="G12700:J1270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58" name="Table58" displayName="Table58" ref="G2931:J2941" totalsRowShown="0">
  <autoFilter ref="G2931:J29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0.xml><?xml version="1.0" encoding="utf-8"?>
<table xmlns="http://schemas.openxmlformats.org/spreadsheetml/2006/main" id="580" name="Table580" displayName="Table580" ref="G12715:J12724" totalsRowShown="0">
  <autoFilter ref="G12715:J127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1.xml><?xml version="1.0" encoding="utf-8"?>
<table xmlns="http://schemas.openxmlformats.org/spreadsheetml/2006/main" id="581" name="Table581" displayName="Table581" ref="G12730:I12740" totalsRowShown="0">
  <autoFilter ref="G12730:I12740"/>
  <tableColumns count="3">
    <tableColumn id="1" name="label"/>
    <tableColumn id="2" name="Freq."/>
    <tableColumn id="3" name="Percent"/>
  </tableColumns>
  <tableStyleInfo name="TableStyleMedium2" showFirstColumn="0" showLastColumn="0" showRowStripes="1" showColumnStripes="0"/>
</table>
</file>

<file path=xl/tables/table582.xml><?xml version="1.0" encoding="utf-8"?>
<table xmlns="http://schemas.openxmlformats.org/spreadsheetml/2006/main" id="582" name="Table582" displayName="Table582" ref="G12747:J12757" totalsRowShown="0">
  <autoFilter ref="G12747:J127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3.xml><?xml version="1.0" encoding="utf-8"?>
<table xmlns="http://schemas.openxmlformats.org/spreadsheetml/2006/main" id="583" name="Table583" displayName="Table583" ref="G12767:J12777" totalsRowShown="0">
  <autoFilter ref="G12767:J1277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4.xml><?xml version="1.0" encoding="utf-8"?>
<table xmlns="http://schemas.openxmlformats.org/spreadsheetml/2006/main" id="584" name="Table584" displayName="Table584" ref="G12785:J12795" totalsRowShown="0">
  <autoFilter ref="G12785:J127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5.xml><?xml version="1.0" encoding="utf-8"?>
<table xmlns="http://schemas.openxmlformats.org/spreadsheetml/2006/main" id="585" name="Table585" displayName="Table585" ref="G12802:J12813" totalsRowShown="0">
  <autoFilter ref="G12802:J128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6.xml><?xml version="1.0" encoding="utf-8"?>
<table xmlns="http://schemas.openxmlformats.org/spreadsheetml/2006/main" id="586" name="Table586" displayName="Table586" ref="G12822:J12830" totalsRowShown="0">
  <autoFilter ref="G12822:J128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7.xml><?xml version="1.0" encoding="utf-8"?>
<table xmlns="http://schemas.openxmlformats.org/spreadsheetml/2006/main" id="587" name="Table587" displayName="Table587" ref="G12836:J12846" totalsRowShown="0">
  <autoFilter ref="G12836:J1284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8.xml><?xml version="1.0" encoding="utf-8"?>
<table xmlns="http://schemas.openxmlformats.org/spreadsheetml/2006/main" id="588" name="Table588" displayName="Table588" ref="G12855:J12860" totalsRowShown="0">
  <autoFilter ref="G12855:J128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89.xml><?xml version="1.0" encoding="utf-8"?>
<table xmlns="http://schemas.openxmlformats.org/spreadsheetml/2006/main" id="589" name="Table589" displayName="Table589" ref="G12867:J12872" totalsRowShown="0">
  <autoFilter ref="G12867:J128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59" name="Table59" displayName="Table59" ref="G2958:J2963" totalsRowShown="0">
  <autoFilter ref="G2958:J29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0.xml><?xml version="1.0" encoding="utf-8"?>
<table xmlns="http://schemas.openxmlformats.org/spreadsheetml/2006/main" id="590" name="Table590" displayName="Table590" ref="G12880:J12928" totalsRowShown="0">
  <autoFilter ref="G12880:J129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1.xml><?xml version="1.0" encoding="utf-8"?>
<table xmlns="http://schemas.openxmlformats.org/spreadsheetml/2006/main" id="591" name="Table591" displayName="Table591" ref="G12938:J12943" totalsRowShown="0">
  <autoFilter ref="G12938:J1294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2.xml><?xml version="1.0" encoding="utf-8"?>
<table xmlns="http://schemas.openxmlformats.org/spreadsheetml/2006/main" id="592" name="Table592" displayName="Table592" ref="G12953:J12958" totalsRowShown="0">
  <autoFilter ref="G12953:J129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3.xml><?xml version="1.0" encoding="utf-8"?>
<table xmlns="http://schemas.openxmlformats.org/spreadsheetml/2006/main" id="593" name="Table593" displayName="Table593" ref="G12967:J12972" totalsRowShown="0">
  <autoFilter ref="G12967:J129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4.xml><?xml version="1.0" encoding="utf-8"?>
<table xmlns="http://schemas.openxmlformats.org/spreadsheetml/2006/main" id="594" name="Table594" displayName="Table594" ref="G12980:J12985" totalsRowShown="0">
  <autoFilter ref="G12980:J129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5.xml><?xml version="1.0" encoding="utf-8"?>
<table xmlns="http://schemas.openxmlformats.org/spreadsheetml/2006/main" id="595" name="Table595" displayName="Table595" ref="G12994:J12999" totalsRowShown="0">
  <autoFilter ref="G12994:J129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6.xml><?xml version="1.0" encoding="utf-8"?>
<table xmlns="http://schemas.openxmlformats.org/spreadsheetml/2006/main" id="596" name="Table596" displayName="Table596" ref="G13007:J13069" totalsRowShown="0">
  <autoFilter ref="G13007:J130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7.xml><?xml version="1.0" encoding="utf-8"?>
<table xmlns="http://schemas.openxmlformats.org/spreadsheetml/2006/main" id="597" name="Table597" displayName="Table597" ref="G13079:J13084" totalsRowShown="0">
  <autoFilter ref="G13079:J130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8.xml><?xml version="1.0" encoding="utf-8"?>
<table xmlns="http://schemas.openxmlformats.org/spreadsheetml/2006/main" id="598" name="Table598" displayName="Table598" ref="G13094:J13099" totalsRowShown="0">
  <autoFilter ref="G13094:J130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599.xml><?xml version="1.0" encoding="utf-8"?>
<table xmlns="http://schemas.openxmlformats.org/spreadsheetml/2006/main" id="599" name="Table599" displayName="Table599" ref="G13107:J13195" totalsRowShown="0">
  <autoFilter ref="G13107:J131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G1625:J1629" totalsRowShown="0">
  <autoFilter ref="G1625:J16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0" name="Table60" displayName="Table60" ref="G2947:J2952" totalsRowShown="0">
  <autoFilter ref="G2947:J2952"/>
  <tableColumns count="4">
    <tableColumn id="1" name="label"/>
    <tableColumn id="2" name="Freq." dataDxfId="12"/>
    <tableColumn id="3" name="Percent"/>
    <tableColumn id="4" name="Cum."/>
  </tableColumns>
  <tableStyleInfo name="TableStyleMedium2" showFirstColumn="0" showLastColumn="0" showRowStripes="1" showColumnStripes="0"/>
</table>
</file>

<file path=xl/tables/table600.xml><?xml version="1.0" encoding="utf-8"?>
<table xmlns="http://schemas.openxmlformats.org/spreadsheetml/2006/main" id="600" name="Table600" displayName="Table600" ref="G13204:J13210" totalsRowShown="0">
  <autoFilter ref="G13204:J1321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1.xml><?xml version="1.0" encoding="utf-8"?>
<table xmlns="http://schemas.openxmlformats.org/spreadsheetml/2006/main" id="601" name="Table601" displayName="Table601" ref="G13220:J13226" totalsRowShown="0">
  <autoFilter ref="G13220:J1322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2.xml><?xml version="1.0" encoding="utf-8"?>
<table xmlns="http://schemas.openxmlformats.org/spreadsheetml/2006/main" id="602" name="Table602" displayName="Table602" ref="G13235:J13241" totalsRowShown="0">
  <autoFilter ref="G13235:J132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3.xml><?xml version="1.0" encoding="utf-8"?>
<table xmlns="http://schemas.openxmlformats.org/spreadsheetml/2006/main" id="603" name="Table603" displayName="Table603" ref="G13252:J13272" totalsRowShown="0">
  <autoFilter ref="G13252:J132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4.xml><?xml version="1.0" encoding="utf-8"?>
<table xmlns="http://schemas.openxmlformats.org/spreadsheetml/2006/main" id="604" name="Table604" displayName="Table604" ref="G13284:J13289" totalsRowShown="0">
  <autoFilter ref="G13284:J1328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5.xml><?xml version="1.0" encoding="utf-8"?>
<table xmlns="http://schemas.openxmlformats.org/spreadsheetml/2006/main" id="605" name="Table605" displayName="Table605" ref="G13295:J13300" totalsRowShown="0">
  <autoFilter ref="G13295:J1330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6.xml><?xml version="1.0" encoding="utf-8"?>
<table xmlns="http://schemas.openxmlformats.org/spreadsheetml/2006/main" id="606" name="Table606" displayName="Table606" ref="G13308:J13315" totalsRowShown="0">
  <autoFilter ref="G13308:J133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7.xml><?xml version="1.0" encoding="utf-8"?>
<table xmlns="http://schemas.openxmlformats.org/spreadsheetml/2006/main" id="607" name="Table607" displayName="Table607" ref="G13322:J13331" totalsRowShown="0">
  <autoFilter ref="G13322:J1333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8.xml><?xml version="1.0" encoding="utf-8"?>
<table xmlns="http://schemas.openxmlformats.org/spreadsheetml/2006/main" id="608" name="Table608" displayName="Table608" ref="G13341:J13356" totalsRowShown="0">
  <autoFilter ref="G13341:J1335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09.xml><?xml version="1.0" encoding="utf-8"?>
<table xmlns="http://schemas.openxmlformats.org/spreadsheetml/2006/main" id="609" name="Table609" displayName="Table609" ref="G13364:J13376" totalsRowShown="0">
  <autoFilter ref="G13364:J133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1" name="Table61" displayName="Table61" ref="G2974:J2982" totalsRowShown="0">
  <autoFilter ref="G2974:J29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0.xml><?xml version="1.0" encoding="utf-8"?>
<table xmlns="http://schemas.openxmlformats.org/spreadsheetml/2006/main" id="610" name="Table610" displayName="Table610" ref="G13384:J13394" totalsRowShown="0">
  <autoFilter ref="G13384:J133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1.xml><?xml version="1.0" encoding="utf-8"?>
<table xmlns="http://schemas.openxmlformats.org/spreadsheetml/2006/main" id="611" name="Table611" displayName="Table611" ref="G13402:J13408" totalsRowShown="0">
  <autoFilter ref="G13402:J134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2.xml><?xml version="1.0" encoding="utf-8"?>
<table xmlns="http://schemas.openxmlformats.org/spreadsheetml/2006/main" id="612" name="Table612" displayName="Table612" ref="G13418:J13425" totalsRowShown="0">
  <autoFilter ref="G13418:J134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3.xml><?xml version="1.0" encoding="utf-8"?>
<table xmlns="http://schemas.openxmlformats.org/spreadsheetml/2006/main" id="613" name="Table613" displayName="Table613" ref="G13434:J13439" totalsRowShown="0">
  <autoFilter ref="G13434:J134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4.xml><?xml version="1.0" encoding="utf-8"?>
<table xmlns="http://schemas.openxmlformats.org/spreadsheetml/2006/main" id="614" name="Table614" displayName="Table614" ref="G13448:J13453" totalsRowShown="0">
  <autoFilter ref="G13448:J134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5.xml><?xml version="1.0" encoding="utf-8"?>
<table xmlns="http://schemas.openxmlformats.org/spreadsheetml/2006/main" id="615" name="Table615" displayName="Table615" ref="G13462:J13467" totalsRowShown="0">
  <autoFilter ref="G13462:J1346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6.xml><?xml version="1.0" encoding="utf-8"?>
<table xmlns="http://schemas.openxmlformats.org/spreadsheetml/2006/main" id="616" name="Table616" displayName="Table616" ref="G13475:J13480" totalsRowShown="0">
  <autoFilter ref="G13475:J134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7.xml><?xml version="1.0" encoding="utf-8"?>
<table xmlns="http://schemas.openxmlformats.org/spreadsheetml/2006/main" id="617" name="Table617" displayName="Table617" ref="G13490:J13495" totalsRowShown="0">
  <autoFilter ref="G13490:J134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8.xml><?xml version="1.0" encoding="utf-8"?>
<table xmlns="http://schemas.openxmlformats.org/spreadsheetml/2006/main" id="618" name="Table618" displayName="Table618" ref="G13502:J13506" totalsRowShown="0">
  <autoFilter ref="G13502:J135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19.xml><?xml version="1.0" encoding="utf-8"?>
<table xmlns="http://schemas.openxmlformats.org/spreadsheetml/2006/main" id="619" name="Table619" displayName="Table619" ref="G13515:J13520" totalsRowShown="0">
  <autoFilter ref="G13515:J1352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62" name="Table62" displayName="Table62" ref="G2988:J2993" totalsRowShown="0">
  <autoFilter ref="G2988:J2993"/>
  <tableColumns count="4">
    <tableColumn id="1" name="a12d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0.xml><?xml version="1.0" encoding="utf-8"?>
<table xmlns="http://schemas.openxmlformats.org/spreadsheetml/2006/main" id="620" name="Table620" displayName="Table620" ref="G13529:J13538" totalsRowShown="0">
  <autoFilter ref="G13529:J135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1.xml><?xml version="1.0" encoding="utf-8"?>
<table xmlns="http://schemas.openxmlformats.org/spreadsheetml/2006/main" id="621" name="Table621" displayName="Table621" ref="G13547:J13552" totalsRowShown="0">
  <autoFilter ref="G13547:J135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2.xml><?xml version="1.0" encoding="utf-8"?>
<table xmlns="http://schemas.openxmlformats.org/spreadsheetml/2006/main" id="622" name="Table622" displayName="Table622" ref="G13561:J13566" totalsRowShown="0">
  <autoFilter ref="G13561:J135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3.xml><?xml version="1.0" encoding="utf-8"?>
<table xmlns="http://schemas.openxmlformats.org/spreadsheetml/2006/main" id="623" name="Table623" displayName="Table623" ref="G13576:J13581" totalsRowShown="0">
  <autoFilter ref="G13576:J135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4.xml><?xml version="1.0" encoding="utf-8"?>
<table xmlns="http://schemas.openxmlformats.org/spreadsheetml/2006/main" id="624" name="Table624" displayName="Table624" ref="G13592:J13597" totalsRowShown="0">
  <autoFilter ref="G13592:J135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5.xml><?xml version="1.0" encoding="utf-8"?>
<table xmlns="http://schemas.openxmlformats.org/spreadsheetml/2006/main" id="625" name="Table625" displayName="Table625" ref="G13607:J13612" totalsRowShown="0">
  <autoFilter ref="G13607:J136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6.xml><?xml version="1.0" encoding="utf-8"?>
<table xmlns="http://schemas.openxmlformats.org/spreadsheetml/2006/main" id="626" name="Table626" displayName="Table626" ref="G13617:J13622" totalsRowShown="0">
  <autoFilter ref="G13617:J1362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7.xml><?xml version="1.0" encoding="utf-8"?>
<table xmlns="http://schemas.openxmlformats.org/spreadsheetml/2006/main" id="627" name="Table627" displayName="Table627" ref="G13631:J13636" totalsRowShown="0">
  <autoFilter ref="G13631:J136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8.xml><?xml version="1.0" encoding="utf-8"?>
<table xmlns="http://schemas.openxmlformats.org/spreadsheetml/2006/main" id="628" name="Table628" displayName="Table628" ref="G13644:J13649" totalsRowShown="0">
  <autoFilter ref="G13644:J136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29.xml><?xml version="1.0" encoding="utf-8"?>
<table xmlns="http://schemas.openxmlformats.org/spreadsheetml/2006/main" id="629" name="Table629" displayName="Table629" ref="G13657:J13661" totalsRowShown="0">
  <autoFilter ref="G13657:J136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3" name="Table63" displayName="Table63" ref="G2999:J3004" totalsRowShown="0">
  <autoFilter ref="G2999:J3004"/>
  <tableColumns count="4">
    <tableColumn id="1" name="label"/>
    <tableColumn id="2" name="Freq." dataDxfId="11"/>
    <tableColumn id="3" name="Percent"/>
    <tableColumn id="4" name="Cum."/>
  </tableColumns>
  <tableStyleInfo name="TableStyleMedium2" showFirstColumn="0" showLastColumn="0" showRowStripes="1" showColumnStripes="0"/>
</table>
</file>

<file path=xl/tables/table630.xml><?xml version="1.0" encoding="utf-8"?>
<table xmlns="http://schemas.openxmlformats.org/spreadsheetml/2006/main" id="630" name="Table630" displayName="Table630" ref="G13666:J13670" totalsRowShown="0">
  <autoFilter ref="G13666:J1367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1.xml><?xml version="1.0" encoding="utf-8"?>
<table xmlns="http://schemas.openxmlformats.org/spreadsheetml/2006/main" id="631" name="Table631" displayName="Table631" ref="G13680:J13685" totalsRowShown="0">
  <autoFilter ref="G13680:J136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2.xml><?xml version="1.0" encoding="utf-8"?>
<table xmlns="http://schemas.openxmlformats.org/spreadsheetml/2006/main" id="632" name="Table632" displayName="Table632" ref="G13691:J13696" totalsRowShown="0">
  <autoFilter ref="G13691:J136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3.xml><?xml version="1.0" encoding="utf-8"?>
<table xmlns="http://schemas.openxmlformats.org/spreadsheetml/2006/main" id="633" name="Table633" displayName="Table633" ref="G13703:J13741" totalsRowShown="0">
  <autoFilter ref="G13703:J137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4.xml><?xml version="1.0" encoding="utf-8"?>
<table xmlns="http://schemas.openxmlformats.org/spreadsheetml/2006/main" id="634" name="Table634" displayName="Table634" ref="G13749:J13754" totalsRowShown="0">
  <autoFilter ref="G13749:J137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5.xml><?xml version="1.0" encoding="utf-8"?>
<table xmlns="http://schemas.openxmlformats.org/spreadsheetml/2006/main" id="635" name="Table635" displayName="Table635" ref="G13761:J13766" totalsRowShown="0">
  <autoFilter ref="G13761:J137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6.xml><?xml version="1.0" encoding="utf-8"?>
<table xmlns="http://schemas.openxmlformats.org/spreadsheetml/2006/main" id="636" name="Table636" displayName="Table636" ref="G13773:J13778" totalsRowShown="0">
  <autoFilter ref="G13773:J137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7.xml><?xml version="1.0" encoding="utf-8"?>
<table xmlns="http://schemas.openxmlformats.org/spreadsheetml/2006/main" id="637" name="Table637" displayName="Table637" ref="G13786:J13791" totalsRowShown="0">
  <autoFilter ref="G13786:J1379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8.xml><?xml version="1.0" encoding="utf-8"?>
<table xmlns="http://schemas.openxmlformats.org/spreadsheetml/2006/main" id="638" name="Table638" displayName="Table638" ref="G13798:J13803" totalsRowShown="0">
  <autoFilter ref="G13798:J138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39.xml><?xml version="1.0" encoding="utf-8"?>
<table xmlns="http://schemas.openxmlformats.org/spreadsheetml/2006/main" id="639" name="Table639" displayName="Table639" ref="G13810:J13815" totalsRowShown="0">
  <autoFilter ref="G13810:J138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4" name="Table64" displayName="Table64" ref="G3011:J3018" totalsRowShown="0">
  <autoFilter ref="G3011:J30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0.xml><?xml version="1.0" encoding="utf-8"?>
<table xmlns="http://schemas.openxmlformats.org/spreadsheetml/2006/main" id="640" name="Table640" displayName="Table640" ref="G13823:J13858" totalsRowShown="0">
  <autoFilter ref="G13823:J138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1.xml><?xml version="1.0" encoding="utf-8"?>
<table xmlns="http://schemas.openxmlformats.org/spreadsheetml/2006/main" id="641" name="Table641" displayName="Table641" ref="G13868:J13875" totalsRowShown="0">
  <autoFilter ref="G13868:J138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2.xml><?xml version="1.0" encoding="utf-8"?>
<table xmlns="http://schemas.openxmlformats.org/spreadsheetml/2006/main" id="642" name="Table642" displayName="Table642" ref="G13884:J13890" totalsRowShown="0">
  <autoFilter ref="G13884:J138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3.xml><?xml version="1.0" encoding="utf-8"?>
<table xmlns="http://schemas.openxmlformats.org/spreadsheetml/2006/main" id="643" name="Table643" displayName="Table643" ref="G13897:J13904" totalsRowShown="0">
  <autoFilter ref="G13897:J1390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4.xml><?xml version="1.0" encoding="utf-8"?>
<table xmlns="http://schemas.openxmlformats.org/spreadsheetml/2006/main" id="644" name="Table644" displayName="Table644" ref="G13911:J13918" totalsRowShown="0">
  <autoFilter ref="G13911:J139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5.xml><?xml version="1.0" encoding="utf-8"?>
<table xmlns="http://schemas.openxmlformats.org/spreadsheetml/2006/main" id="645" name="Table645" displayName="Table645" ref="G13925:J13932" totalsRowShown="0">
  <autoFilter ref="G13925:J1393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6.xml><?xml version="1.0" encoding="utf-8"?>
<table xmlns="http://schemas.openxmlformats.org/spreadsheetml/2006/main" id="646" name="Table646" displayName="Table646" ref="G13941:J13945" totalsRowShown="0">
  <autoFilter ref="G13941:J1394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7.xml><?xml version="1.0" encoding="utf-8"?>
<table xmlns="http://schemas.openxmlformats.org/spreadsheetml/2006/main" id="647" name="Table647" displayName="Table647" ref="G13953:J13957" totalsRowShown="0">
  <autoFilter ref="G13953:J139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8.xml><?xml version="1.0" encoding="utf-8"?>
<table xmlns="http://schemas.openxmlformats.org/spreadsheetml/2006/main" id="648" name="Table648" displayName="Table648" ref="G13964:J13968" totalsRowShown="0">
  <autoFilter ref="G13964:J1396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49.xml><?xml version="1.0" encoding="utf-8"?>
<table xmlns="http://schemas.openxmlformats.org/spreadsheetml/2006/main" id="650" name="Table650" displayName="Table650" ref="G13976:J13980" totalsRowShown="0">
  <autoFilter ref="G13976:J1398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65" name="Table65" displayName="Table65" ref="G3023:J3028" totalsRowShown="0">
  <autoFilter ref="G3023:J30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0.xml><?xml version="1.0" encoding="utf-8"?>
<table xmlns="http://schemas.openxmlformats.org/spreadsheetml/2006/main" id="651" name="Table651" displayName="Table651" ref="G13989:J13993" totalsRowShown="0">
  <autoFilter ref="G13989:J1399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1.xml><?xml version="1.0" encoding="utf-8"?>
<table xmlns="http://schemas.openxmlformats.org/spreadsheetml/2006/main" id="652" name="Table652" displayName="Table652" ref="G13999:J14003" totalsRowShown="0">
  <autoFilter ref="G13999:J1400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2.xml><?xml version="1.0" encoding="utf-8"?>
<table xmlns="http://schemas.openxmlformats.org/spreadsheetml/2006/main" id="653" name="Table653" displayName="Table653" ref="G14009:J14013" totalsRowShown="0">
  <autoFilter ref="G14009:J140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3.xml><?xml version="1.0" encoding="utf-8"?>
<table xmlns="http://schemas.openxmlformats.org/spreadsheetml/2006/main" id="654" name="Table654" displayName="Table654" ref="G14019:J14025" totalsRowShown="0">
  <autoFilter ref="G14019:J1402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4.xml><?xml version="1.0" encoding="utf-8"?>
<table xmlns="http://schemas.openxmlformats.org/spreadsheetml/2006/main" id="655" name="Table655" displayName="Table655" ref="G14030:J14037" totalsRowShown="0">
  <autoFilter ref="G14030:J1403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5.xml><?xml version="1.0" encoding="utf-8"?>
<table xmlns="http://schemas.openxmlformats.org/spreadsheetml/2006/main" id="656" name="Table656" displayName="Table656" ref="G14044:J14050" totalsRowShown="0">
  <autoFilter ref="G14044:J140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6.xml><?xml version="1.0" encoding="utf-8"?>
<table xmlns="http://schemas.openxmlformats.org/spreadsheetml/2006/main" id="657" name="Table657" displayName="Table657" ref="G14062:J14069" totalsRowShown="0">
  <autoFilter ref="G14062:J1406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7.xml><?xml version="1.0" encoding="utf-8"?>
<table xmlns="http://schemas.openxmlformats.org/spreadsheetml/2006/main" id="658" name="Table658" displayName="Table658" ref="G14076:J14087" totalsRowShown="0">
  <autoFilter ref="G14076:J140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8.xml><?xml version="1.0" encoding="utf-8"?>
<table xmlns="http://schemas.openxmlformats.org/spreadsheetml/2006/main" id="659" name="Table659" displayName="Table659" ref="G14095:J14101" totalsRowShown="0">
  <autoFilter ref="G14095:J141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59.xml><?xml version="1.0" encoding="utf-8"?>
<table xmlns="http://schemas.openxmlformats.org/spreadsheetml/2006/main" id="660" name="Table660" displayName="Table660" ref="G14110:J14114" totalsRowShown="0">
  <autoFilter ref="G14110:J1411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66" name="Table66" displayName="Table66" ref="G3033:J3038" totalsRowShown="0">
  <autoFilter ref="G3033:J30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0.xml><?xml version="1.0" encoding="utf-8"?>
<table xmlns="http://schemas.openxmlformats.org/spreadsheetml/2006/main" id="661" name="Table661" displayName="Table661" ref="G14122:J14148" totalsRowShown="0">
  <autoFilter ref="G14122:J141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1.xml><?xml version="1.0" encoding="utf-8"?>
<table xmlns="http://schemas.openxmlformats.org/spreadsheetml/2006/main" id="662" name="Table662" displayName="Table662" ref="G14159:J14181" totalsRowShown="0">
  <autoFilter ref="G14159:J1418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2.xml><?xml version="1.0" encoding="utf-8"?>
<table xmlns="http://schemas.openxmlformats.org/spreadsheetml/2006/main" id="663" name="Table663" displayName="Table663" ref="G14188:J14194" totalsRowShown="0">
  <autoFilter ref="G14188:J141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3.xml><?xml version="1.0" encoding="utf-8"?>
<table xmlns="http://schemas.openxmlformats.org/spreadsheetml/2006/main" id="664" name="Table664" displayName="Table664" ref="G14203:J14207" totalsRowShown="0">
  <autoFilter ref="G14203:J142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4.xml><?xml version="1.0" encoding="utf-8"?>
<table xmlns="http://schemas.openxmlformats.org/spreadsheetml/2006/main" id="665" name="Table665" displayName="Table665" ref="G14214:J14218" totalsRowShown="0">
  <autoFilter ref="G14214:J142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5.xml><?xml version="1.0" encoding="utf-8"?>
<table xmlns="http://schemas.openxmlformats.org/spreadsheetml/2006/main" id="666" name="Table666" displayName="Table666" ref="G14226:J14230" totalsRowShown="0">
  <autoFilter ref="G14226:J142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6.xml><?xml version="1.0" encoding="utf-8"?>
<table xmlns="http://schemas.openxmlformats.org/spreadsheetml/2006/main" id="667" name="Table667" displayName="Table667" ref="G14237:J14241" totalsRowShown="0">
  <autoFilter ref="G14237:J142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7.xml><?xml version="1.0" encoding="utf-8"?>
<table xmlns="http://schemas.openxmlformats.org/spreadsheetml/2006/main" id="668" name="Table668" displayName="Table668" ref="G14249:J14253" totalsRowShown="0">
  <autoFilter ref="G14249:J142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8.xml><?xml version="1.0" encoding="utf-8"?>
<table xmlns="http://schemas.openxmlformats.org/spreadsheetml/2006/main" id="669" name="Table669" displayName="Table669" ref="G14261:J14265" totalsRowShown="0">
  <autoFilter ref="G14261:J142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69.xml><?xml version="1.0" encoding="utf-8"?>
<table xmlns="http://schemas.openxmlformats.org/spreadsheetml/2006/main" id="670" name="Table670" displayName="Table670" ref="G14272:J14276" totalsRowShown="0">
  <autoFilter ref="G14272:J142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67" name="Table67" displayName="Table67" ref="G3046:J3052" totalsRowShown="0">
  <autoFilter ref="G3046:J305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0.xml><?xml version="1.0" encoding="utf-8"?>
<table xmlns="http://schemas.openxmlformats.org/spreadsheetml/2006/main" id="671" name="Table671" displayName="Table671" ref="G14283:J14287" totalsRowShown="0">
  <autoFilter ref="G14283:J1428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1.xml><?xml version="1.0" encoding="utf-8"?>
<table xmlns="http://schemas.openxmlformats.org/spreadsheetml/2006/main" id="672" name="Table672" displayName="Table672" ref="G14294:J14298" totalsRowShown="0">
  <autoFilter ref="G14294:J1429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2.xml><?xml version="1.0" encoding="utf-8"?>
<table xmlns="http://schemas.openxmlformats.org/spreadsheetml/2006/main" id="673" name="Table673" displayName="Table673" ref="G14305:J14315" totalsRowShown="0">
  <autoFilter ref="G14305:J1431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3.xml><?xml version="1.0" encoding="utf-8"?>
<table xmlns="http://schemas.openxmlformats.org/spreadsheetml/2006/main" id="674" name="Table674" displayName="Table674" ref="G14323:J14328" totalsRowShown="0">
  <autoFilter ref="G14323:J143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4.xml><?xml version="1.0" encoding="utf-8"?>
<table xmlns="http://schemas.openxmlformats.org/spreadsheetml/2006/main" id="675" name="Table675" displayName="Table675" ref="G14333:J14338" totalsRowShown="0">
  <autoFilter ref="G14333:J143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5.xml><?xml version="1.0" encoding="utf-8"?>
<table xmlns="http://schemas.openxmlformats.org/spreadsheetml/2006/main" id="676" name="Table676" displayName="Table676" ref="G14346:J14351" totalsRowShown="0">
  <autoFilter ref="G14346:J143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6.xml><?xml version="1.0" encoding="utf-8"?>
<table xmlns="http://schemas.openxmlformats.org/spreadsheetml/2006/main" id="677" name="Table677" displayName="Table677" ref="G14356:J14361" totalsRowShown="0">
  <autoFilter ref="G14356:J143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7.xml><?xml version="1.0" encoding="utf-8"?>
<table xmlns="http://schemas.openxmlformats.org/spreadsheetml/2006/main" id="678" name="Table678" displayName="Table678" ref="G14367:J14372" totalsRowShown="0">
  <autoFilter ref="G14367:J1437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8.xml><?xml version="1.0" encoding="utf-8"?>
<table xmlns="http://schemas.openxmlformats.org/spreadsheetml/2006/main" id="679" name="Table679" displayName="Table679" ref="G14380:J14385" totalsRowShown="0">
  <autoFilter ref="G14380:J143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79.xml><?xml version="1.0" encoding="utf-8"?>
<table xmlns="http://schemas.openxmlformats.org/spreadsheetml/2006/main" id="680" name="Table680" displayName="Table680" ref="G14391:J14396" totalsRowShown="0">
  <autoFilter ref="G14391:J143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68" name="Table68" displayName="Table68" ref="G3058:J3064" totalsRowShown="0">
  <autoFilter ref="G3058:J30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0.xml><?xml version="1.0" encoding="utf-8"?>
<table xmlns="http://schemas.openxmlformats.org/spreadsheetml/2006/main" id="681" name="Table681" displayName="Table681" ref="G14402:J14407" totalsRowShown="0">
  <autoFilter ref="G14402:J1440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1.xml><?xml version="1.0" encoding="utf-8"?>
<table xmlns="http://schemas.openxmlformats.org/spreadsheetml/2006/main" id="682" name="Table682" displayName="Table682" ref="G14414:J14450" totalsRowShown="0">
  <autoFilter ref="G14414:J144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2.xml><?xml version="1.0" encoding="utf-8"?>
<table xmlns="http://schemas.openxmlformats.org/spreadsheetml/2006/main" id="683" name="Table683" displayName="Table683" ref="G14457:J14462" totalsRowShown="0">
  <autoFilter ref="G14457:J1446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3.xml><?xml version="1.0" encoding="utf-8"?>
<table xmlns="http://schemas.openxmlformats.org/spreadsheetml/2006/main" id="684" name="Table684" displayName="Table684" ref="G14470:J14475" totalsRowShown="0">
  <autoFilter ref="G14470:J1447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4.xml><?xml version="1.0" encoding="utf-8"?>
<table xmlns="http://schemas.openxmlformats.org/spreadsheetml/2006/main" id="685" name="Table685" displayName="Table685" ref="G14480:J14485" totalsRowShown="0">
  <autoFilter ref="G14480:J1448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5.xml><?xml version="1.0" encoding="utf-8"?>
<table xmlns="http://schemas.openxmlformats.org/spreadsheetml/2006/main" id="686" name="Table686" displayName="Table686" ref="G14491:J14496" totalsRowShown="0">
  <autoFilter ref="G14491:J1449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6.xml><?xml version="1.0" encoding="utf-8"?>
<table xmlns="http://schemas.openxmlformats.org/spreadsheetml/2006/main" id="687" name="Table687" displayName="Table687" ref="G14501:J14506" totalsRowShown="0">
  <autoFilter ref="G14501:J145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7.xml><?xml version="1.0" encoding="utf-8"?>
<table xmlns="http://schemas.openxmlformats.org/spreadsheetml/2006/main" id="688" name="Table688" displayName="Table688" ref="G14512:J14517" totalsRowShown="0">
  <autoFilter ref="G14512:J145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88.xml><?xml version="1.0" encoding="utf-8"?>
<table xmlns="http://schemas.openxmlformats.org/spreadsheetml/2006/main" id="689" name="Table689" displayName="Table689" ref="G14521:I14526" totalsRowShown="0">
  <autoFilter ref="G14521:I14526"/>
  <tableColumns count="3">
    <tableColumn id="1" name="label"/>
    <tableColumn id="2" name="Freq."/>
    <tableColumn id="3" name="Percent"/>
  </tableColumns>
  <tableStyleInfo name="TableStyleMedium2" showFirstColumn="0" showLastColumn="0" showRowStripes="1" showColumnStripes="0"/>
</table>
</file>

<file path=xl/tables/table689.xml><?xml version="1.0" encoding="utf-8"?>
<table xmlns="http://schemas.openxmlformats.org/spreadsheetml/2006/main" id="690" name="Table690" displayName="Table690" ref="G14532:J14538" totalsRowShown="0">
  <autoFilter ref="G14532:J145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69" name="Table69" displayName="Table69" ref="G3068:J3073" totalsRowShown="0">
  <autoFilter ref="G3068:J30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0.xml><?xml version="1.0" encoding="utf-8"?>
<table xmlns="http://schemas.openxmlformats.org/spreadsheetml/2006/main" id="692" name="Table692" displayName="Table692" ref="G14544:J14584" totalsRowShown="0">
  <autoFilter ref="G14544:J145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1.xml><?xml version="1.0" encoding="utf-8"?>
<table xmlns="http://schemas.openxmlformats.org/spreadsheetml/2006/main" id="693" name="Table693" displayName="Table693" ref="G14594:J14599" totalsRowShown="0">
  <autoFilter ref="G14594:J145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2.xml><?xml version="1.0" encoding="utf-8"?>
<table xmlns="http://schemas.openxmlformats.org/spreadsheetml/2006/main" id="694" name="Table694" displayName="Table694" ref="G14606:J14617" totalsRowShown="0">
  <autoFilter ref="G14606:J146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3.xml><?xml version="1.0" encoding="utf-8"?>
<table xmlns="http://schemas.openxmlformats.org/spreadsheetml/2006/main" id="695" name="Table695" displayName="Table695" ref="G14624:J14658" totalsRowShown="0">
  <autoFilter ref="G14624:J1465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4.xml><?xml version="1.0" encoding="utf-8"?>
<table xmlns="http://schemas.openxmlformats.org/spreadsheetml/2006/main" id="696" name="Table696" displayName="Table696" ref="G14663:J14796" totalsRowShown="0">
  <autoFilter ref="G14663:J14796"/>
  <tableColumns count="4">
    <tableColumn id="1" name="label" dataDxfId="6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5.xml><?xml version="1.0" encoding="utf-8"?>
<table xmlns="http://schemas.openxmlformats.org/spreadsheetml/2006/main" id="697" name="Table697" displayName="Table697" ref="G14803:J14808" totalsRowShown="0">
  <autoFilter ref="G14803:J148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6.xml><?xml version="1.0" encoding="utf-8"?>
<table xmlns="http://schemas.openxmlformats.org/spreadsheetml/2006/main" id="698" name="Table698" displayName="Table698" ref="G14813:J14818" totalsRowShown="0">
  <autoFilter ref="G14813:J1481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7.xml><?xml version="1.0" encoding="utf-8"?>
<table xmlns="http://schemas.openxmlformats.org/spreadsheetml/2006/main" id="699" name="Table699" displayName="Table699" ref="G14825:J14830" totalsRowShown="0">
  <autoFilter ref="G14825:J1483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8.xml><?xml version="1.0" encoding="utf-8"?>
<table xmlns="http://schemas.openxmlformats.org/spreadsheetml/2006/main" id="700" name="Table700" displayName="Table700" ref="G14836:J14841" totalsRowShown="0">
  <autoFilter ref="G14836:J1484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699.xml><?xml version="1.0" encoding="utf-8"?>
<table xmlns="http://schemas.openxmlformats.org/spreadsheetml/2006/main" id="701" name="Table701" displayName="Table701" ref="G14849:J14854" totalsRowShown="0">
  <autoFilter ref="G14849:J1485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1636:J1643" totalsRowShown="0">
  <autoFilter ref="G1636:J1643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70.xml><?xml version="1.0" encoding="utf-8"?>
<table xmlns="http://schemas.openxmlformats.org/spreadsheetml/2006/main" id="70" name="Table70" displayName="Table70" ref="G3077:J3083" totalsRowShown="0">
  <autoFilter ref="G3077:J30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0.xml><?xml version="1.0" encoding="utf-8"?>
<table xmlns="http://schemas.openxmlformats.org/spreadsheetml/2006/main" id="702" name="Table702" displayName="Table702" ref="G14859:J14864" totalsRowShown="0">
  <autoFilter ref="G14859:J148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1.xml><?xml version="1.0" encoding="utf-8"?>
<table xmlns="http://schemas.openxmlformats.org/spreadsheetml/2006/main" id="649" name="Table649" displayName="Table649" ref="G14871:M14873" totalsRowShown="0">
  <autoFilter ref="G14871:M14873"/>
  <tableColumns count="7">
    <tableColumn id="1" name="variable"/>
    <tableColumn id="2" name="mean"/>
    <tableColumn id="3" name="sd"/>
    <tableColumn id="4" name="p50"/>
    <tableColumn id="5" name="Interquartile range">
      <calculatedColumnFormula>28.7-24.5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02.xml><?xml version="1.0" encoding="utf-8"?>
<table xmlns="http://schemas.openxmlformats.org/spreadsheetml/2006/main" id="691" name="Table691" displayName="Table691" ref="G14879:J14886" totalsRowShown="0">
  <autoFilter ref="G14879:J14886"/>
  <tableColumns count="4">
    <tableColumn id="1" name="label"/>
    <tableColumn id="2" name="Percent"/>
    <tableColumn id="3" name="Cum."/>
    <tableColumn id="4" name="Column1"/>
  </tableColumns>
  <tableStyleInfo name="TableStyleMedium2" showFirstColumn="0" showLastColumn="0" showRowStripes="1" showColumnStripes="0"/>
</table>
</file>

<file path=xl/tables/table703.xml><?xml version="1.0" encoding="utf-8"?>
<table xmlns="http://schemas.openxmlformats.org/spreadsheetml/2006/main" id="703" name="Table703" displayName="Table703" ref="G14892:J14899" totalsRowShown="0">
  <autoFilter ref="G14892:J1489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4.xml><?xml version="1.0" encoding="utf-8"?>
<table xmlns="http://schemas.openxmlformats.org/spreadsheetml/2006/main" id="704" name="Table704" displayName="Table704" ref="G14906:J14911" totalsRowShown="0">
  <autoFilter ref="G14906:J1491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5.xml><?xml version="1.0" encoding="utf-8"?>
<table xmlns="http://schemas.openxmlformats.org/spreadsheetml/2006/main" id="705" name="Table705" displayName="Table705" ref="G14916:J14921" totalsRowShown="0">
  <autoFilter ref="G14916:J149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6.xml><?xml version="1.0" encoding="utf-8"?>
<table xmlns="http://schemas.openxmlformats.org/spreadsheetml/2006/main" id="706" name="Table706" displayName="Table706" ref="G14928:M14930" totalsRowShown="0">
  <autoFilter ref="G14928:M14930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07.xml><?xml version="1.0" encoding="utf-8"?>
<table xmlns="http://schemas.openxmlformats.org/spreadsheetml/2006/main" id="707" name="Table707" displayName="Table707" ref="G14937:J14942" totalsRowShown="0">
  <autoFilter ref="G14937:J149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8.xml><?xml version="1.0" encoding="utf-8"?>
<table xmlns="http://schemas.openxmlformats.org/spreadsheetml/2006/main" id="708" name="Table708" displayName="Table708" ref="G14946:J14951" totalsRowShown="0">
  <autoFilter ref="G14946:J149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09.xml><?xml version="1.0" encoding="utf-8"?>
<table xmlns="http://schemas.openxmlformats.org/spreadsheetml/2006/main" id="709" name="Table709" displayName="Table709" ref="G14956:M14958" totalsRowShown="0">
  <autoFilter ref="G14956:M14958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1" name="Table71" displayName="Table71" ref="G3087:J3092" totalsRowShown="0">
  <autoFilter ref="G3087:J309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10.xml><?xml version="1.0" encoding="utf-8"?>
<table xmlns="http://schemas.openxmlformats.org/spreadsheetml/2006/main" id="710" name="Table710" displayName="Table710" ref="G14964:M14966" totalsRowShown="0">
  <autoFilter ref="G14964:M14966"/>
  <tableColumns count="7">
    <tableColumn id="1" name="variable"/>
    <tableColumn id="2" name="mean"/>
    <tableColumn id="3" name="sd"/>
    <tableColumn id="4" name="p50"/>
    <tableColumn id="5" name="Interquartile rangw"/>
    <tableColumn id="6" name="min"/>
    <tableColumn id="7" name="max"/>
  </tableColumns>
  <tableStyleInfo name="TableStyleMedium2" showFirstColumn="0" showLastColumn="0" showRowStripes="1" showColumnStripes="0"/>
</table>
</file>

<file path=xl/tables/table711.xml><?xml version="1.0" encoding="utf-8"?>
<table xmlns="http://schemas.openxmlformats.org/spreadsheetml/2006/main" id="711" name="Table711" displayName="Table711" ref="G14972:M14974" totalsRowShown="0">
  <autoFilter ref="G14972:M14974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2.xml><?xml version="1.0" encoding="utf-8"?>
<table xmlns="http://schemas.openxmlformats.org/spreadsheetml/2006/main" id="712" name="Table712" displayName="Table712" ref="G14981:M14983" totalsRowShown="0">
  <autoFilter ref="G14981:M14983"/>
  <tableColumns count="7">
    <tableColumn id="1" name="variable"/>
    <tableColumn id="2" name="mean"/>
    <tableColumn id="3" name="sd"/>
    <tableColumn id="4" name="p50"/>
    <tableColumn id="5" name="Interqurtile range"/>
    <tableColumn id="6" name="min"/>
    <tableColumn id="7" name="max"/>
  </tableColumns>
  <tableStyleInfo name="TableStyleMedium2" showFirstColumn="0" showLastColumn="0" showRowStripes="1" showColumnStripes="0"/>
</table>
</file>

<file path=xl/tables/table713.xml><?xml version="1.0" encoding="utf-8"?>
<table xmlns="http://schemas.openxmlformats.org/spreadsheetml/2006/main" id="713" name="Table713" displayName="Table713" ref="G14990:M14992" totalsRowShown="0">
  <autoFilter ref="G14990:M14992"/>
  <tableColumns count="7">
    <tableColumn id="1" name="variable"/>
    <tableColumn id="2" name="mean"/>
    <tableColumn id="3" name="sd"/>
    <tableColumn id="4" name="p50"/>
    <tableColumn id="5" name="Interquartile"/>
    <tableColumn id="7" name="min"/>
    <tableColumn id="8" name="max"/>
  </tableColumns>
  <tableStyleInfo name="TableStyleMedium2" showFirstColumn="0" showLastColumn="0" showRowStripes="1" showColumnStripes="0"/>
</table>
</file>

<file path=xl/tables/table714.xml><?xml version="1.0" encoding="utf-8"?>
<table xmlns="http://schemas.openxmlformats.org/spreadsheetml/2006/main" id="714" name="Table714" displayName="Table714" ref="G14996:M14998" totalsRowShown="0">
  <autoFilter ref="G14996:M14998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5.xml><?xml version="1.0" encoding="utf-8"?>
<table xmlns="http://schemas.openxmlformats.org/spreadsheetml/2006/main" id="715" name="Table715" displayName="Table715" ref="G15004:M15006" totalsRowShown="0">
  <autoFilter ref="G15004:M15006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6.xml><?xml version="1.0" encoding="utf-8"?>
<table xmlns="http://schemas.openxmlformats.org/spreadsheetml/2006/main" id="716" name="Table716" displayName="Table716" ref="G15010:M15012" totalsRowShown="0">
  <autoFilter ref="G15010:M15012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7.xml><?xml version="1.0" encoding="utf-8"?>
<table xmlns="http://schemas.openxmlformats.org/spreadsheetml/2006/main" id="717" name="Table717" displayName="Table717" ref="G15016:M15018" totalsRowShown="0">
  <autoFilter ref="G15016:M15018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8.xml><?xml version="1.0" encoding="utf-8"?>
<table xmlns="http://schemas.openxmlformats.org/spreadsheetml/2006/main" id="718" name="Table718" displayName="Table718" ref="G15024:M15026" totalsRowShown="0">
  <autoFilter ref="G15024:M15026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19.xml><?xml version="1.0" encoding="utf-8"?>
<table xmlns="http://schemas.openxmlformats.org/spreadsheetml/2006/main" id="719" name="Table719" displayName="Table719" ref="G15031:M15033" totalsRowShown="0">
  <autoFilter ref="G15031:M15033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2" name="Table72" displayName="Table72" ref="G3100:J3105" totalsRowShown="0">
  <autoFilter ref="G3100:J31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0.xml><?xml version="1.0" encoding="utf-8"?>
<table xmlns="http://schemas.openxmlformats.org/spreadsheetml/2006/main" id="720" name="Table720" displayName="Table720" ref="G15041:J16353" totalsRowShown="0">
  <autoFilter ref="G15041:J1635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1.xml><?xml version="1.0" encoding="utf-8"?>
<table xmlns="http://schemas.openxmlformats.org/spreadsheetml/2006/main" id="721" name="Table721" displayName="Table721" ref="G16362:J16395" totalsRowShown="0">
  <autoFilter ref="G16362:J1639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2.xml><?xml version="1.0" encoding="utf-8"?>
<table xmlns="http://schemas.openxmlformats.org/spreadsheetml/2006/main" id="722" name="Table722" displayName="Table722" ref="G16402:J16537" totalsRowShown="0">
  <autoFilter ref="G16402:J16537"/>
  <tableColumns count="4">
    <tableColumn id="1" name="label" dataDxfId="5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3.xml><?xml version="1.0" encoding="utf-8"?>
<table xmlns="http://schemas.openxmlformats.org/spreadsheetml/2006/main" id="723" name="Table723" displayName="Table723" ref="G16544:M16546" totalsRowShown="0">
  <autoFilter ref="G16544:M16546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24.xml><?xml version="1.0" encoding="utf-8"?>
<table xmlns="http://schemas.openxmlformats.org/spreadsheetml/2006/main" id="724" name="Table724" displayName="Table724" ref="G16553:J16573" totalsRowShown="0">
  <autoFilter ref="G16553:J1657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25.xml><?xml version="1.0" encoding="utf-8"?>
<table xmlns="http://schemas.openxmlformats.org/spreadsheetml/2006/main" id="725" name="Table725" displayName="Table725" ref="G16579:M16581" totalsRowShown="0">
  <autoFilter ref="G16579:M16581"/>
  <tableColumns count="7">
    <tableColumn id="1" name="variable"/>
    <tableColumn id="2" name="mean"/>
    <tableColumn id="3" name="sd"/>
    <tableColumn id="4" name="p50"/>
    <tableColumn id="5" name="Interquartile range">
      <calculatedColumnFormula>173.3-161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26.xml><?xml version="1.0" encoding="utf-8"?>
<table xmlns="http://schemas.openxmlformats.org/spreadsheetml/2006/main" id="726" name="Table726" displayName="Table726" ref="G16588:M16590" totalsRowShown="0">
  <autoFilter ref="G16588:M16590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27.xml><?xml version="1.0" encoding="utf-8"?>
<table xmlns="http://schemas.openxmlformats.org/spreadsheetml/2006/main" id="727" name="Table727" displayName="Table727" ref="G16595:M16597" totalsRowShown="0">
  <autoFilter ref="G16595:M16597"/>
  <tableColumns count="7">
    <tableColumn id="1" name="variable"/>
    <tableColumn id="2" name="mean"/>
    <tableColumn id="3" name="sd"/>
    <tableColumn id="4" name="p50"/>
    <tableColumn id="5" name="Interquartile range"/>
    <tableColumn id="6" name="min"/>
    <tableColumn id="7" name="max"/>
  </tableColumns>
  <tableStyleInfo name="TableStyleMedium2" showFirstColumn="0" showLastColumn="0" showRowStripes="1" showColumnStripes="0"/>
</table>
</file>

<file path=xl/tables/table728.xml><?xml version="1.0" encoding="utf-8"?>
<table xmlns="http://schemas.openxmlformats.org/spreadsheetml/2006/main" id="728" name="Table728" displayName="Table728" ref="G16603:N16605" totalsRowShown="0">
  <autoFilter ref="G16603:N16605"/>
  <tableColumns count="8">
    <tableColumn id="1" name="variable"/>
    <tableColumn id="2" name="mean"/>
    <tableColumn id="3" name="sd"/>
    <tableColumn id="4" name="p50"/>
    <tableColumn id="5" name="Interquartile range"/>
    <tableColumn id="6" name="p25"/>
    <tableColumn id="7" name="min"/>
    <tableColumn id="8" name="max"/>
  </tableColumns>
  <tableStyleInfo name="TableStyleMedium2" showFirstColumn="0" showLastColumn="0" showRowStripes="1" showColumnStripes="0"/>
</table>
</file>

<file path=xl/tables/table729.xml><?xml version="1.0" encoding="utf-8"?>
<table xmlns="http://schemas.openxmlformats.org/spreadsheetml/2006/main" id="729" name="Table729" displayName="Table729" ref="G16612:M16614" totalsRowShown="0">
  <autoFilter ref="G16612:M16614"/>
  <tableColumns count="7">
    <tableColumn id="1" name="variable"/>
    <tableColumn id="2" name="mean"/>
    <tableColumn id="3" name="sd"/>
    <tableColumn id="4" name="p50"/>
    <tableColumn id="5" name="p75">
      <calculatedColumnFormula>75.4-65.5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G3110:J3119" totalsRowShown="0">
  <autoFilter ref="G3110:J31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0.xml><?xml version="1.0" encoding="utf-8"?>
<table xmlns="http://schemas.openxmlformats.org/spreadsheetml/2006/main" id="730" name="Table730" displayName="Table730" ref="G16622:J16629" totalsRowShown="0">
  <autoFilter ref="G16622:J1662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1.xml><?xml version="1.0" encoding="utf-8"?>
<table xmlns="http://schemas.openxmlformats.org/spreadsheetml/2006/main" id="731" name="Table731" displayName="Table731" ref="G16635:J16642" totalsRowShown="0">
  <autoFilter ref="G16635:J1664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2.xml><?xml version="1.0" encoding="utf-8"?>
<table xmlns="http://schemas.openxmlformats.org/spreadsheetml/2006/main" id="732" name="Table732" displayName="Table732" ref="G16648:M16650" totalsRowShown="0">
  <autoFilter ref="G16648:M16650"/>
  <tableColumns count="7">
    <tableColumn id="1" name="variable"/>
    <tableColumn id="2" name="mean"/>
    <tableColumn id="3" name="sd"/>
    <tableColumn id="4" name="p50"/>
    <tableColumn id="5" name="Interqaurtile range"/>
    <tableColumn id="6" name="min"/>
    <tableColumn id="7" name="max"/>
  </tableColumns>
  <tableStyleInfo name="TableStyleMedium2" showFirstColumn="0" showLastColumn="0" showRowStripes="1" showColumnStripes="0"/>
</table>
</file>

<file path=xl/tables/table733.xml><?xml version="1.0" encoding="utf-8"?>
<table xmlns="http://schemas.openxmlformats.org/spreadsheetml/2006/main" id="733" name="Table733" displayName="Table733" ref="G16656:M16658" totalsRowShown="0">
  <autoFilter ref="G16656:M16658"/>
  <tableColumns count="7">
    <tableColumn id="1" name="variable"/>
    <tableColumn id="2" name="mean"/>
    <tableColumn id="3" name="sd"/>
    <tableColumn id="4" name="p50"/>
    <tableColumn id="5" name="Interquartile range">
      <calculatedColumnFormula>97.2-87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34.xml><?xml version="1.0" encoding="utf-8"?>
<table xmlns="http://schemas.openxmlformats.org/spreadsheetml/2006/main" id="734" name="Table734" displayName="Table734" ref="G16663:M16665" totalsRowShown="0">
  <autoFilter ref="G16663:M16665"/>
  <tableColumns count="7">
    <tableColumn id="1" name="variable"/>
    <tableColumn id="2" name="mean"/>
    <tableColumn id="3" name="sd"/>
    <tableColumn id="4" name="p50"/>
    <tableColumn id="5" name="Interquartile range">
      <calculatedColumnFormula>96.5-86.6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35.xml><?xml version="1.0" encoding="utf-8"?>
<table xmlns="http://schemas.openxmlformats.org/spreadsheetml/2006/main" id="735" name="Table735" displayName="Table735" ref="G16671:M16673" totalsRowShown="0">
  <autoFilter ref="G16671:M16673"/>
  <tableColumns count="7">
    <tableColumn id="1" name="variable"/>
    <tableColumn id="2" name="mean"/>
    <tableColumn id="3" name="sd"/>
    <tableColumn id="4" name="p50"/>
    <tableColumn id="5" name="Interquartile range">
      <calculatedColumnFormula>91.15-86.95</calculatedColumnFormula>
    </tableColumn>
    <tableColumn id="6" name="min"/>
    <tableColumn id="7" name="max"/>
  </tableColumns>
  <tableStyleInfo name="TableStyleMedium2" showFirstColumn="0" showLastColumn="0" showRowStripes="1" showColumnStripes="0"/>
</table>
</file>

<file path=xl/tables/table736.xml><?xml version="1.0" encoding="utf-8"?>
<table xmlns="http://schemas.openxmlformats.org/spreadsheetml/2006/main" id="736" name="Table736" displayName="Table736" ref="G16679:J16684" totalsRowShown="0">
  <autoFilter ref="G16679:J1668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7.xml><?xml version="1.0" encoding="utf-8"?>
<table xmlns="http://schemas.openxmlformats.org/spreadsheetml/2006/main" id="737" name="Table737" displayName="Table737" ref="G16690:J16697" totalsRowShown="0">
  <autoFilter ref="G16690:J1669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8.xml><?xml version="1.0" encoding="utf-8"?>
<table xmlns="http://schemas.openxmlformats.org/spreadsheetml/2006/main" id="738" name="Table738" displayName="Table738" ref="G16705:J18005" totalsRowShown="0">
  <autoFilter ref="G16705:J1800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39.xml><?xml version="1.0" encoding="utf-8"?>
<table xmlns="http://schemas.openxmlformats.org/spreadsheetml/2006/main" id="739" name="Table739" displayName="Table739" ref="G18014:J18048" totalsRowShown="0">
  <autoFilter ref="G18014:J1804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74" name="Table74" displayName="Table74" ref="G3127:J3136" totalsRowShown="0">
  <autoFilter ref="G3127:J31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0.xml><?xml version="1.0" encoding="utf-8"?>
<table xmlns="http://schemas.openxmlformats.org/spreadsheetml/2006/main" id="740" name="Table740" displayName="Table740" ref="G18055:J18186" totalsRowShown="0">
  <autoFilter ref="G18055:J18186"/>
  <tableColumns count="4">
    <tableColumn id="1" name="label" dataDxfId="4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1.xml><?xml version="1.0" encoding="utf-8"?>
<table xmlns="http://schemas.openxmlformats.org/spreadsheetml/2006/main" id="741" name="Table741" displayName="Table741" ref="G18194:J18294" totalsRowShown="0">
  <autoFilter ref="G18194:J182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2.xml><?xml version="1.0" encoding="utf-8"?>
<table xmlns="http://schemas.openxmlformats.org/spreadsheetml/2006/main" id="742" name="Table742" displayName="Table742" ref="G18302:J18308" totalsRowShown="0">
  <autoFilter ref="G18302:J1830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3.xml><?xml version="1.0" encoding="utf-8"?>
<table xmlns="http://schemas.openxmlformats.org/spreadsheetml/2006/main" id="743" name="Table743" displayName="Table743" ref="G18313:J18319" totalsRowShown="0">
  <autoFilter ref="G18313:J1831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4.xml><?xml version="1.0" encoding="utf-8"?>
<table xmlns="http://schemas.openxmlformats.org/spreadsheetml/2006/main" id="744" name="Table744" displayName="Table744" ref="G18328:J18462" totalsRowShown="0">
  <autoFilter ref="G18328:J18462"/>
  <tableColumns count="4">
    <tableColumn id="1" name="label" dataDxfId="3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5.xml><?xml version="1.0" encoding="utf-8"?>
<table xmlns="http://schemas.openxmlformats.org/spreadsheetml/2006/main" id="745" name="Table745" displayName="Table745" ref="G18469:J18565" totalsRowShown="0">
  <autoFilter ref="G18469:J1856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6.xml><?xml version="1.0" encoding="utf-8"?>
<table xmlns="http://schemas.openxmlformats.org/spreadsheetml/2006/main" id="746" name="Table746" displayName="Table746" ref="G18572:J18578" totalsRowShown="0">
  <autoFilter ref="G18572:J1857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7.xml><?xml version="1.0" encoding="utf-8"?>
<table xmlns="http://schemas.openxmlformats.org/spreadsheetml/2006/main" id="747" name="Table747" displayName="Table747" ref="G18584:J18590" totalsRowShown="0">
  <autoFilter ref="G18584:J1859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8.xml><?xml version="1.0" encoding="utf-8"?>
<table xmlns="http://schemas.openxmlformats.org/spreadsheetml/2006/main" id="748" name="Table748" displayName="Table748" ref="G18598:J18724" totalsRowShown="0">
  <autoFilter ref="G18598:J18724"/>
  <tableColumns count="4">
    <tableColumn id="1" name="label" dataDxfId="2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49.xml><?xml version="1.0" encoding="utf-8"?>
<table xmlns="http://schemas.openxmlformats.org/spreadsheetml/2006/main" id="749" name="Table749" displayName="Table749" ref="G18733:J18763" totalsRowShown="0">
  <autoFilter ref="G18733:J1876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75" name="Table75" displayName="Table75" ref="G3146:J3151" totalsRowShown="0">
  <autoFilter ref="G3146:J31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0.xml><?xml version="1.0" encoding="utf-8"?>
<table xmlns="http://schemas.openxmlformats.org/spreadsheetml/2006/main" id="750" name="Table750" displayName="Table750" ref="G18771:J18776" totalsRowShown="0">
  <autoFilter ref="G18771:J187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1.xml><?xml version="1.0" encoding="utf-8"?>
<table xmlns="http://schemas.openxmlformats.org/spreadsheetml/2006/main" id="751" name="Table751" displayName="Table751" ref="G18782:J18788" totalsRowShown="0">
  <autoFilter ref="G18782:J1878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2.xml><?xml version="1.0" encoding="utf-8"?>
<table xmlns="http://schemas.openxmlformats.org/spreadsheetml/2006/main" id="752" name="Table752" displayName="Table752" ref="G18796:J18844" totalsRowShown="0">
  <autoFilter ref="G18796:J18844"/>
  <tableColumns count="4">
    <tableColumn id="1" name="label" dataDxfId="1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3.xml><?xml version="1.0" encoding="utf-8"?>
<table xmlns="http://schemas.openxmlformats.org/spreadsheetml/2006/main" id="753" name="Table753" displayName="Table753" ref="G18854:J18976" totalsRowShown="0">
  <autoFilter ref="G18854:J18976"/>
  <tableColumns count="4">
    <tableColumn id="1" name="label" dataDxfId="0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4.xml><?xml version="1.0" encoding="utf-8"?>
<table xmlns="http://schemas.openxmlformats.org/spreadsheetml/2006/main" id="754" name="Table754" displayName="Table754" ref="G18983:J19236" totalsRowShown="0">
  <autoFilter ref="G18983:J1923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5.xml><?xml version="1.0" encoding="utf-8"?>
<table xmlns="http://schemas.openxmlformats.org/spreadsheetml/2006/main" id="755" name="Table755" displayName="Table755" ref="G19244:J19249" totalsRowShown="0">
  <autoFilter ref="G19244:J1924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6.xml><?xml version="1.0" encoding="utf-8"?>
<table xmlns="http://schemas.openxmlformats.org/spreadsheetml/2006/main" id="756" name="Table756" displayName="Table756" ref="G19255:J19260" totalsRowShown="0">
  <autoFilter ref="G19255:J1926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7.xml><?xml version="1.0" encoding="utf-8"?>
<table xmlns="http://schemas.openxmlformats.org/spreadsheetml/2006/main" id="757" name="Table757" displayName="Table757" ref="G19269:J19328" totalsRowShown="0">
  <autoFilter ref="G19269:J193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8.xml><?xml version="1.0" encoding="utf-8"?>
<table xmlns="http://schemas.openxmlformats.org/spreadsheetml/2006/main" id="758" name="Table758" displayName="Table758" ref="G19336:J19366" totalsRowShown="0">
  <autoFilter ref="G19336:J1936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59.xml><?xml version="1.0" encoding="utf-8"?>
<table xmlns="http://schemas.openxmlformats.org/spreadsheetml/2006/main" id="759" name="Table759" displayName="Table759" ref="G19373:J19557" totalsRowShown="0">
  <autoFilter ref="G19373:J1955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6" name="Table76" displayName="Table76" ref="G3158:J3164" totalsRowShown="0">
  <autoFilter ref="G3158:J316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60.xml><?xml version="1.0" encoding="utf-8"?>
<table xmlns="http://schemas.openxmlformats.org/spreadsheetml/2006/main" id="760" name="Table760" displayName="Table760" ref="G19563:J19613" totalsRowShown="0">
  <autoFilter ref="G19563:J1961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G3171:J3176" totalsRowShown="0">
  <autoFilter ref="G3171:J317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78" name="Table78" displayName="Table78" ref="G3184:J3189" totalsRowShown="0">
  <autoFilter ref="G3184:J318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79" name="Table79" displayName="Table79" ref="G3196:J3201" totalsRowShown="0">
  <autoFilter ref="G3196:J320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649:J1666" totalsRowShown="0">
  <autoFilter ref="G1649:J1666"/>
  <tableColumns count="4">
    <tableColumn id="1" name="Parish Number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0" name="Table80" displayName="Table80" ref="G3207:J3212" totalsRowShown="0">
  <autoFilter ref="G3207:J321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81" name="Table81" displayName="Table81" ref="G3219:J3224" totalsRowShown="0">
  <autoFilter ref="G3219:J322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82" name="Table82" displayName="Table82" ref="G3230:J3235" totalsRowShown="0">
  <autoFilter ref="G3230:J3235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83" name="Table83" displayName="Table83" ref="G3242:J3247" totalsRowShown="0">
  <autoFilter ref="G3242:J324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84" name="Table84" displayName="Table84" ref="G3254:J3259" totalsRowShown="0">
  <autoFilter ref="G3254:J325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85" name="Table85" displayName="Table85" ref="G3266:J3271" totalsRowShown="0">
  <autoFilter ref="G3266:J32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86" name="Table86" displayName="Table86" ref="G3278:J3283" totalsRowShown="0">
  <autoFilter ref="G3278:J3283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87" name="Table87" displayName="Table87" ref="G3289:J3294" totalsRowShown="0">
  <autoFilter ref="G3289:J3294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88" name="Table88" displayName="Table88" ref="G3301:J3306" totalsRowShown="0">
  <autoFilter ref="G3301:J3306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89" name="Table89" displayName="Table89" ref="G3312:J3317" totalsRowShown="0">
  <autoFilter ref="G3312:J3317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G1676:J1743" totalsRowShown="0">
  <autoFilter ref="G1676:J1743"/>
  <tableColumns count="4">
    <tableColumn id="1" name="label"/>
    <tableColumn id="2" name="Freq."/>
    <tableColumn id="3" name="Percent"/>
    <tableColumn id="4" name="Cum."/>
  </tableColumns>
  <tableStyleInfo name="TableStyleMedium6" showFirstColumn="0" showLastColumn="0" showRowStripes="1" showColumnStripes="0"/>
</table>
</file>

<file path=xl/tables/table90.xml><?xml version="1.0" encoding="utf-8"?>
<table xmlns="http://schemas.openxmlformats.org/spreadsheetml/2006/main" id="90" name="Table90" displayName="Table90" ref="G3323:J3328" totalsRowShown="0">
  <autoFilter ref="G3323:J332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91" name="Table91" displayName="Table91" ref="G3334:J3339" totalsRowShown="0">
  <autoFilter ref="G3334:J3339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92" name="Table92" displayName="Table92" ref="G3345:J3350" totalsRowShown="0">
  <autoFilter ref="G3345:J335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93" name="Table93" displayName="Table93" ref="G3356:J3361" totalsRowShown="0">
  <autoFilter ref="G3356:J336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4" name="Table94" displayName="Table94" ref="G3366:J3371" totalsRowShown="0">
  <autoFilter ref="G3366:J337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5" name="Table95" displayName="Table95" ref="G3377:J3382" totalsRowShown="0">
  <autoFilter ref="G3377:J3382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6" name="Table96" displayName="Table96" ref="G3390:J3400" totalsRowShown="0">
  <autoFilter ref="G3390:J3400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7" name="Table97" displayName="Table97" ref="G3411:J3421" totalsRowShown="0">
  <autoFilter ref="G3411:J342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98" name="Table98" displayName="Table98" ref="G3428:J3438" totalsRowShown="0">
  <autoFilter ref="G3428:J3438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99" name="Table99" displayName="Table99" ref="G3445:J3451" totalsRowShown="0">
  <autoFilter ref="G3445:J3451"/>
  <tableColumns count="4">
    <tableColumn id="1" name="label"/>
    <tableColumn id="2" name="Freq."/>
    <tableColumn id="3" name="Percent"/>
    <tableColumn id="4" name="Cum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6.xml"/><Relationship Id="rId299" Type="http://schemas.openxmlformats.org/officeDocument/2006/relationships/table" Target="../tables/table298.xml"/><Relationship Id="rId671" Type="http://schemas.openxmlformats.org/officeDocument/2006/relationships/table" Target="../tables/table670.xml"/><Relationship Id="rId727" Type="http://schemas.openxmlformats.org/officeDocument/2006/relationships/table" Target="../tables/table726.xml"/><Relationship Id="rId21" Type="http://schemas.openxmlformats.org/officeDocument/2006/relationships/table" Target="../tables/table20.xml"/><Relationship Id="rId63" Type="http://schemas.openxmlformats.org/officeDocument/2006/relationships/table" Target="../tables/table62.xml"/><Relationship Id="rId159" Type="http://schemas.openxmlformats.org/officeDocument/2006/relationships/table" Target="../tables/table158.xml"/><Relationship Id="rId324" Type="http://schemas.openxmlformats.org/officeDocument/2006/relationships/table" Target="../tables/table323.xml"/><Relationship Id="rId366" Type="http://schemas.openxmlformats.org/officeDocument/2006/relationships/table" Target="../tables/table365.xml"/><Relationship Id="rId531" Type="http://schemas.openxmlformats.org/officeDocument/2006/relationships/table" Target="../tables/table530.xml"/><Relationship Id="rId573" Type="http://schemas.openxmlformats.org/officeDocument/2006/relationships/table" Target="../tables/table572.xml"/><Relationship Id="rId629" Type="http://schemas.openxmlformats.org/officeDocument/2006/relationships/table" Target="../tables/table628.xml"/><Relationship Id="rId170" Type="http://schemas.openxmlformats.org/officeDocument/2006/relationships/table" Target="../tables/table169.xml"/><Relationship Id="rId226" Type="http://schemas.openxmlformats.org/officeDocument/2006/relationships/table" Target="../tables/table225.xml"/><Relationship Id="rId433" Type="http://schemas.openxmlformats.org/officeDocument/2006/relationships/table" Target="../tables/table432.xml"/><Relationship Id="rId268" Type="http://schemas.openxmlformats.org/officeDocument/2006/relationships/table" Target="../tables/table267.xml"/><Relationship Id="rId475" Type="http://schemas.openxmlformats.org/officeDocument/2006/relationships/table" Target="../tables/table474.xml"/><Relationship Id="rId640" Type="http://schemas.openxmlformats.org/officeDocument/2006/relationships/table" Target="../tables/table639.xml"/><Relationship Id="rId682" Type="http://schemas.openxmlformats.org/officeDocument/2006/relationships/table" Target="../tables/table681.xml"/><Relationship Id="rId738" Type="http://schemas.openxmlformats.org/officeDocument/2006/relationships/table" Target="../tables/table737.xml"/><Relationship Id="rId32" Type="http://schemas.openxmlformats.org/officeDocument/2006/relationships/table" Target="../tables/table31.xml"/><Relationship Id="rId74" Type="http://schemas.openxmlformats.org/officeDocument/2006/relationships/table" Target="../tables/table73.xml"/><Relationship Id="rId128" Type="http://schemas.openxmlformats.org/officeDocument/2006/relationships/table" Target="../tables/table127.xml"/><Relationship Id="rId335" Type="http://schemas.openxmlformats.org/officeDocument/2006/relationships/table" Target="../tables/table334.xml"/><Relationship Id="rId377" Type="http://schemas.openxmlformats.org/officeDocument/2006/relationships/table" Target="../tables/table376.xml"/><Relationship Id="rId500" Type="http://schemas.openxmlformats.org/officeDocument/2006/relationships/table" Target="../tables/table499.xml"/><Relationship Id="rId542" Type="http://schemas.openxmlformats.org/officeDocument/2006/relationships/table" Target="../tables/table541.xml"/><Relationship Id="rId584" Type="http://schemas.openxmlformats.org/officeDocument/2006/relationships/table" Target="../tables/table583.xml"/><Relationship Id="rId5" Type="http://schemas.openxmlformats.org/officeDocument/2006/relationships/table" Target="../tables/table4.xml"/><Relationship Id="rId181" Type="http://schemas.openxmlformats.org/officeDocument/2006/relationships/table" Target="../tables/table180.xml"/><Relationship Id="rId237" Type="http://schemas.openxmlformats.org/officeDocument/2006/relationships/table" Target="../tables/table236.xml"/><Relationship Id="rId402" Type="http://schemas.openxmlformats.org/officeDocument/2006/relationships/table" Target="../tables/table401.xml"/><Relationship Id="rId279" Type="http://schemas.openxmlformats.org/officeDocument/2006/relationships/table" Target="../tables/table278.xml"/><Relationship Id="rId444" Type="http://schemas.openxmlformats.org/officeDocument/2006/relationships/table" Target="../tables/table443.xml"/><Relationship Id="rId486" Type="http://schemas.openxmlformats.org/officeDocument/2006/relationships/table" Target="../tables/table485.xml"/><Relationship Id="rId651" Type="http://schemas.openxmlformats.org/officeDocument/2006/relationships/table" Target="../tables/table650.xml"/><Relationship Id="rId693" Type="http://schemas.openxmlformats.org/officeDocument/2006/relationships/table" Target="../tables/table692.xml"/><Relationship Id="rId707" Type="http://schemas.openxmlformats.org/officeDocument/2006/relationships/table" Target="../tables/table706.xml"/><Relationship Id="rId749" Type="http://schemas.openxmlformats.org/officeDocument/2006/relationships/table" Target="../tables/table748.xml"/><Relationship Id="rId43" Type="http://schemas.openxmlformats.org/officeDocument/2006/relationships/table" Target="../tables/table42.xml"/><Relationship Id="rId139" Type="http://schemas.openxmlformats.org/officeDocument/2006/relationships/table" Target="../tables/table138.xml"/><Relationship Id="rId290" Type="http://schemas.openxmlformats.org/officeDocument/2006/relationships/table" Target="../tables/table289.xml"/><Relationship Id="rId304" Type="http://schemas.openxmlformats.org/officeDocument/2006/relationships/table" Target="../tables/table303.xml"/><Relationship Id="rId346" Type="http://schemas.openxmlformats.org/officeDocument/2006/relationships/table" Target="../tables/table345.xml"/><Relationship Id="rId388" Type="http://schemas.openxmlformats.org/officeDocument/2006/relationships/table" Target="../tables/table387.xml"/><Relationship Id="rId511" Type="http://schemas.openxmlformats.org/officeDocument/2006/relationships/table" Target="../tables/table510.xml"/><Relationship Id="rId553" Type="http://schemas.openxmlformats.org/officeDocument/2006/relationships/table" Target="../tables/table552.xml"/><Relationship Id="rId609" Type="http://schemas.openxmlformats.org/officeDocument/2006/relationships/table" Target="../tables/table608.xml"/><Relationship Id="rId760" Type="http://schemas.openxmlformats.org/officeDocument/2006/relationships/table" Target="../tables/table759.xml"/><Relationship Id="rId85" Type="http://schemas.openxmlformats.org/officeDocument/2006/relationships/table" Target="../tables/table84.xml"/><Relationship Id="rId150" Type="http://schemas.openxmlformats.org/officeDocument/2006/relationships/table" Target="../tables/table149.xml"/><Relationship Id="rId192" Type="http://schemas.openxmlformats.org/officeDocument/2006/relationships/table" Target="../tables/table191.xml"/><Relationship Id="rId206" Type="http://schemas.openxmlformats.org/officeDocument/2006/relationships/table" Target="../tables/table205.xml"/><Relationship Id="rId413" Type="http://schemas.openxmlformats.org/officeDocument/2006/relationships/table" Target="../tables/table412.xml"/><Relationship Id="rId595" Type="http://schemas.openxmlformats.org/officeDocument/2006/relationships/table" Target="../tables/table594.xml"/><Relationship Id="rId248" Type="http://schemas.openxmlformats.org/officeDocument/2006/relationships/table" Target="../tables/table247.xml"/><Relationship Id="rId455" Type="http://schemas.openxmlformats.org/officeDocument/2006/relationships/table" Target="../tables/table454.xml"/><Relationship Id="rId497" Type="http://schemas.openxmlformats.org/officeDocument/2006/relationships/table" Target="../tables/table496.xml"/><Relationship Id="rId620" Type="http://schemas.openxmlformats.org/officeDocument/2006/relationships/table" Target="../tables/table619.xml"/><Relationship Id="rId662" Type="http://schemas.openxmlformats.org/officeDocument/2006/relationships/table" Target="../tables/table661.xml"/><Relationship Id="rId718" Type="http://schemas.openxmlformats.org/officeDocument/2006/relationships/table" Target="../tables/table717.xml"/><Relationship Id="rId12" Type="http://schemas.openxmlformats.org/officeDocument/2006/relationships/table" Target="../tables/table11.xml"/><Relationship Id="rId108" Type="http://schemas.openxmlformats.org/officeDocument/2006/relationships/table" Target="../tables/table107.xml"/><Relationship Id="rId315" Type="http://schemas.openxmlformats.org/officeDocument/2006/relationships/table" Target="../tables/table314.xml"/><Relationship Id="rId357" Type="http://schemas.openxmlformats.org/officeDocument/2006/relationships/table" Target="../tables/table356.xml"/><Relationship Id="rId522" Type="http://schemas.openxmlformats.org/officeDocument/2006/relationships/table" Target="../tables/table521.xml"/><Relationship Id="rId54" Type="http://schemas.openxmlformats.org/officeDocument/2006/relationships/table" Target="../tables/table53.xml"/><Relationship Id="rId96" Type="http://schemas.openxmlformats.org/officeDocument/2006/relationships/table" Target="../tables/table95.xml"/><Relationship Id="rId161" Type="http://schemas.openxmlformats.org/officeDocument/2006/relationships/table" Target="../tables/table160.xml"/><Relationship Id="rId217" Type="http://schemas.openxmlformats.org/officeDocument/2006/relationships/table" Target="../tables/table216.xml"/><Relationship Id="rId399" Type="http://schemas.openxmlformats.org/officeDocument/2006/relationships/table" Target="../tables/table398.xml"/><Relationship Id="rId564" Type="http://schemas.openxmlformats.org/officeDocument/2006/relationships/table" Target="../tables/table563.xml"/><Relationship Id="rId259" Type="http://schemas.openxmlformats.org/officeDocument/2006/relationships/table" Target="../tables/table258.xml"/><Relationship Id="rId424" Type="http://schemas.openxmlformats.org/officeDocument/2006/relationships/table" Target="../tables/table423.xml"/><Relationship Id="rId466" Type="http://schemas.openxmlformats.org/officeDocument/2006/relationships/table" Target="../tables/table465.xml"/><Relationship Id="rId631" Type="http://schemas.openxmlformats.org/officeDocument/2006/relationships/table" Target="../tables/table630.xml"/><Relationship Id="rId673" Type="http://schemas.openxmlformats.org/officeDocument/2006/relationships/table" Target="../tables/table672.xml"/><Relationship Id="rId729" Type="http://schemas.openxmlformats.org/officeDocument/2006/relationships/table" Target="../tables/table728.xml"/><Relationship Id="rId23" Type="http://schemas.openxmlformats.org/officeDocument/2006/relationships/table" Target="../tables/table22.xml"/><Relationship Id="rId119" Type="http://schemas.openxmlformats.org/officeDocument/2006/relationships/table" Target="../tables/table118.xml"/><Relationship Id="rId270" Type="http://schemas.openxmlformats.org/officeDocument/2006/relationships/table" Target="../tables/table269.xml"/><Relationship Id="rId326" Type="http://schemas.openxmlformats.org/officeDocument/2006/relationships/table" Target="../tables/table325.xml"/><Relationship Id="rId533" Type="http://schemas.openxmlformats.org/officeDocument/2006/relationships/table" Target="../tables/table532.xml"/><Relationship Id="rId65" Type="http://schemas.openxmlformats.org/officeDocument/2006/relationships/table" Target="../tables/table64.xml"/><Relationship Id="rId130" Type="http://schemas.openxmlformats.org/officeDocument/2006/relationships/table" Target="../tables/table129.xml"/><Relationship Id="rId368" Type="http://schemas.openxmlformats.org/officeDocument/2006/relationships/table" Target="../tables/table367.xml"/><Relationship Id="rId575" Type="http://schemas.openxmlformats.org/officeDocument/2006/relationships/table" Target="../tables/table574.xml"/><Relationship Id="rId740" Type="http://schemas.openxmlformats.org/officeDocument/2006/relationships/table" Target="../tables/table739.xml"/><Relationship Id="rId172" Type="http://schemas.openxmlformats.org/officeDocument/2006/relationships/table" Target="../tables/table171.xml"/><Relationship Id="rId228" Type="http://schemas.openxmlformats.org/officeDocument/2006/relationships/table" Target="../tables/table227.xml"/><Relationship Id="rId435" Type="http://schemas.openxmlformats.org/officeDocument/2006/relationships/table" Target="../tables/table434.xml"/><Relationship Id="rId477" Type="http://schemas.openxmlformats.org/officeDocument/2006/relationships/table" Target="../tables/table476.xml"/><Relationship Id="rId600" Type="http://schemas.openxmlformats.org/officeDocument/2006/relationships/table" Target="../tables/table599.xml"/><Relationship Id="rId642" Type="http://schemas.openxmlformats.org/officeDocument/2006/relationships/table" Target="../tables/table641.xml"/><Relationship Id="rId684" Type="http://schemas.openxmlformats.org/officeDocument/2006/relationships/table" Target="../tables/table683.xml"/><Relationship Id="rId281" Type="http://schemas.openxmlformats.org/officeDocument/2006/relationships/table" Target="../tables/table280.xml"/><Relationship Id="rId337" Type="http://schemas.openxmlformats.org/officeDocument/2006/relationships/table" Target="../tables/table336.xml"/><Relationship Id="rId502" Type="http://schemas.openxmlformats.org/officeDocument/2006/relationships/table" Target="../tables/table501.xml"/><Relationship Id="rId34" Type="http://schemas.openxmlformats.org/officeDocument/2006/relationships/table" Target="../tables/table33.xml"/><Relationship Id="rId76" Type="http://schemas.openxmlformats.org/officeDocument/2006/relationships/table" Target="../tables/table75.xml"/><Relationship Id="rId141" Type="http://schemas.openxmlformats.org/officeDocument/2006/relationships/table" Target="../tables/table140.xml"/><Relationship Id="rId379" Type="http://schemas.openxmlformats.org/officeDocument/2006/relationships/table" Target="../tables/table378.xml"/><Relationship Id="rId544" Type="http://schemas.openxmlformats.org/officeDocument/2006/relationships/table" Target="../tables/table543.xml"/><Relationship Id="rId586" Type="http://schemas.openxmlformats.org/officeDocument/2006/relationships/table" Target="../tables/table585.xml"/><Relationship Id="rId751" Type="http://schemas.openxmlformats.org/officeDocument/2006/relationships/table" Target="../tables/table750.xml"/><Relationship Id="rId7" Type="http://schemas.openxmlformats.org/officeDocument/2006/relationships/table" Target="../tables/table6.xml"/><Relationship Id="rId183" Type="http://schemas.openxmlformats.org/officeDocument/2006/relationships/table" Target="../tables/table182.xml"/><Relationship Id="rId239" Type="http://schemas.openxmlformats.org/officeDocument/2006/relationships/table" Target="../tables/table238.xml"/><Relationship Id="rId390" Type="http://schemas.openxmlformats.org/officeDocument/2006/relationships/table" Target="../tables/table389.xml"/><Relationship Id="rId404" Type="http://schemas.openxmlformats.org/officeDocument/2006/relationships/table" Target="../tables/table403.xml"/><Relationship Id="rId446" Type="http://schemas.openxmlformats.org/officeDocument/2006/relationships/table" Target="../tables/table445.xml"/><Relationship Id="rId611" Type="http://schemas.openxmlformats.org/officeDocument/2006/relationships/table" Target="../tables/table610.xml"/><Relationship Id="rId653" Type="http://schemas.openxmlformats.org/officeDocument/2006/relationships/table" Target="../tables/table652.xml"/><Relationship Id="rId250" Type="http://schemas.openxmlformats.org/officeDocument/2006/relationships/table" Target="../tables/table249.xml"/><Relationship Id="rId292" Type="http://schemas.openxmlformats.org/officeDocument/2006/relationships/table" Target="../tables/table291.xml"/><Relationship Id="rId306" Type="http://schemas.openxmlformats.org/officeDocument/2006/relationships/table" Target="../tables/table305.xml"/><Relationship Id="rId488" Type="http://schemas.openxmlformats.org/officeDocument/2006/relationships/table" Target="../tables/table487.xml"/><Relationship Id="rId695" Type="http://schemas.openxmlformats.org/officeDocument/2006/relationships/table" Target="../tables/table694.xml"/><Relationship Id="rId709" Type="http://schemas.openxmlformats.org/officeDocument/2006/relationships/table" Target="../tables/table708.xml"/><Relationship Id="rId45" Type="http://schemas.openxmlformats.org/officeDocument/2006/relationships/table" Target="../tables/table44.xml"/><Relationship Id="rId87" Type="http://schemas.openxmlformats.org/officeDocument/2006/relationships/table" Target="../tables/table86.xml"/><Relationship Id="rId110" Type="http://schemas.openxmlformats.org/officeDocument/2006/relationships/table" Target="../tables/table109.xml"/><Relationship Id="rId348" Type="http://schemas.openxmlformats.org/officeDocument/2006/relationships/table" Target="../tables/table347.xml"/><Relationship Id="rId513" Type="http://schemas.openxmlformats.org/officeDocument/2006/relationships/table" Target="../tables/table512.xml"/><Relationship Id="rId555" Type="http://schemas.openxmlformats.org/officeDocument/2006/relationships/table" Target="../tables/table554.xml"/><Relationship Id="rId597" Type="http://schemas.openxmlformats.org/officeDocument/2006/relationships/table" Target="../tables/table596.xml"/><Relationship Id="rId720" Type="http://schemas.openxmlformats.org/officeDocument/2006/relationships/table" Target="../tables/table719.xml"/><Relationship Id="rId152" Type="http://schemas.openxmlformats.org/officeDocument/2006/relationships/table" Target="../tables/table151.xml"/><Relationship Id="rId194" Type="http://schemas.openxmlformats.org/officeDocument/2006/relationships/table" Target="../tables/table193.xml"/><Relationship Id="rId208" Type="http://schemas.openxmlformats.org/officeDocument/2006/relationships/table" Target="../tables/table207.xml"/><Relationship Id="rId415" Type="http://schemas.openxmlformats.org/officeDocument/2006/relationships/table" Target="../tables/table414.xml"/><Relationship Id="rId457" Type="http://schemas.openxmlformats.org/officeDocument/2006/relationships/table" Target="../tables/table456.xml"/><Relationship Id="rId622" Type="http://schemas.openxmlformats.org/officeDocument/2006/relationships/table" Target="../tables/table621.xml"/><Relationship Id="rId261" Type="http://schemas.openxmlformats.org/officeDocument/2006/relationships/table" Target="../tables/table260.xml"/><Relationship Id="rId499" Type="http://schemas.openxmlformats.org/officeDocument/2006/relationships/table" Target="../tables/table498.xml"/><Relationship Id="rId664" Type="http://schemas.openxmlformats.org/officeDocument/2006/relationships/table" Target="../tables/table663.xml"/><Relationship Id="rId14" Type="http://schemas.openxmlformats.org/officeDocument/2006/relationships/table" Target="../tables/table13.xml"/><Relationship Id="rId56" Type="http://schemas.openxmlformats.org/officeDocument/2006/relationships/table" Target="../tables/table55.xml"/><Relationship Id="rId317" Type="http://schemas.openxmlformats.org/officeDocument/2006/relationships/table" Target="../tables/table316.xml"/><Relationship Id="rId359" Type="http://schemas.openxmlformats.org/officeDocument/2006/relationships/table" Target="../tables/table358.xml"/><Relationship Id="rId524" Type="http://schemas.openxmlformats.org/officeDocument/2006/relationships/table" Target="../tables/table523.xml"/><Relationship Id="rId566" Type="http://schemas.openxmlformats.org/officeDocument/2006/relationships/table" Target="../tables/table565.xml"/><Relationship Id="rId731" Type="http://schemas.openxmlformats.org/officeDocument/2006/relationships/table" Target="../tables/table730.xml"/><Relationship Id="rId98" Type="http://schemas.openxmlformats.org/officeDocument/2006/relationships/table" Target="../tables/table97.xml"/><Relationship Id="rId121" Type="http://schemas.openxmlformats.org/officeDocument/2006/relationships/table" Target="../tables/table120.xml"/><Relationship Id="rId163" Type="http://schemas.openxmlformats.org/officeDocument/2006/relationships/table" Target="../tables/table162.xml"/><Relationship Id="rId219" Type="http://schemas.openxmlformats.org/officeDocument/2006/relationships/table" Target="../tables/table218.xml"/><Relationship Id="rId370" Type="http://schemas.openxmlformats.org/officeDocument/2006/relationships/table" Target="../tables/table369.xml"/><Relationship Id="rId426" Type="http://schemas.openxmlformats.org/officeDocument/2006/relationships/table" Target="../tables/table425.xml"/><Relationship Id="rId633" Type="http://schemas.openxmlformats.org/officeDocument/2006/relationships/table" Target="../tables/table632.xml"/><Relationship Id="rId230" Type="http://schemas.openxmlformats.org/officeDocument/2006/relationships/table" Target="../tables/table229.xml"/><Relationship Id="rId468" Type="http://schemas.openxmlformats.org/officeDocument/2006/relationships/table" Target="../tables/table467.xml"/><Relationship Id="rId675" Type="http://schemas.openxmlformats.org/officeDocument/2006/relationships/table" Target="../tables/table674.xml"/><Relationship Id="rId25" Type="http://schemas.openxmlformats.org/officeDocument/2006/relationships/table" Target="../tables/table24.xml"/><Relationship Id="rId67" Type="http://schemas.openxmlformats.org/officeDocument/2006/relationships/table" Target="../tables/table66.xml"/><Relationship Id="rId272" Type="http://schemas.openxmlformats.org/officeDocument/2006/relationships/table" Target="../tables/table271.xml"/><Relationship Id="rId328" Type="http://schemas.openxmlformats.org/officeDocument/2006/relationships/table" Target="../tables/table327.xml"/><Relationship Id="rId535" Type="http://schemas.openxmlformats.org/officeDocument/2006/relationships/table" Target="../tables/table534.xml"/><Relationship Id="rId577" Type="http://schemas.openxmlformats.org/officeDocument/2006/relationships/table" Target="../tables/table576.xml"/><Relationship Id="rId700" Type="http://schemas.openxmlformats.org/officeDocument/2006/relationships/table" Target="../tables/table699.xml"/><Relationship Id="rId742" Type="http://schemas.openxmlformats.org/officeDocument/2006/relationships/table" Target="../tables/table741.xml"/><Relationship Id="rId132" Type="http://schemas.openxmlformats.org/officeDocument/2006/relationships/table" Target="../tables/table131.xml"/><Relationship Id="rId174" Type="http://schemas.openxmlformats.org/officeDocument/2006/relationships/table" Target="../tables/table173.xml"/><Relationship Id="rId381" Type="http://schemas.openxmlformats.org/officeDocument/2006/relationships/table" Target="../tables/table380.xml"/><Relationship Id="rId602" Type="http://schemas.openxmlformats.org/officeDocument/2006/relationships/table" Target="../tables/table601.xml"/><Relationship Id="rId241" Type="http://schemas.openxmlformats.org/officeDocument/2006/relationships/table" Target="../tables/table240.xml"/><Relationship Id="rId437" Type="http://schemas.openxmlformats.org/officeDocument/2006/relationships/table" Target="../tables/table436.xml"/><Relationship Id="rId479" Type="http://schemas.openxmlformats.org/officeDocument/2006/relationships/table" Target="../tables/table478.xml"/><Relationship Id="rId644" Type="http://schemas.openxmlformats.org/officeDocument/2006/relationships/table" Target="../tables/table643.xml"/><Relationship Id="rId686" Type="http://schemas.openxmlformats.org/officeDocument/2006/relationships/table" Target="../tables/table685.xml"/><Relationship Id="rId36" Type="http://schemas.openxmlformats.org/officeDocument/2006/relationships/table" Target="../tables/table35.xml"/><Relationship Id="rId283" Type="http://schemas.openxmlformats.org/officeDocument/2006/relationships/table" Target="../tables/table282.xml"/><Relationship Id="rId339" Type="http://schemas.openxmlformats.org/officeDocument/2006/relationships/table" Target="../tables/table338.xml"/><Relationship Id="rId490" Type="http://schemas.openxmlformats.org/officeDocument/2006/relationships/table" Target="../tables/table489.xml"/><Relationship Id="rId504" Type="http://schemas.openxmlformats.org/officeDocument/2006/relationships/table" Target="../tables/table503.xml"/><Relationship Id="rId546" Type="http://schemas.openxmlformats.org/officeDocument/2006/relationships/table" Target="../tables/table545.xml"/><Relationship Id="rId711" Type="http://schemas.openxmlformats.org/officeDocument/2006/relationships/table" Target="../tables/table710.xml"/><Relationship Id="rId753" Type="http://schemas.openxmlformats.org/officeDocument/2006/relationships/table" Target="../tables/table752.xml"/><Relationship Id="rId78" Type="http://schemas.openxmlformats.org/officeDocument/2006/relationships/table" Target="../tables/table77.xml"/><Relationship Id="rId101" Type="http://schemas.openxmlformats.org/officeDocument/2006/relationships/table" Target="../tables/table100.xml"/><Relationship Id="rId143" Type="http://schemas.openxmlformats.org/officeDocument/2006/relationships/table" Target="../tables/table142.xml"/><Relationship Id="rId185" Type="http://schemas.openxmlformats.org/officeDocument/2006/relationships/table" Target="../tables/table184.xml"/><Relationship Id="rId350" Type="http://schemas.openxmlformats.org/officeDocument/2006/relationships/table" Target="../tables/table349.xml"/><Relationship Id="rId406" Type="http://schemas.openxmlformats.org/officeDocument/2006/relationships/table" Target="../tables/table405.xml"/><Relationship Id="rId588" Type="http://schemas.openxmlformats.org/officeDocument/2006/relationships/table" Target="../tables/table587.xml"/><Relationship Id="rId9" Type="http://schemas.openxmlformats.org/officeDocument/2006/relationships/table" Target="../tables/table8.xml"/><Relationship Id="rId210" Type="http://schemas.openxmlformats.org/officeDocument/2006/relationships/table" Target="../tables/table209.xml"/><Relationship Id="rId392" Type="http://schemas.openxmlformats.org/officeDocument/2006/relationships/table" Target="../tables/table391.xml"/><Relationship Id="rId448" Type="http://schemas.openxmlformats.org/officeDocument/2006/relationships/table" Target="../tables/table447.xml"/><Relationship Id="rId613" Type="http://schemas.openxmlformats.org/officeDocument/2006/relationships/table" Target="../tables/table612.xml"/><Relationship Id="rId655" Type="http://schemas.openxmlformats.org/officeDocument/2006/relationships/table" Target="../tables/table654.xml"/><Relationship Id="rId697" Type="http://schemas.openxmlformats.org/officeDocument/2006/relationships/table" Target="../tables/table696.xml"/><Relationship Id="rId252" Type="http://schemas.openxmlformats.org/officeDocument/2006/relationships/table" Target="../tables/table251.xml"/><Relationship Id="rId294" Type="http://schemas.openxmlformats.org/officeDocument/2006/relationships/table" Target="../tables/table293.xml"/><Relationship Id="rId308" Type="http://schemas.openxmlformats.org/officeDocument/2006/relationships/table" Target="../tables/table307.xml"/><Relationship Id="rId515" Type="http://schemas.openxmlformats.org/officeDocument/2006/relationships/table" Target="../tables/table514.xml"/><Relationship Id="rId722" Type="http://schemas.openxmlformats.org/officeDocument/2006/relationships/table" Target="../tables/table721.xml"/><Relationship Id="rId47" Type="http://schemas.openxmlformats.org/officeDocument/2006/relationships/table" Target="../tables/table46.xml"/><Relationship Id="rId89" Type="http://schemas.openxmlformats.org/officeDocument/2006/relationships/table" Target="../tables/table88.xml"/><Relationship Id="rId112" Type="http://schemas.openxmlformats.org/officeDocument/2006/relationships/table" Target="../tables/table111.xml"/><Relationship Id="rId154" Type="http://schemas.openxmlformats.org/officeDocument/2006/relationships/table" Target="../tables/table153.xml"/><Relationship Id="rId361" Type="http://schemas.openxmlformats.org/officeDocument/2006/relationships/table" Target="../tables/table360.xml"/><Relationship Id="rId557" Type="http://schemas.openxmlformats.org/officeDocument/2006/relationships/table" Target="../tables/table556.xml"/><Relationship Id="rId599" Type="http://schemas.openxmlformats.org/officeDocument/2006/relationships/table" Target="../tables/table598.xml"/><Relationship Id="rId196" Type="http://schemas.openxmlformats.org/officeDocument/2006/relationships/table" Target="../tables/table195.xml"/><Relationship Id="rId417" Type="http://schemas.openxmlformats.org/officeDocument/2006/relationships/table" Target="../tables/table416.xml"/><Relationship Id="rId459" Type="http://schemas.openxmlformats.org/officeDocument/2006/relationships/table" Target="../tables/table458.xml"/><Relationship Id="rId624" Type="http://schemas.openxmlformats.org/officeDocument/2006/relationships/table" Target="../tables/table623.xml"/><Relationship Id="rId666" Type="http://schemas.openxmlformats.org/officeDocument/2006/relationships/table" Target="../tables/table665.xml"/><Relationship Id="rId16" Type="http://schemas.openxmlformats.org/officeDocument/2006/relationships/table" Target="../tables/table15.xml"/><Relationship Id="rId221" Type="http://schemas.openxmlformats.org/officeDocument/2006/relationships/table" Target="../tables/table220.xml"/><Relationship Id="rId263" Type="http://schemas.openxmlformats.org/officeDocument/2006/relationships/table" Target="../tables/table262.xml"/><Relationship Id="rId319" Type="http://schemas.openxmlformats.org/officeDocument/2006/relationships/table" Target="../tables/table318.xml"/><Relationship Id="rId470" Type="http://schemas.openxmlformats.org/officeDocument/2006/relationships/table" Target="../tables/table469.xml"/><Relationship Id="rId526" Type="http://schemas.openxmlformats.org/officeDocument/2006/relationships/table" Target="../tables/table525.xml"/><Relationship Id="rId58" Type="http://schemas.openxmlformats.org/officeDocument/2006/relationships/table" Target="../tables/table57.xml"/><Relationship Id="rId123" Type="http://schemas.openxmlformats.org/officeDocument/2006/relationships/table" Target="../tables/table122.xml"/><Relationship Id="rId330" Type="http://schemas.openxmlformats.org/officeDocument/2006/relationships/table" Target="../tables/table329.xml"/><Relationship Id="rId568" Type="http://schemas.openxmlformats.org/officeDocument/2006/relationships/table" Target="../tables/table567.xml"/><Relationship Id="rId733" Type="http://schemas.openxmlformats.org/officeDocument/2006/relationships/table" Target="../tables/table732.xml"/><Relationship Id="rId165" Type="http://schemas.openxmlformats.org/officeDocument/2006/relationships/table" Target="../tables/table164.xml"/><Relationship Id="rId372" Type="http://schemas.openxmlformats.org/officeDocument/2006/relationships/table" Target="../tables/table371.xml"/><Relationship Id="rId428" Type="http://schemas.openxmlformats.org/officeDocument/2006/relationships/table" Target="../tables/table427.xml"/><Relationship Id="rId635" Type="http://schemas.openxmlformats.org/officeDocument/2006/relationships/table" Target="../tables/table634.xml"/><Relationship Id="rId677" Type="http://schemas.openxmlformats.org/officeDocument/2006/relationships/table" Target="../tables/table676.xml"/><Relationship Id="rId232" Type="http://schemas.openxmlformats.org/officeDocument/2006/relationships/table" Target="../tables/table231.xml"/><Relationship Id="rId274" Type="http://schemas.openxmlformats.org/officeDocument/2006/relationships/table" Target="../tables/table273.xml"/><Relationship Id="rId481" Type="http://schemas.openxmlformats.org/officeDocument/2006/relationships/table" Target="../tables/table480.xml"/><Relationship Id="rId702" Type="http://schemas.openxmlformats.org/officeDocument/2006/relationships/table" Target="../tables/table701.xml"/><Relationship Id="rId27" Type="http://schemas.openxmlformats.org/officeDocument/2006/relationships/table" Target="../tables/table26.xml"/><Relationship Id="rId69" Type="http://schemas.openxmlformats.org/officeDocument/2006/relationships/table" Target="../tables/table68.xml"/><Relationship Id="rId134" Type="http://schemas.openxmlformats.org/officeDocument/2006/relationships/table" Target="../tables/table133.xml"/><Relationship Id="rId537" Type="http://schemas.openxmlformats.org/officeDocument/2006/relationships/table" Target="../tables/table536.xml"/><Relationship Id="rId579" Type="http://schemas.openxmlformats.org/officeDocument/2006/relationships/table" Target="../tables/table578.xml"/><Relationship Id="rId744" Type="http://schemas.openxmlformats.org/officeDocument/2006/relationships/table" Target="../tables/table743.xml"/><Relationship Id="rId80" Type="http://schemas.openxmlformats.org/officeDocument/2006/relationships/table" Target="../tables/table79.xml"/><Relationship Id="rId176" Type="http://schemas.openxmlformats.org/officeDocument/2006/relationships/table" Target="../tables/table175.xml"/><Relationship Id="rId341" Type="http://schemas.openxmlformats.org/officeDocument/2006/relationships/table" Target="../tables/table340.xml"/><Relationship Id="rId383" Type="http://schemas.openxmlformats.org/officeDocument/2006/relationships/table" Target="../tables/table382.xml"/><Relationship Id="rId439" Type="http://schemas.openxmlformats.org/officeDocument/2006/relationships/table" Target="../tables/table438.xml"/><Relationship Id="rId590" Type="http://schemas.openxmlformats.org/officeDocument/2006/relationships/table" Target="../tables/table589.xml"/><Relationship Id="rId604" Type="http://schemas.openxmlformats.org/officeDocument/2006/relationships/table" Target="../tables/table603.xml"/><Relationship Id="rId646" Type="http://schemas.openxmlformats.org/officeDocument/2006/relationships/table" Target="../tables/table645.xml"/><Relationship Id="rId201" Type="http://schemas.openxmlformats.org/officeDocument/2006/relationships/table" Target="../tables/table200.xml"/><Relationship Id="rId243" Type="http://schemas.openxmlformats.org/officeDocument/2006/relationships/table" Target="../tables/table242.xml"/><Relationship Id="rId285" Type="http://schemas.openxmlformats.org/officeDocument/2006/relationships/table" Target="../tables/table284.xml"/><Relationship Id="rId450" Type="http://schemas.openxmlformats.org/officeDocument/2006/relationships/table" Target="../tables/table449.xml"/><Relationship Id="rId506" Type="http://schemas.openxmlformats.org/officeDocument/2006/relationships/table" Target="../tables/table505.xml"/><Relationship Id="rId688" Type="http://schemas.openxmlformats.org/officeDocument/2006/relationships/table" Target="../tables/table687.xml"/><Relationship Id="rId38" Type="http://schemas.openxmlformats.org/officeDocument/2006/relationships/table" Target="../tables/table37.xml"/><Relationship Id="rId103" Type="http://schemas.openxmlformats.org/officeDocument/2006/relationships/table" Target="../tables/table102.xml"/><Relationship Id="rId310" Type="http://schemas.openxmlformats.org/officeDocument/2006/relationships/table" Target="../tables/table309.xml"/><Relationship Id="rId492" Type="http://schemas.openxmlformats.org/officeDocument/2006/relationships/table" Target="../tables/table491.xml"/><Relationship Id="rId548" Type="http://schemas.openxmlformats.org/officeDocument/2006/relationships/table" Target="../tables/table547.xml"/><Relationship Id="rId713" Type="http://schemas.openxmlformats.org/officeDocument/2006/relationships/table" Target="../tables/table712.xml"/><Relationship Id="rId755" Type="http://schemas.openxmlformats.org/officeDocument/2006/relationships/table" Target="../tables/table754.xml"/><Relationship Id="rId91" Type="http://schemas.openxmlformats.org/officeDocument/2006/relationships/table" Target="../tables/table90.xml"/><Relationship Id="rId145" Type="http://schemas.openxmlformats.org/officeDocument/2006/relationships/table" Target="../tables/table144.xml"/><Relationship Id="rId187" Type="http://schemas.openxmlformats.org/officeDocument/2006/relationships/table" Target="../tables/table186.xml"/><Relationship Id="rId352" Type="http://schemas.openxmlformats.org/officeDocument/2006/relationships/table" Target="../tables/table351.xml"/><Relationship Id="rId394" Type="http://schemas.openxmlformats.org/officeDocument/2006/relationships/table" Target="../tables/table393.xml"/><Relationship Id="rId408" Type="http://schemas.openxmlformats.org/officeDocument/2006/relationships/table" Target="../tables/table407.xml"/><Relationship Id="rId615" Type="http://schemas.openxmlformats.org/officeDocument/2006/relationships/table" Target="../tables/table614.xml"/><Relationship Id="rId212" Type="http://schemas.openxmlformats.org/officeDocument/2006/relationships/table" Target="../tables/table211.xml"/><Relationship Id="rId254" Type="http://schemas.openxmlformats.org/officeDocument/2006/relationships/table" Target="../tables/table253.xml"/><Relationship Id="rId657" Type="http://schemas.openxmlformats.org/officeDocument/2006/relationships/table" Target="../tables/table656.xml"/><Relationship Id="rId699" Type="http://schemas.openxmlformats.org/officeDocument/2006/relationships/table" Target="../tables/table698.xml"/><Relationship Id="rId49" Type="http://schemas.openxmlformats.org/officeDocument/2006/relationships/table" Target="../tables/table48.xml"/><Relationship Id="rId114" Type="http://schemas.openxmlformats.org/officeDocument/2006/relationships/table" Target="../tables/table113.xml"/><Relationship Id="rId296" Type="http://schemas.openxmlformats.org/officeDocument/2006/relationships/table" Target="../tables/table295.xml"/><Relationship Id="rId461" Type="http://schemas.openxmlformats.org/officeDocument/2006/relationships/table" Target="../tables/table460.xml"/><Relationship Id="rId517" Type="http://schemas.openxmlformats.org/officeDocument/2006/relationships/table" Target="../tables/table516.xml"/><Relationship Id="rId559" Type="http://schemas.openxmlformats.org/officeDocument/2006/relationships/table" Target="../tables/table558.xml"/><Relationship Id="rId724" Type="http://schemas.openxmlformats.org/officeDocument/2006/relationships/table" Target="../tables/table723.xml"/><Relationship Id="rId60" Type="http://schemas.openxmlformats.org/officeDocument/2006/relationships/table" Target="../tables/table59.xml"/><Relationship Id="rId156" Type="http://schemas.openxmlformats.org/officeDocument/2006/relationships/table" Target="../tables/table155.xml"/><Relationship Id="rId198" Type="http://schemas.openxmlformats.org/officeDocument/2006/relationships/table" Target="../tables/table197.xml"/><Relationship Id="rId321" Type="http://schemas.openxmlformats.org/officeDocument/2006/relationships/table" Target="../tables/table320.xml"/><Relationship Id="rId363" Type="http://schemas.openxmlformats.org/officeDocument/2006/relationships/table" Target="../tables/table362.xml"/><Relationship Id="rId419" Type="http://schemas.openxmlformats.org/officeDocument/2006/relationships/table" Target="../tables/table418.xml"/><Relationship Id="rId570" Type="http://schemas.openxmlformats.org/officeDocument/2006/relationships/table" Target="../tables/table569.xml"/><Relationship Id="rId626" Type="http://schemas.openxmlformats.org/officeDocument/2006/relationships/table" Target="../tables/table625.xml"/><Relationship Id="rId223" Type="http://schemas.openxmlformats.org/officeDocument/2006/relationships/table" Target="../tables/table222.xml"/><Relationship Id="rId430" Type="http://schemas.openxmlformats.org/officeDocument/2006/relationships/table" Target="../tables/table429.xml"/><Relationship Id="rId668" Type="http://schemas.openxmlformats.org/officeDocument/2006/relationships/table" Target="../tables/table667.xml"/><Relationship Id="rId18" Type="http://schemas.openxmlformats.org/officeDocument/2006/relationships/table" Target="../tables/table17.xml"/><Relationship Id="rId265" Type="http://schemas.openxmlformats.org/officeDocument/2006/relationships/table" Target="../tables/table264.xml"/><Relationship Id="rId472" Type="http://schemas.openxmlformats.org/officeDocument/2006/relationships/table" Target="../tables/table471.xml"/><Relationship Id="rId528" Type="http://schemas.openxmlformats.org/officeDocument/2006/relationships/table" Target="../tables/table527.xml"/><Relationship Id="rId735" Type="http://schemas.openxmlformats.org/officeDocument/2006/relationships/table" Target="../tables/table734.xml"/><Relationship Id="rId125" Type="http://schemas.openxmlformats.org/officeDocument/2006/relationships/table" Target="../tables/table124.xml"/><Relationship Id="rId167" Type="http://schemas.openxmlformats.org/officeDocument/2006/relationships/table" Target="../tables/table166.xml"/><Relationship Id="rId332" Type="http://schemas.openxmlformats.org/officeDocument/2006/relationships/table" Target="../tables/table331.xml"/><Relationship Id="rId374" Type="http://schemas.openxmlformats.org/officeDocument/2006/relationships/table" Target="../tables/table373.xml"/><Relationship Id="rId581" Type="http://schemas.openxmlformats.org/officeDocument/2006/relationships/table" Target="../tables/table580.xml"/><Relationship Id="rId71" Type="http://schemas.openxmlformats.org/officeDocument/2006/relationships/table" Target="../tables/table70.xml"/><Relationship Id="rId234" Type="http://schemas.openxmlformats.org/officeDocument/2006/relationships/table" Target="../tables/table233.xml"/><Relationship Id="rId637" Type="http://schemas.openxmlformats.org/officeDocument/2006/relationships/table" Target="../tables/table636.xml"/><Relationship Id="rId679" Type="http://schemas.openxmlformats.org/officeDocument/2006/relationships/table" Target="../tables/table678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76" Type="http://schemas.openxmlformats.org/officeDocument/2006/relationships/table" Target="../tables/table275.xml"/><Relationship Id="rId441" Type="http://schemas.openxmlformats.org/officeDocument/2006/relationships/table" Target="../tables/table440.xml"/><Relationship Id="rId483" Type="http://schemas.openxmlformats.org/officeDocument/2006/relationships/table" Target="../tables/table482.xml"/><Relationship Id="rId539" Type="http://schemas.openxmlformats.org/officeDocument/2006/relationships/table" Target="../tables/table538.xml"/><Relationship Id="rId690" Type="http://schemas.openxmlformats.org/officeDocument/2006/relationships/table" Target="../tables/table689.xml"/><Relationship Id="rId704" Type="http://schemas.openxmlformats.org/officeDocument/2006/relationships/table" Target="../tables/table703.xml"/><Relationship Id="rId746" Type="http://schemas.openxmlformats.org/officeDocument/2006/relationships/table" Target="../tables/table745.xml"/><Relationship Id="rId40" Type="http://schemas.openxmlformats.org/officeDocument/2006/relationships/table" Target="../tables/table39.xml"/><Relationship Id="rId136" Type="http://schemas.openxmlformats.org/officeDocument/2006/relationships/table" Target="../tables/table135.xml"/><Relationship Id="rId178" Type="http://schemas.openxmlformats.org/officeDocument/2006/relationships/table" Target="../tables/table177.xml"/><Relationship Id="rId301" Type="http://schemas.openxmlformats.org/officeDocument/2006/relationships/table" Target="../tables/table300.xml"/><Relationship Id="rId343" Type="http://schemas.openxmlformats.org/officeDocument/2006/relationships/table" Target="../tables/table342.xml"/><Relationship Id="rId550" Type="http://schemas.openxmlformats.org/officeDocument/2006/relationships/table" Target="../tables/table549.xml"/><Relationship Id="rId82" Type="http://schemas.openxmlformats.org/officeDocument/2006/relationships/table" Target="../tables/table81.xml"/><Relationship Id="rId203" Type="http://schemas.openxmlformats.org/officeDocument/2006/relationships/table" Target="../tables/table202.xml"/><Relationship Id="rId385" Type="http://schemas.openxmlformats.org/officeDocument/2006/relationships/table" Target="../tables/table384.xml"/><Relationship Id="rId592" Type="http://schemas.openxmlformats.org/officeDocument/2006/relationships/table" Target="../tables/table591.xml"/><Relationship Id="rId606" Type="http://schemas.openxmlformats.org/officeDocument/2006/relationships/table" Target="../tables/table605.xml"/><Relationship Id="rId648" Type="http://schemas.openxmlformats.org/officeDocument/2006/relationships/table" Target="../tables/table647.xml"/><Relationship Id="rId245" Type="http://schemas.openxmlformats.org/officeDocument/2006/relationships/table" Target="../tables/table244.xml"/><Relationship Id="rId287" Type="http://schemas.openxmlformats.org/officeDocument/2006/relationships/table" Target="../tables/table286.xml"/><Relationship Id="rId410" Type="http://schemas.openxmlformats.org/officeDocument/2006/relationships/table" Target="../tables/table409.xml"/><Relationship Id="rId452" Type="http://schemas.openxmlformats.org/officeDocument/2006/relationships/table" Target="../tables/table451.xml"/><Relationship Id="rId494" Type="http://schemas.openxmlformats.org/officeDocument/2006/relationships/table" Target="../tables/table493.xml"/><Relationship Id="rId508" Type="http://schemas.openxmlformats.org/officeDocument/2006/relationships/table" Target="../tables/table507.xml"/><Relationship Id="rId715" Type="http://schemas.openxmlformats.org/officeDocument/2006/relationships/table" Target="../tables/table714.xml"/><Relationship Id="rId105" Type="http://schemas.openxmlformats.org/officeDocument/2006/relationships/table" Target="../tables/table104.xml"/><Relationship Id="rId147" Type="http://schemas.openxmlformats.org/officeDocument/2006/relationships/table" Target="../tables/table146.xml"/><Relationship Id="rId312" Type="http://schemas.openxmlformats.org/officeDocument/2006/relationships/table" Target="../tables/table311.xml"/><Relationship Id="rId354" Type="http://schemas.openxmlformats.org/officeDocument/2006/relationships/table" Target="../tables/table353.xml"/><Relationship Id="rId757" Type="http://schemas.openxmlformats.org/officeDocument/2006/relationships/table" Target="../tables/table756.xml"/><Relationship Id="rId51" Type="http://schemas.openxmlformats.org/officeDocument/2006/relationships/table" Target="../tables/table50.xml"/><Relationship Id="rId93" Type="http://schemas.openxmlformats.org/officeDocument/2006/relationships/table" Target="../tables/table92.xml"/><Relationship Id="rId189" Type="http://schemas.openxmlformats.org/officeDocument/2006/relationships/table" Target="../tables/table188.xml"/><Relationship Id="rId396" Type="http://schemas.openxmlformats.org/officeDocument/2006/relationships/table" Target="../tables/table395.xml"/><Relationship Id="rId561" Type="http://schemas.openxmlformats.org/officeDocument/2006/relationships/table" Target="../tables/table560.xml"/><Relationship Id="rId617" Type="http://schemas.openxmlformats.org/officeDocument/2006/relationships/table" Target="../tables/table616.xml"/><Relationship Id="rId659" Type="http://schemas.openxmlformats.org/officeDocument/2006/relationships/table" Target="../tables/table658.xml"/><Relationship Id="rId214" Type="http://schemas.openxmlformats.org/officeDocument/2006/relationships/table" Target="../tables/table213.xml"/><Relationship Id="rId256" Type="http://schemas.openxmlformats.org/officeDocument/2006/relationships/table" Target="../tables/table255.xml"/><Relationship Id="rId298" Type="http://schemas.openxmlformats.org/officeDocument/2006/relationships/table" Target="../tables/table297.xml"/><Relationship Id="rId421" Type="http://schemas.openxmlformats.org/officeDocument/2006/relationships/table" Target="../tables/table420.xml"/><Relationship Id="rId463" Type="http://schemas.openxmlformats.org/officeDocument/2006/relationships/table" Target="../tables/table462.xml"/><Relationship Id="rId519" Type="http://schemas.openxmlformats.org/officeDocument/2006/relationships/table" Target="../tables/table518.xml"/><Relationship Id="rId670" Type="http://schemas.openxmlformats.org/officeDocument/2006/relationships/table" Target="../tables/table669.xml"/><Relationship Id="rId116" Type="http://schemas.openxmlformats.org/officeDocument/2006/relationships/table" Target="../tables/table115.xml"/><Relationship Id="rId158" Type="http://schemas.openxmlformats.org/officeDocument/2006/relationships/table" Target="../tables/table157.xml"/><Relationship Id="rId323" Type="http://schemas.openxmlformats.org/officeDocument/2006/relationships/table" Target="../tables/table322.xml"/><Relationship Id="rId530" Type="http://schemas.openxmlformats.org/officeDocument/2006/relationships/table" Target="../tables/table529.xml"/><Relationship Id="rId726" Type="http://schemas.openxmlformats.org/officeDocument/2006/relationships/table" Target="../tables/table725.xml"/><Relationship Id="rId20" Type="http://schemas.openxmlformats.org/officeDocument/2006/relationships/table" Target="../tables/table19.xml"/><Relationship Id="rId62" Type="http://schemas.openxmlformats.org/officeDocument/2006/relationships/table" Target="../tables/table61.xml"/><Relationship Id="rId365" Type="http://schemas.openxmlformats.org/officeDocument/2006/relationships/table" Target="../tables/table364.xml"/><Relationship Id="rId572" Type="http://schemas.openxmlformats.org/officeDocument/2006/relationships/table" Target="../tables/table571.xml"/><Relationship Id="rId628" Type="http://schemas.openxmlformats.org/officeDocument/2006/relationships/table" Target="../tables/table627.xml"/><Relationship Id="rId225" Type="http://schemas.openxmlformats.org/officeDocument/2006/relationships/table" Target="../tables/table224.xml"/><Relationship Id="rId267" Type="http://schemas.openxmlformats.org/officeDocument/2006/relationships/table" Target="../tables/table266.xml"/><Relationship Id="rId432" Type="http://schemas.openxmlformats.org/officeDocument/2006/relationships/table" Target="../tables/table431.xml"/><Relationship Id="rId474" Type="http://schemas.openxmlformats.org/officeDocument/2006/relationships/table" Target="../tables/table473.xml"/><Relationship Id="rId127" Type="http://schemas.openxmlformats.org/officeDocument/2006/relationships/table" Target="../tables/table126.xml"/><Relationship Id="rId681" Type="http://schemas.openxmlformats.org/officeDocument/2006/relationships/table" Target="../tables/table680.xml"/><Relationship Id="rId737" Type="http://schemas.openxmlformats.org/officeDocument/2006/relationships/table" Target="../tables/table736.xml"/><Relationship Id="rId31" Type="http://schemas.openxmlformats.org/officeDocument/2006/relationships/table" Target="../tables/table30.xml"/><Relationship Id="rId73" Type="http://schemas.openxmlformats.org/officeDocument/2006/relationships/table" Target="../tables/table72.xml"/><Relationship Id="rId169" Type="http://schemas.openxmlformats.org/officeDocument/2006/relationships/table" Target="../tables/table168.xml"/><Relationship Id="rId334" Type="http://schemas.openxmlformats.org/officeDocument/2006/relationships/table" Target="../tables/table333.xml"/><Relationship Id="rId376" Type="http://schemas.openxmlformats.org/officeDocument/2006/relationships/table" Target="../tables/table375.xml"/><Relationship Id="rId541" Type="http://schemas.openxmlformats.org/officeDocument/2006/relationships/table" Target="../tables/table540.xml"/><Relationship Id="rId583" Type="http://schemas.openxmlformats.org/officeDocument/2006/relationships/table" Target="../tables/table582.xml"/><Relationship Id="rId639" Type="http://schemas.openxmlformats.org/officeDocument/2006/relationships/table" Target="../tables/table638.xml"/><Relationship Id="rId4" Type="http://schemas.openxmlformats.org/officeDocument/2006/relationships/table" Target="../tables/table3.xml"/><Relationship Id="rId180" Type="http://schemas.openxmlformats.org/officeDocument/2006/relationships/table" Target="../tables/table179.xml"/><Relationship Id="rId215" Type="http://schemas.openxmlformats.org/officeDocument/2006/relationships/table" Target="../tables/table214.xml"/><Relationship Id="rId236" Type="http://schemas.openxmlformats.org/officeDocument/2006/relationships/table" Target="../tables/table235.xml"/><Relationship Id="rId257" Type="http://schemas.openxmlformats.org/officeDocument/2006/relationships/table" Target="../tables/table256.xml"/><Relationship Id="rId278" Type="http://schemas.openxmlformats.org/officeDocument/2006/relationships/table" Target="../tables/table277.xml"/><Relationship Id="rId401" Type="http://schemas.openxmlformats.org/officeDocument/2006/relationships/table" Target="../tables/table400.xml"/><Relationship Id="rId422" Type="http://schemas.openxmlformats.org/officeDocument/2006/relationships/table" Target="../tables/table421.xml"/><Relationship Id="rId443" Type="http://schemas.openxmlformats.org/officeDocument/2006/relationships/table" Target="../tables/table442.xml"/><Relationship Id="rId464" Type="http://schemas.openxmlformats.org/officeDocument/2006/relationships/table" Target="../tables/table463.xml"/><Relationship Id="rId650" Type="http://schemas.openxmlformats.org/officeDocument/2006/relationships/table" Target="../tables/table649.xml"/><Relationship Id="rId303" Type="http://schemas.openxmlformats.org/officeDocument/2006/relationships/table" Target="../tables/table302.xml"/><Relationship Id="rId485" Type="http://schemas.openxmlformats.org/officeDocument/2006/relationships/table" Target="../tables/table484.xml"/><Relationship Id="rId692" Type="http://schemas.openxmlformats.org/officeDocument/2006/relationships/table" Target="../tables/table691.xml"/><Relationship Id="rId706" Type="http://schemas.openxmlformats.org/officeDocument/2006/relationships/table" Target="../tables/table705.xml"/><Relationship Id="rId748" Type="http://schemas.openxmlformats.org/officeDocument/2006/relationships/table" Target="../tables/table747.xml"/><Relationship Id="rId42" Type="http://schemas.openxmlformats.org/officeDocument/2006/relationships/table" Target="../tables/table41.xml"/><Relationship Id="rId84" Type="http://schemas.openxmlformats.org/officeDocument/2006/relationships/table" Target="../tables/table83.xml"/><Relationship Id="rId138" Type="http://schemas.openxmlformats.org/officeDocument/2006/relationships/table" Target="../tables/table137.xml"/><Relationship Id="rId345" Type="http://schemas.openxmlformats.org/officeDocument/2006/relationships/table" Target="../tables/table344.xml"/><Relationship Id="rId387" Type="http://schemas.openxmlformats.org/officeDocument/2006/relationships/table" Target="../tables/table386.xml"/><Relationship Id="rId510" Type="http://schemas.openxmlformats.org/officeDocument/2006/relationships/table" Target="../tables/table509.xml"/><Relationship Id="rId552" Type="http://schemas.openxmlformats.org/officeDocument/2006/relationships/table" Target="../tables/table551.xml"/><Relationship Id="rId594" Type="http://schemas.openxmlformats.org/officeDocument/2006/relationships/table" Target="../tables/table593.xml"/><Relationship Id="rId608" Type="http://schemas.openxmlformats.org/officeDocument/2006/relationships/table" Target="../tables/table607.xml"/><Relationship Id="rId191" Type="http://schemas.openxmlformats.org/officeDocument/2006/relationships/table" Target="../tables/table190.xml"/><Relationship Id="rId205" Type="http://schemas.openxmlformats.org/officeDocument/2006/relationships/table" Target="../tables/table204.xml"/><Relationship Id="rId247" Type="http://schemas.openxmlformats.org/officeDocument/2006/relationships/table" Target="../tables/table246.xml"/><Relationship Id="rId412" Type="http://schemas.openxmlformats.org/officeDocument/2006/relationships/table" Target="../tables/table411.xml"/><Relationship Id="rId107" Type="http://schemas.openxmlformats.org/officeDocument/2006/relationships/table" Target="../tables/table106.xml"/><Relationship Id="rId289" Type="http://schemas.openxmlformats.org/officeDocument/2006/relationships/table" Target="../tables/table288.xml"/><Relationship Id="rId454" Type="http://schemas.openxmlformats.org/officeDocument/2006/relationships/table" Target="../tables/table453.xml"/><Relationship Id="rId496" Type="http://schemas.openxmlformats.org/officeDocument/2006/relationships/table" Target="../tables/table495.xml"/><Relationship Id="rId661" Type="http://schemas.openxmlformats.org/officeDocument/2006/relationships/table" Target="../tables/table660.xml"/><Relationship Id="rId717" Type="http://schemas.openxmlformats.org/officeDocument/2006/relationships/table" Target="../tables/table716.xml"/><Relationship Id="rId759" Type="http://schemas.openxmlformats.org/officeDocument/2006/relationships/table" Target="../tables/table758.xml"/><Relationship Id="rId11" Type="http://schemas.openxmlformats.org/officeDocument/2006/relationships/table" Target="../tables/table10.xml"/><Relationship Id="rId53" Type="http://schemas.openxmlformats.org/officeDocument/2006/relationships/table" Target="../tables/table52.xml"/><Relationship Id="rId149" Type="http://schemas.openxmlformats.org/officeDocument/2006/relationships/table" Target="../tables/table148.xml"/><Relationship Id="rId314" Type="http://schemas.openxmlformats.org/officeDocument/2006/relationships/table" Target="../tables/table313.xml"/><Relationship Id="rId356" Type="http://schemas.openxmlformats.org/officeDocument/2006/relationships/table" Target="../tables/table355.xml"/><Relationship Id="rId398" Type="http://schemas.openxmlformats.org/officeDocument/2006/relationships/table" Target="../tables/table397.xml"/><Relationship Id="rId521" Type="http://schemas.openxmlformats.org/officeDocument/2006/relationships/table" Target="../tables/table520.xml"/><Relationship Id="rId563" Type="http://schemas.openxmlformats.org/officeDocument/2006/relationships/table" Target="../tables/table562.xml"/><Relationship Id="rId619" Type="http://schemas.openxmlformats.org/officeDocument/2006/relationships/table" Target="../tables/table618.xml"/><Relationship Id="rId95" Type="http://schemas.openxmlformats.org/officeDocument/2006/relationships/table" Target="../tables/table94.xml"/><Relationship Id="rId160" Type="http://schemas.openxmlformats.org/officeDocument/2006/relationships/table" Target="../tables/table159.xml"/><Relationship Id="rId216" Type="http://schemas.openxmlformats.org/officeDocument/2006/relationships/table" Target="../tables/table215.xml"/><Relationship Id="rId423" Type="http://schemas.openxmlformats.org/officeDocument/2006/relationships/table" Target="../tables/table422.xml"/><Relationship Id="rId258" Type="http://schemas.openxmlformats.org/officeDocument/2006/relationships/table" Target="../tables/table257.xml"/><Relationship Id="rId465" Type="http://schemas.openxmlformats.org/officeDocument/2006/relationships/table" Target="../tables/table464.xml"/><Relationship Id="rId630" Type="http://schemas.openxmlformats.org/officeDocument/2006/relationships/table" Target="../tables/table629.xml"/><Relationship Id="rId672" Type="http://schemas.openxmlformats.org/officeDocument/2006/relationships/table" Target="../tables/table671.xml"/><Relationship Id="rId728" Type="http://schemas.openxmlformats.org/officeDocument/2006/relationships/table" Target="../tables/table727.xml"/><Relationship Id="rId22" Type="http://schemas.openxmlformats.org/officeDocument/2006/relationships/table" Target="../tables/table21.xml"/><Relationship Id="rId64" Type="http://schemas.openxmlformats.org/officeDocument/2006/relationships/table" Target="../tables/table63.xml"/><Relationship Id="rId118" Type="http://schemas.openxmlformats.org/officeDocument/2006/relationships/table" Target="../tables/table117.xml"/><Relationship Id="rId325" Type="http://schemas.openxmlformats.org/officeDocument/2006/relationships/table" Target="../tables/table324.xml"/><Relationship Id="rId367" Type="http://schemas.openxmlformats.org/officeDocument/2006/relationships/table" Target="../tables/table366.xml"/><Relationship Id="rId532" Type="http://schemas.openxmlformats.org/officeDocument/2006/relationships/table" Target="../tables/table531.xml"/><Relationship Id="rId574" Type="http://schemas.openxmlformats.org/officeDocument/2006/relationships/table" Target="../tables/table573.xml"/><Relationship Id="rId171" Type="http://schemas.openxmlformats.org/officeDocument/2006/relationships/table" Target="../tables/table170.xml"/><Relationship Id="rId227" Type="http://schemas.openxmlformats.org/officeDocument/2006/relationships/table" Target="../tables/table226.xml"/><Relationship Id="rId269" Type="http://schemas.openxmlformats.org/officeDocument/2006/relationships/table" Target="../tables/table268.xml"/><Relationship Id="rId434" Type="http://schemas.openxmlformats.org/officeDocument/2006/relationships/table" Target="../tables/table433.xml"/><Relationship Id="rId476" Type="http://schemas.openxmlformats.org/officeDocument/2006/relationships/table" Target="../tables/table475.xml"/><Relationship Id="rId641" Type="http://schemas.openxmlformats.org/officeDocument/2006/relationships/table" Target="../tables/table640.xml"/><Relationship Id="rId683" Type="http://schemas.openxmlformats.org/officeDocument/2006/relationships/table" Target="../tables/table682.xml"/><Relationship Id="rId739" Type="http://schemas.openxmlformats.org/officeDocument/2006/relationships/table" Target="../tables/table738.xml"/><Relationship Id="rId33" Type="http://schemas.openxmlformats.org/officeDocument/2006/relationships/table" Target="../tables/table32.xml"/><Relationship Id="rId129" Type="http://schemas.openxmlformats.org/officeDocument/2006/relationships/table" Target="../tables/table128.xml"/><Relationship Id="rId280" Type="http://schemas.openxmlformats.org/officeDocument/2006/relationships/table" Target="../tables/table279.xml"/><Relationship Id="rId336" Type="http://schemas.openxmlformats.org/officeDocument/2006/relationships/table" Target="../tables/table335.xml"/><Relationship Id="rId501" Type="http://schemas.openxmlformats.org/officeDocument/2006/relationships/table" Target="../tables/table500.xml"/><Relationship Id="rId543" Type="http://schemas.openxmlformats.org/officeDocument/2006/relationships/table" Target="../tables/table542.xml"/><Relationship Id="rId75" Type="http://schemas.openxmlformats.org/officeDocument/2006/relationships/table" Target="../tables/table74.xml"/><Relationship Id="rId140" Type="http://schemas.openxmlformats.org/officeDocument/2006/relationships/table" Target="../tables/table139.xml"/><Relationship Id="rId182" Type="http://schemas.openxmlformats.org/officeDocument/2006/relationships/table" Target="../tables/table181.xml"/><Relationship Id="rId378" Type="http://schemas.openxmlformats.org/officeDocument/2006/relationships/table" Target="../tables/table377.xml"/><Relationship Id="rId403" Type="http://schemas.openxmlformats.org/officeDocument/2006/relationships/table" Target="../tables/table402.xml"/><Relationship Id="rId585" Type="http://schemas.openxmlformats.org/officeDocument/2006/relationships/table" Target="../tables/table584.xml"/><Relationship Id="rId750" Type="http://schemas.openxmlformats.org/officeDocument/2006/relationships/table" Target="../tables/table749.xml"/><Relationship Id="rId6" Type="http://schemas.openxmlformats.org/officeDocument/2006/relationships/table" Target="../tables/table5.xml"/><Relationship Id="rId238" Type="http://schemas.openxmlformats.org/officeDocument/2006/relationships/table" Target="../tables/table237.xml"/><Relationship Id="rId445" Type="http://schemas.openxmlformats.org/officeDocument/2006/relationships/table" Target="../tables/table444.xml"/><Relationship Id="rId487" Type="http://schemas.openxmlformats.org/officeDocument/2006/relationships/table" Target="../tables/table486.xml"/><Relationship Id="rId610" Type="http://schemas.openxmlformats.org/officeDocument/2006/relationships/table" Target="../tables/table609.xml"/><Relationship Id="rId652" Type="http://schemas.openxmlformats.org/officeDocument/2006/relationships/table" Target="../tables/table651.xml"/><Relationship Id="rId694" Type="http://schemas.openxmlformats.org/officeDocument/2006/relationships/table" Target="../tables/table693.xml"/><Relationship Id="rId708" Type="http://schemas.openxmlformats.org/officeDocument/2006/relationships/table" Target="../tables/table707.xml"/><Relationship Id="rId291" Type="http://schemas.openxmlformats.org/officeDocument/2006/relationships/table" Target="../tables/table290.xml"/><Relationship Id="rId305" Type="http://schemas.openxmlformats.org/officeDocument/2006/relationships/table" Target="../tables/table304.xml"/><Relationship Id="rId347" Type="http://schemas.openxmlformats.org/officeDocument/2006/relationships/table" Target="../tables/table346.xml"/><Relationship Id="rId512" Type="http://schemas.openxmlformats.org/officeDocument/2006/relationships/table" Target="../tables/table511.xml"/><Relationship Id="rId44" Type="http://schemas.openxmlformats.org/officeDocument/2006/relationships/table" Target="../tables/table43.xml"/><Relationship Id="rId86" Type="http://schemas.openxmlformats.org/officeDocument/2006/relationships/table" Target="../tables/table85.xml"/><Relationship Id="rId151" Type="http://schemas.openxmlformats.org/officeDocument/2006/relationships/table" Target="../tables/table150.xml"/><Relationship Id="rId389" Type="http://schemas.openxmlformats.org/officeDocument/2006/relationships/table" Target="../tables/table388.xml"/><Relationship Id="rId554" Type="http://schemas.openxmlformats.org/officeDocument/2006/relationships/table" Target="../tables/table553.xml"/><Relationship Id="rId596" Type="http://schemas.openxmlformats.org/officeDocument/2006/relationships/table" Target="../tables/table595.xml"/><Relationship Id="rId761" Type="http://schemas.openxmlformats.org/officeDocument/2006/relationships/table" Target="../tables/table760.xml"/><Relationship Id="rId193" Type="http://schemas.openxmlformats.org/officeDocument/2006/relationships/table" Target="../tables/table192.xml"/><Relationship Id="rId207" Type="http://schemas.openxmlformats.org/officeDocument/2006/relationships/table" Target="../tables/table206.xml"/><Relationship Id="rId249" Type="http://schemas.openxmlformats.org/officeDocument/2006/relationships/table" Target="../tables/table248.xml"/><Relationship Id="rId414" Type="http://schemas.openxmlformats.org/officeDocument/2006/relationships/table" Target="../tables/table413.xml"/><Relationship Id="rId456" Type="http://schemas.openxmlformats.org/officeDocument/2006/relationships/table" Target="../tables/table455.xml"/><Relationship Id="rId498" Type="http://schemas.openxmlformats.org/officeDocument/2006/relationships/table" Target="../tables/table497.xml"/><Relationship Id="rId621" Type="http://schemas.openxmlformats.org/officeDocument/2006/relationships/table" Target="../tables/table620.xml"/><Relationship Id="rId663" Type="http://schemas.openxmlformats.org/officeDocument/2006/relationships/table" Target="../tables/table662.xml"/><Relationship Id="rId13" Type="http://schemas.openxmlformats.org/officeDocument/2006/relationships/table" Target="../tables/table12.xml"/><Relationship Id="rId109" Type="http://schemas.openxmlformats.org/officeDocument/2006/relationships/table" Target="../tables/table108.xml"/><Relationship Id="rId260" Type="http://schemas.openxmlformats.org/officeDocument/2006/relationships/table" Target="../tables/table259.xml"/><Relationship Id="rId316" Type="http://schemas.openxmlformats.org/officeDocument/2006/relationships/table" Target="../tables/table315.xml"/><Relationship Id="rId523" Type="http://schemas.openxmlformats.org/officeDocument/2006/relationships/table" Target="../tables/table522.xml"/><Relationship Id="rId719" Type="http://schemas.openxmlformats.org/officeDocument/2006/relationships/table" Target="../tables/table718.xml"/><Relationship Id="rId55" Type="http://schemas.openxmlformats.org/officeDocument/2006/relationships/table" Target="../tables/table54.xml"/><Relationship Id="rId97" Type="http://schemas.openxmlformats.org/officeDocument/2006/relationships/table" Target="../tables/table96.xml"/><Relationship Id="rId120" Type="http://schemas.openxmlformats.org/officeDocument/2006/relationships/table" Target="../tables/table119.xml"/><Relationship Id="rId358" Type="http://schemas.openxmlformats.org/officeDocument/2006/relationships/table" Target="../tables/table357.xml"/><Relationship Id="rId565" Type="http://schemas.openxmlformats.org/officeDocument/2006/relationships/table" Target="../tables/table564.xml"/><Relationship Id="rId730" Type="http://schemas.openxmlformats.org/officeDocument/2006/relationships/table" Target="../tables/table729.xml"/><Relationship Id="rId162" Type="http://schemas.openxmlformats.org/officeDocument/2006/relationships/table" Target="../tables/table161.xml"/><Relationship Id="rId218" Type="http://schemas.openxmlformats.org/officeDocument/2006/relationships/table" Target="../tables/table217.xml"/><Relationship Id="rId425" Type="http://schemas.openxmlformats.org/officeDocument/2006/relationships/table" Target="../tables/table424.xml"/><Relationship Id="rId467" Type="http://schemas.openxmlformats.org/officeDocument/2006/relationships/table" Target="../tables/table466.xml"/><Relationship Id="rId632" Type="http://schemas.openxmlformats.org/officeDocument/2006/relationships/table" Target="../tables/table631.xml"/><Relationship Id="rId271" Type="http://schemas.openxmlformats.org/officeDocument/2006/relationships/table" Target="../tables/table270.xml"/><Relationship Id="rId674" Type="http://schemas.openxmlformats.org/officeDocument/2006/relationships/table" Target="../tables/table673.xml"/><Relationship Id="rId24" Type="http://schemas.openxmlformats.org/officeDocument/2006/relationships/table" Target="../tables/table23.xml"/><Relationship Id="rId66" Type="http://schemas.openxmlformats.org/officeDocument/2006/relationships/table" Target="../tables/table65.xml"/><Relationship Id="rId131" Type="http://schemas.openxmlformats.org/officeDocument/2006/relationships/table" Target="../tables/table130.xml"/><Relationship Id="rId327" Type="http://schemas.openxmlformats.org/officeDocument/2006/relationships/table" Target="../tables/table326.xml"/><Relationship Id="rId369" Type="http://schemas.openxmlformats.org/officeDocument/2006/relationships/table" Target="../tables/table368.xml"/><Relationship Id="rId534" Type="http://schemas.openxmlformats.org/officeDocument/2006/relationships/table" Target="../tables/table533.xml"/><Relationship Id="rId576" Type="http://schemas.openxmlformats.org/officeDocument/2006/relationships/table" Target="../tables/table575.xml"/><Relationship Id="rId741" Type="http://schemas.openxmlformats.org/officeDocument/2006/relationships/table" Target="../tables/table740.xml"/><Relationship Id="rId173" Type="http://schemas.openxmlformats.org/officeDocument/2006/relationships/table" Target="../tables/table172.xml"/><Relationship Id="rId229" Type="http://schemas.openxmlformats.org/officeDocument/2006/relationships/table" Target="../tables/table228.xml"/><Relationship Id="rId380" Type="http://schemas.openxmlformats.org/officeDocument/2006/relationships/table" Target="../tables/table379.xml"/><Relationship Id="rId436" Type="http://schemas.openxmlformats.org/officeDocument/2006/relationships/table" Target="../tables/table435.xml"/><Relationship Id="rId601" Type="http://schemas.openxmlformats.org/officeDocument/2006/relationships/table" Target="../tables/table600.xml"/><Relationship Id="rId643" Type="http://schemas.openxmlformats.org/officeDocument/2006/relationships/table" Target="../tables/table642.xml"/><Relationship Id="rId240" Type="http://schemas.openxmlformats.org/officeDocument/2006/relationships/table" Target="../tables/table239.xml"/><Relationship Id="rId478" Type="http://schemas.openxmlformats.org/officeDocument/2006/relationships/table" Target="../tables/table477.xml"/><Relationship Id="rId685" Type="http://schemas.openxmlformats.org/officeDocument/2006/relationships/table" Target="../tables/table684.xml"/><Relationship Id="rId35" Type="http://schemas.openxmlformats.org/officeDocument/2006/relationships/table" Target="../tables/table34.xml"/><Relationship Id="rId77" Type="http://schemas.openxmlformats.org/officeDocument/2006/relationships/table" Target="../tables/table76.xml"/><Relationship Id="rId100" Type="http://schemas.openxmlformats.org/officeDocument/2006/relationships/table" Target="../tables/table99.xml"/><Relationship Id="rId282" Type="http://schemas.openxmlformats.org/officeDocument/2006/relationships/table" Target="../tables/table281.xml"/><Relationship Id="rId338" Type="http://schemas.openxmlformats.org/officeDocument/2006/relationships/table" Target="../tables/table337.xml"/><Relationship Id="rId503" Type="http://schemas.openxmlformats.org/officeDocument/2006/relationships/table" Target="../tables/table502.xml"/><Relationship Id="rId545" Type="http://schemas.openxmlformats.org/officeDocument/2006/relationships/table" Target="../tables/table544.xml"/><Relationship Id="rId587" Type="http://schemas.openxmlformats.org/officeDocument/2006/relationships/table" Target="../tables/table586.xml"/><Relationship Id="rId710" Type="http://schemas.openxmlformats.org/officeDocument/2006/relationships/table" Target="../tables/table709.xml"/><Relationship Id="rId752" Type="http://schemas.openxmlformats.org/officeDocument/2006/relationships/table" Target="../tables/table751.xml"/><Relationship Id="rId8" Type="http://schemas.openxmlformats.org/officeDocument/2006/relationships/table" Target="../tables/table7.xml"/><Relationship Id="rId142" Type="http://schemas.openxmlformats.org/officeDocument/2006/relationships/table" Target="../tables/table141.xml"/><Relationship Id="rId184" Type="http://schemas.openxmlformats.org/officeDocument/2006/relationships/table" Target="../tables/table183.xml"/><Relationship Id="rId391" Type="http://schemas.openxmlformats.org/officeDocument/2006/relationships/table" Target="../tables/table390.xml"/><Relationship Id="rId405" Type="http://schemas.openxmlformats.org/officeDocument/2006/relationships/table" Target="../tables/table404.xml"/><Relationship Id="rId447" Type="http://schemas.openxmlformats.org/officeDocument/2006/relationships/table" Target="../tables/table446.xml"/><Relationship Id="rId612" Type="http://schemas.openxmlformats.org/officeDocument/2006/relationships/table" Target="../tables/table611.xml"/><Relationship Id="rId251" Type="http://schemas.openxmlformats.org/officeDocument/2006/relationships/table" Target="../tables/table250.xml"/><Relationship Id="rId489" Type="http://schemas.openxmlformats.org/officeDocument/2006/relationships/table" Target="../tables/table488.xml"/><Relationship Id="rId654" Type="http://schemas.openxmlformats.org/officeDocument/2006/relationships/table" Target="../tables/table653.xml"/><Relationship Id="rId696" Type="http://schemas.openxmlformats.org/officeDocument/2006/relationships/table" Target="../tables/table695.xml"/><Relationship Id="rId46" Type="http://schemas.openxmlformats.org/officeDocument/2006/relationships/table" Target="../tables/table45.xml"/><Relationship Id="rId293" Type="http://schemas.openxmlformats.org/officeDocument/2006/relationships/table" Target="../tables/table292.xml"/><Relationship Id="rId307" Type="http://schemas.openxmlformats.org/officeDocument/2006/relationships/table" Target="../tables/table306.xml"/><Relationship Id="rId349" Type="http://schemas.openxmlformats.org/officeDocument/2006/relationships/table" Target="../tables/table348.xml"/><Relationship Id="rId514" Type="http://schemas.openxmlformats.org/officeDocument/2006/relationships/table" Target="../tables/table513.xml"/><Relationship Id="rId556" Type="http://schemas.openxmlformats.org/officeDocument/2006/relationships/table" Target="../tables/table555.xml"/><Relationship Id="rId721" Type="http://schemas.openxmlformats.org/officeDocument/2006/relationships/table" Target="../tables/table720.xml"/><Relationship Id="rId88" Type="http://schemas.openxmlformats.org/officeDocument/2006/relationships/table" Target="../tables/table87.xml"/><Relationship Id="rId111" Type="http://schemas.openxmlformats.org/officeDocument/2006/relationships/table" Target="../tables/table110.xml"/><Relationship Id="rId153" Type="http://schemas.openxmlformats.org/officeDocument/2006/relationships/table" Target="../tables/table152.xml"/><Relationship Id="rId195" Type="http://schemas.openxmlformats.org/officeDocument/2006/relationships/table" Target="../tables/table194.xml"/><Relationship Id="rId209" Type="http://schemas.openxmlformats.org/officeDocument/2006/relationships/table" Target="../tables/table208.xml"/><Relationship Id="rId360" Type="http://schemas.openxmlformats.org/officeDocument/2006/relationships/table" Target="../tables/table359.xml"/><Relationship Id="rId416" Type="http://schemas.openxmlformats.org/officeDocument/2006/relationships/table" Target="../tables/table415.xml"/><Relationship Id="rId598" Type="http://schemas.openxmlformats.org/officeDocument/2006/relationships/table" Target="../tables/table597.xml"/><Relationship Id="rId220" Type="http://schemas.openxmlformats.org/officeDocument/2006/relationships/table" Target="../tables/table219.xml"/><Relationship Id="rId458" Type="http://schemas.openxmlformats.org/officeDocument/2006/relationships/table" Target="../tables/table457.xml"/><Relationship Id="rId623" Type="http://schemas.openxmlformats.org/officeDocument/2006/relationships/table" Target="../tables/table622.xml"/><Relationship Id="rId665" Type="http://schemas.openxmlformats.org/officeDocument/2006/relationships/table" Target="../tables/table664.xml"/><Relationship Id="rId15" Type="http://schemas.openxmlformats.org/officeDocument/2006/relationships/table" Target="../tables/table14.xml"/><Relationship Id="rId57" Type="http://schemas.openxmlformats.org/officeDocument/2006/relationships/table" Target="../tables/table56.xml"/><Relationship Id="rId262" Type="http://schemas.openxmlformats.org/officeDocument/2006/relationships/table" Target="../tables/table261.xml"/><Relationship Id="rId318" Type="http://schemas.openxmlformats.org/officeDocument/2006/relationships/table" Target="../tables/table317.xml"/><Relationship Id="rId525" Type="http://schemas.openxmlformats.org/officeDocument/2006/relationships/table" Target="../tables/table524.xml"/><Relationship Id="rId567" Type="http://schemas.openxmlformats.org/officeDocument/2006/relationships/table" Target="../tables/table566.xml"/><Relationship Id="rId732" Type="http://schemas.openxmlformats.org/officeDocument/2006/relationships/table" Target="../tables/table731.xml"/><Relationship Id="rId99" Type="http://schemas.openxmlformats.org/officeDocument/2006/relationships/table" Target="../tables/table98.xml"/><Relationship Id="rId122" Type="http://schemas.openxmlformats.org/officeDocument/2006/relationships/table" Target="../tables/table121.xml"/><Relationship Id="rId164" Type="http://schemas.openxmlformats.org/officeDocument/2006/relationships/table" Target="../tables/table163.xml"/><Relationship Id="rId371" Type="http://schemas.openxmlformats.org/officeDocument/2006/relationships/table" Target="../tables/table370.xml"/><Relationship Id="rId427" Type="http://schemas.openxmlformats.org/officeDocument/2006/relationships/table" Target="../tables/table426.xml"/><Relationship Id="rId469" Type="http://schemas.openxmlformats.org/officeDocument/2006/relationships/table" Target="../tables/table468.xml"/><Relationship Id="rId634" Type="http://schemas.openxmlformats.org/officeDocument/2006/relationships/table" Target="../tables/table633.xml"/><Relationship Id="rId676" Type="http://schemas.openxmlformats.org/officeDocument/2006/relationships/table" Target="../tables/table675.xml"/><Relationship Id="rId26" Type="http://schemas.openxmlformats.org/officeDocument/2006/relationships/table" Target="../tables/table25.xml"/><Relationship Id="rId231" Type="http://schemas.openxmlformats.org/officeDocument/2006/relationships/table" Target="../tables/table230.xml"/><Relationship Id="rId273" Type="http://schemas.openxmlformats.org/officeDocument/2006/relationships/table" Target="../tables/table272.xml"/><Relationship Id="rId329" Type="http://schemas.openxmlformats.org/officeDocument/2006/relationships/table" Target="../tables/table328.xml"/><Relationship Id="rId480" Type="http://schemas.openxmlformats.org/officeDocument/2006/relationships/table" Target="../tables/table479.xml"/><Relationship Id="rId536" Type="http://schemas.openxmlformats.org/officeDocument/2006/relationships/table" Target="../tables/table535.xml"/><Relationship Id="rId701" Type="http://schemas.openxmlformats.org/officeDocument/2006/relationships/table" Target="../tables/table700.xml"/><Relationship Id="rId68" Type="http://schemas.openxmlformats.org/officeDocument/2006/relationships/table" Target="../tables/table67.xml"/><Relationship Id="rId133" Type="http://schemas.openxmlformats.org/officeDocument/2006/relationships/table" Target="../tables/table132.xml"/><Relationship Id="rId175" Type="http://schemas.openxmlformats.org/officeDocument/2006/relationships/table" Target="../tables/table174.xml"/><Relationship Id="rId340" Type="http://schemas.openxmlformats.org/officeDocument/2006/relationships/table" Target="../tables/table339.xml"/><Relationship Id="rId578" Type="http://schemas.openxmlformats.org/officeDocument/2006/relationships/table" Target="../tables/table577.xml"/><Relationship Id="rId743" Type="http://schemas.openxmlformats.org/officeDocument/2006/relationships/table" Target="../tables/table742.xml"/><Relationship Id="rId200" Type="http://schemas.openxmlformats.org/officeDocument/2006/relationships/table" Target="../tables/table199.xml"/><Relationship Id="rId382" Type="http://schemas.openxmlformats.org/officeDocument/2006/relationships/table" Target="../tables/table381.xml"/><Relationship Id="rId438" Type="http://schemas.openxmlformats.org/officeDocument/2006/relationships/table" Target="../tables/table437.xml"/><Relationship Id="rId603" Type="http://schemas.openxmlformats.org/officeDocument/2006/relationships/table" Target="../tables/table602.xml"/><Relationship Id="rId645" Type="http://schemas.openxmlformats.org/officeDocument/2006/relationships/table" Target="../tables/table644.xml"/><Relationship Id="rId687" Type="http://schemas.openxmlformats.org/officeDocument/2006/relationships/table" Target="../tables/table686.xml"/><Relationship Id="rId242" Type="http://schemas.openxmlformats.org/officeDocument/2006/relationships/table" Target="../tables/table241.xml"/><Relationship Id="rId284" Type="http://schemas.openxmlformats.org/officeDocument/2006/relationships/table" Target="../tables/table283.xml"/><Relationship Id="rId491" Type="http://schemas.openxmlformats.org/officeDocument/2006/relationships/table" Target="../tables/table490.xml"/><Relationship Id="rId505" Type="http://schemas.openxmlformats.org/officeDocument/2006/relationships/table" Target="../tables/table504.xml"/><Relationship Id="rId712" Type="http://schemas.openxmlformats.org/officeDocument/2006/relationships/table" Target="../tables/table711.xml"/><Relationship Id="rId37" Type="http://schemas.openxmlformats.org/officeDocument/2006/relationships/table" Target="../tables/table36.xml"/><Relationship Id="rId79" Type="http://schemas.openxmlformats.org/officeDocument/2006/relationships/table" Target="../tables/table78.xml"/><Relationship Id="rId102" Type="http://schemas.openxmlformats.org/officeDocument/2006/relationships/table" Target="../tables/table101.xml"/><Relationship Id="rId144" Type="http://schemas.openxmlformats.org/officeDocument/2006/relationships/table" Target="../tables/table143.xml"/><Relationship Id="rId547" Type="http://schemas.openxmlformats.org/officeDocument/2006/relationships/table" Target="../tables/table546.xml"/><Relationship Id="rId589" Type="http://schemas.openxmlformats.org/officeDocument/2006/relationships/table" Target="../tables/table588.xml"/><Relationship Id="rId754" Type="http://schemas.openxmlformats.org/officeDocument/2006/relationships/table" Target="../tables/table753.xml"/><Relationship Id="rId90" Type="http://schemas.openxmlformats.org/officeDocument/2006/relationships/table" Target="../tables/table89.xml"/><Relationship Id="rId186" Type="http://schemas.openxmlformats.org/officeDocument/2006/relationships/table" Target="../tables/table185.xml"/><Relationship Id="rId351" Type="http://schemas.openxmlformats.org/officeDocument/2006/relationships/table" Target="../tables/table350.xml"/><Relationship Id="rId393" Type="http://schemas.openxmlformats.org/officeDocument/2006/relationships/table" Target="../tables/table392.xml"/><Relationship Id="rId407" Type="http://schemas.openxmlformats.org/officeDocument/2006/relationships/table" Target="../tables/table406.xml"/><Relationship Id="rId449" Type="http://schemas.openxmlformats.org/officeDocument/2006/relationships/table" Target="../tables/table448.xml"/><Relationship Id="rId614" Type="http://schemas.openxmlformats.org/officeDocument/2006/relationships/table" Target="../tables/table613.xml"/><Relationship Id="rId656" Type="http://schemas.openxmlformats.org/officeDocument/2006/relationships/table" Target="../tables/table655.xml"/><Relationship Id="rId211" Type="http://schemas.openxmlformats.org/officeDocument/2006/relationships/table" Target="../tables/table210.xml"/><Relationship Id="rId253" Type="http://schemas.openxmlformats.org/officeDocument/2006/relationships/table" Target="../tables/table252.xml"/><Relationship Id="rId295" Type="http://schemas.openxmlformats.org/officeDocument/2006/relationships/table" Target="../tables/table294.xml"/><Relationship Id="rId309" Type="http://schemas.openxmlformats.org/officeDocument/2006/relationships/table" Target="../tables/table308.xml"/><Relationship Id="rId460" Type="http://schemas.openxmlformats.org/officeDocument/2006/relationships/table" Target="../tables/table459.xml"/><Relationship Id="rId516" Type="http://schemas.openxmlformats.org/officeDocument/2006/relationships/table" Target="../tables/table515.xml"/><Relationship Id="rId698" Type="http://schemas.openxmlformats.org/officeDocument/2006/relationships/table" Target="../tables/table697.xml"/><Relationship Id="rId48" Type="http://schemas.openxmlformats.org/officeDocument/2006/relationships/table" Target="../tables/table47.xml"/><Relationship Id="rId113" Type="http://schemas.openxmlformats.org/officeDocument/2006/relationships/table" Target="../tables/table112.xml"/><Relationship Id="rId320" Type="http://schemas.openxmlformats.org/officeDocument/2006/relationships/table" Target="../tables/table319.xml"/><Relationship Id="rId558" Type="http://schemas.openxmlformats.org/officeDocument/2006/relationships/table" Target="../tables/table557.xml"/><Relationship Id="rId723" Type="http://schemas.openxmlformats.org/officeDocument/2006/relationships/table" Target="../tables/table722.xml"/><Relationship Id="rId155" Type="http://schemas.openxmlformats.org/officeDocument/2006/relationships/table" Target="../tables/table154.xml"/><Relationship Id="rId197" Type="http://schemas.openxmlformats.org/officeDocument/2006/relationships/table" Target="../tables/table196.xml"/><Relationship Id="rId362" Type="http://schemas.openxmlformats.org/officeDocument/2006/relationships/table" Target="../tables/table361.xml"/><Relationship Id="rId418" Type="http://schemas.openxmlformats.org/officeDocument/2006/relationships/table" Target="../tables/table417.xml"/><Relationship Id="rId625" Type="http://schemas.openxmlformats.org/officeDocument/2006/relationships/table" Target="../tables/table624.xml"/><Relationship Id="rId222" Type="http://schemas.openxmlformats.org/officeDocument/2006/relationships/table" Target="../tables/table221.xml"/><Relationship Id="rId264" Type="http://schemas.openxmlformats.org/officeDocument/2006/relationships/table" Target="../tables/table263.xml"/><Relationship Id="rId471" Type="http://schemas.openxmlformats.org/officeDocument/2006/relationships/table" Target="../tables/table470.xml"/><Relationship Id="rId667" Type="http://schemas.openxmlformats.org/officeDocument/2006/relationships/table" Target="../tables/table666.xml"/><Relationship Id="rId17" Type="http://schemas.openxmlformats.org/officeDocument/2006/relationships/table" Target="../tables/table16.xml"/><Relationship Id="rId59" Type="http://schemas.openxmlformats.org/officeDocument/2006/relationships/table" Target="../tables/table58.xml"/><Relationship Id="rId124" Type="http://schemas.openxmlformats.org/officeDocument/2006/relationships/table" Target="../tables/table123.xml"/><Relationship Id="rId527" Type="http://schemas.openxmlformats.org/officeDocument/2006/relationships/table" Target="../tables/table526.xml"/><Relationship Id="rId569" Type="http://schemas.openxmlformats.org/officeDocument/2006/relationships/table" Target="../tables/table568.xml"/><Relationship Id="rId734" Type="http://schemas.openxmlformats.org/officeDocument/2006/relationships/table" Target="../tables/table733.xml"/><Relationship Id="rId70" Type="http://schemas.openxmlformats.org/officeDocument/2006/relationships/table" Target="../tables/table69.xml"/><Relationship Id="rId166" Type="http://schemas.openxmlformats.org/officeDocument/2006/relationships/table" Target="../tables/table165.xml"/><Relationship Id="rId331" Type="http://schemas.openxmlformats.org/officeDocument/2006/relationships/table" Target="../tables/table330.xml"/><Relationship Id="rId373" Type="http://schemas.openxmlformats.org/officeDocument/2006/relationships/table" Target="../tables/table372.xml"/><Relationship Id="rId429" Type="http://schemas.openxmlformats.org/officeDocument/2006/relationships/table" Target="../tables/table428.xml"/><Relationship Id="rId580" Type="http://schemas.openxmlformats.org/officeDocument/2006/relationships/table" Target="../tables/table579.xml"/><Relationship Id="rId636" Type="http://schemas.openxmlformats.org/officeDocument/2006/relationships/table" Target="../tables/table635.xml"/><Relationship Id="rId1" Type="http://schemas.openxmlformats.org/officeDocument/2006/relationships/printerSettings" Target="../printerSettings/printerSettings3.bin"/><Relationship Id="rId233" Type="http://schemas.openxmlformats.org/officeDocument/2006/relationships/table" Target="../tables/table232.xml"/><Relationship Id="rId440" Type="http://schemas.openxmlformats.org/officeDocument/2006/relationships/table" Target="../tables/table439.xml"/><Relationship Id="rId678" Type="http://schemas.openxmlformats.org/officeDocument/2006/relationships/table" Target="../tables/table677.xml"/><Relationship Id="rId28" Type="http://schemas.openxmlformats.org/officeDocument/2006/relationships/table" Target="../tables/table27.xml"/><Relationship Id="rId275" Type="http://schemas.openxmlformats.org/officeDocument/2006/relationships/table" Target="../tables/table274.xml"/><Relationship Id="rId300" Type="http://schemas.openxmlformats.org/officeDocument/2006/relationships/table" Target="../tables/table299.xml"/><Relationship Id="rId482" Type="http://schemas.openxmlformats.org/officeDocument/2006/relationships/table" Target="../tables/table481.xml"/><Relationship Id="rId538" Type="http://schemas.openxmlformats.org/officeDocument/2006/relationships/table" Target="../tables/table537.xml"/><Relationship Id="rId703" Type="http://schemas.openxmlformats.org/officeDocument/2006/relationships/table" Target="../tables/table702.xml"/><Relationship Id="rId745" Type="http://schemas.openxmlformats.org/officeDocument/2006/relationships/table" Target="../tables/table744.xml"/><Relationship Id="rId81" Type="http://schemas.openxmlformats.org/officeDocument/2006/relationships/table" Target="../tables/table80.xml"/><Relationship Id="rId135" Type="http://schemas.openxmlformats.org/officeDocument/2006/relationships/table" Target="../tables/table134.xml"/><Relationship Id="rId177" Type="http://schemas.openxmlformats.org/officeDocument/2006/relationships/table" Target="../tables/table176.xml"/><Relationship Id="rId342" Type="http://schemas.openxmlformats.org/officeDocument/2006/relationships/table" Target="../tables/table341.xml"/><Relationship Id="rId384" Type="http://schemas.openxmlformats.org/officeDocument/2006/relationships/table" Target="../tables/table383.xml"/><Relationship Id="rId591" Type="http://schemas.openxmlformats.org/officeDocument/2006/relationships/table" Target="../tables/table590.xml"/><Relationship Id="rId605" Type="http://schemas.openxmlformats.org/officeDocument/2006/relationships/table" Target="../tables/table604.xml"/><Relationship Id="rId202" Type="http://schemas.openxmlformats.org/officeDocument/2006/relationships/table" Target="../tables/table201.xml"/><Relationship Id="rId244" Type="http://schemas.openxmlformats.org/officeDocument/2006/relationships/table" Target="../tables/table243.xml"/><Relationship Id="rId647" Type="http://schemas.openxmlformats.org/officeDocument/2006/relationships/table" Target="../tables/table646.xml"/><Relationship Id="rId689" Type="http://schemas.openxmlformats.org/officeDocument/2006/relationships/table" Target="../tables/table688.xml"/><Relationship Id="rId39" Type="http://schemas.openxmlformats.org/officeDocument/2006/relationships/table" Target="../tables/table38.xml"/><Relationship Id="rId286" Type="http://schemas.openxmlformats.org/officeDocument/2006/relationships/table" Target="../tables/table285.xml"/><Relationship Id="rId451" Type="http://schemas.openxmlformats.org/officeDocument/2006/relationships/table" Target="../tables/table450.xml"/><Relationship Id="rId493" Type="http://schemas.openxmlformats.org/officeDocument/2006/relationships/table" Target="../tables/table492.xml"/><Relationship Id="rId507" Type="http://schemas.openxmlformats.org/officeDocument/2006/relationships/table" Target="../tables/table506.xml"/><Relationship Id="rId549" Type="http://schemas.openxmlformats.org/officeDocument/2006/relationships/table" Target="../tables/table548.xml"/><Relationship Id="rId714" Type="http://schemas.openxmlformats.org/officeDocument/2006/relationships/table" Target="../tables/table713.xml"/><Relationship Id="rId756" Type="http://schemas.openxmlformats.org/officeDocument/2006/relationships/table" Target="../tables/table755.xml"/><Relationship Id="rId50" Type="http://schemas.openxmlformats.org/officeDocument/2006/relationships/table" Target="../tables/table49.xml"/><Relationship Id="rId104" Type="http://schemas.openxmlformats.org/officeDocument/2006/relationships/table" Target="../tables/table103.xml"/><Relationship Id="rId146" Type="http://schemas.openxmlformats.org/officeDocument/2006/relationships/table" Target="../tables/table145.xml"/><Relationship Id="rId188" Type="http://schemas.openxmlformats.org/officeDocument/2006/relationships/table" Target="../tables/table187.xml"/><Relationship Id="rId311" Type="http://schemas.openxmlformats.org/officeDocument/2006/relationships/table" Target="../tables/table310.xml"/><Relationship Id="rId353" Type="http://schemas.openxmlformats.org/officeDocument/2006/relationships/table" Target="../tables/table352.xml"/><Relationship Id="rId395" Type="http://schemas.openxmlformats.org/officeDocument/2006/relationships/table" Target="../tables/table394.xml"/><Relationship Id="rId409" Type="http://schemas.openxmlformats.org/officeDocument/2006/relationships/table" Target="../tables/table408.xml"/><Relationship Id="rId560" Type="http://schemas.openxmlformats.org/officeDocument/2006/relationships/table" Target="../tables/table559.xml"/><Relationship Id="rId92" Type="http://schemas.openxmlformats.org/officeDocument/2006/relationships/table" Target="../tables/table91.xml"/><Relationship Id="rId213" Type="http://schemas.openxmlformats.org/officeDocument/2006/relationships/table" Target="../tables/table212.xml"/><Relationship Id="rId420" Type="http://schemas.openxmlformats.org/officeDocument/2006/relationships/table" Target="../tables/table419.xml"/><Relationship Id="rId616" Type="http://schemas.openxmlformats.org/officeDocument/2006/relationships/table" Target="../tables/table615.xml"/><Relationship Id="rId658" Type="http://schemas.openxmlformats.org/officeDocument/2006/relationships/table" Target="../tables/table657.xml"/><Relationship Id="rId255" Type="http://schemas.openxmlformats.org/officeDocument/2006/relationships/table" Target="../tables/table254.xml"/><Relationship Id="rId297" Type="http://schemas.openxmlformats.org/officeDocument/2006/relationships/table" Target="../tables/table296.xml"/><Relationship Id="rId462" Type="http://schemas.openxmlformats.org/officeDocument/2006/relationships/table" Target="../tables/table461.xml"/><Relationship Id="rId518" Type="http://schemas.openxmlformats.org/officeDocument/2006/relationships/table" Target="../tables/table517.xml"/><Relationship Id="rId725" Type="http://schemas.openxmlformats.org/officeDocument/2006/relationships/table" Target="../tables/table724.xml"/><Relationship Id="rId115" Type="http://schemas.openxmlformats.org/officeDocument/2006/relationships/table" Target="../tables/table114.xml"/><Relationship Id="rId157" Type="http://schemas.openxmlformats.org/officeDocument/2006/relationships/table" Target="../tables/table156.xml"/><Relationship Id="rId322" Type="http://schemas.openxmlformats.org/officeDocument/2006/relationships/table" Target="../tables/table321.xml"/><Relationship Id="rId364" Type="http://schemas.openxmlformats.org/officeDocument/2006/relationships/table" Target="../tables/table363.xml"/><Relationship Id="rId61" Type="http://schemas.openxmlformats.org/officeDocument/2006/relationships/table" Target="../tables/table60.xml"/><Relationship Id="rId199" Type="http://schemas.openxmlformats.org/officeDocument/2006/relationships/table" Target="../tables/table198.xml"/><Relationship Id="rId571" Type="http://schemas.openxmlformats.org/officeDocument/2006/relationships/table" Target="../tables/table570.xml"/><Relationship Id="rId627" Type="http://schemas.openxmlformats.org/officeDocument/2006/relationships/table" Target="../tables/table626.xml"/><Relationship Id="rId669" Type="http://schemas.openxmlformats.org/officeDocument/2006/relationships/table" Target="../tables/table668.xml"/><Relationship Id="rId19" Type="http://schemas.openxmlformats.org/officeDocument/2006/relationships/table" Target="../tables/table18.xml"/><Relationship Id="rId224" Type="http://schemas.openxmlformats.org/officeDocument/2006/relationships/table" Target="../tables/table223.xml"/><Relationship Id="rId266" Type="http://schemas.openxmlformats.org/officeDocument/2006/relationships/table" Target="../tables/table265.xml"/><Relationship Id="rId431" Type="http://schemas.openxmlformats.org/officeDocument/2006/relationships/table" Target="../tables/table430.xml"/><Relationship Id="rId473" Type="http://schemas.openxmlformats.org/officeDocument/2006/relationships/table" Target="../tables/table472.xml"/><Relationship Id="rId529" Type="http://schemas.openxmlformats.org/officeDocument/2006/relationships/table" Target="../tables/table528.xml"/><Relationship Id="rId680" Type="http://schemas.openxmlformats.org/officeDocument/2006/relationships/table" Target="../tables/table679.xml"/><Relationship Id="rId736" Type="http://schemas.openxmlformats.org/officeDocument/2006/relationships/table" Target="../tables/table735.xml"/><Relationship Id="rId30" Type="http://schemas.openxmlformats.org/officeDocument/2006/relationships/table" Target="../tables/table29.xml"/><Relationship Id="rId126" Type="http://schemas.openxmlformats.org/officeDocument/2006/relationships/table" Target="../tables/table125.xml"/><Relationship Id="rId168" Type="http://schemas.openxmlformats.org/officeDocument/2006/relationships/table" Target="../tables/table167.xml"/><Relationship Id="rId333" Type="http://schemas.openxmlformats.org/officeDocument/2006/relationships/table" Target="../tables/table332.xml"/><Relationship Id="rId540" Type="http://schemas.openxmlformats.org/officeDocument/2006/relationships/table" Target="../tables/table539.xml"/><Relationship Id="rId72" Type="http://schemas.openxmlformats.org/officeDocument/2006/relationships/table" Target="../tables/table71.xml"/><Relationship Id="rId375" Type="http://schemas.openxmlformats.org/officeDocument/2006/relationships/table" Target="../tables/table374.xml"/><Relationship Id="rId582" Type="http://schemas.openxmlformats.org/officeDocument/2006/relationships/table" Target="../tables/table581.xml"/><Relationship Id="rId638" Type="http://schemas.openxmlformats.org/officeDocument/2006/relationships/table" Target="../tables/table637.xml"/><Relationship Id="rId3" Type="http://schemas.openxmlformats.org/officeDocument/2006/relationships/table" Target="../tables/table2.xml"/><Relationship Id="rId235" Type="http://schemas.openxmlformats.org/officeDocument/2006/relationships/table" Target="../tables/table234.xml"/><Relationship Id="rId277" Type="http://schemas.openxmlformats.org/officeDocument/2006/relationships/table" Target="../tables/table276.xml"/><Relationship Id="rId400" Type="http://schemas.openxmlformats.org/officeDocument/2006/relationships/table" Target="../tables/table399.xml"/><Relationship Id="rId442" Type="http://schemas.openxmlformats.org/officeDocument/2006/relationships/table" Target="../tables/table441.xml"/><Relationship Id="rId484" Type="http://schemas.openxmlformats.org/officeDocument/2006/relationships/table" Target="../tables/table483.xml"/><Relationship Id="rId705" Type="http://schemas.openxmlformats.org/officeDocument/2006/relationships/table" Target="../tables/table704.xml"/><Relationship Id="rId137" Type="http://schemas.openxmlformats.org/officeDocument/2006/relationships/table" Target="../tables/table136.xml"/><Relationship Id="rId302" Type="http://schemas.openxmlformats.org/officeDocument/2006/relationships/table" Target="../tables/table301.xml"/><Relationship Id="rId344" Type="http://schemas.openxmlformats.org/officeDocument/2006/relationships/table" Target="../tables/table343.xml"/><Relationship Id="rId691" Type="http://schemas.openxmlformats.org/officeDocument/2006/relationships/table" Target="../tables/table690.xml"/><Relationship Id="rId747" Type="http://schemas.openxmlformats.org/officeDocument/2006/relationships/table" Target="../tables/table746.xml"/><Relationship Id="rId41" Type="http://schemas.openxmlformats.org/officeDocument/2006/relationships/table" Target="../tables/table40.xml"/><Relationship Id="rId83" Type="http://schemas.openxmlformats.org/officeDocument/2006/relationships/table" Target="../tables/table82.xml"/><Relationship Id="rId179" Type="http://schemas.openxmlformats.org/officeDocument/2006/relationships/table" Target="../tables/table178.xml"/><Relationship Id="rId386" Type="http://schemas.openxmlformats.org/officeDocument/2006/relationships/table" Target="../tables/table385.xml"/><Relationship Id="rId551" Type="http://schemas.openxmlformats.org/officeDocument/2006/relationships/table" Target="../tables/table550.xml"/><Relationship Id="rId593" Type="http://schemas.openxmlformats.org/officeDocument/2006/relationships/table" Target="../tables/table592.xml"/><Relationship Id="rId607" Type="http://schemas.openxmlformats.org/officeDocument/2006/relationships/table" Target="../tables/table606.xml"/><Relationship Id="rId649" Type="http://schemas.openxmlformats.org/officeDocument/2006/relationships/table" Target="../tables/table648.xml"/><Relationship Id="rId190" Type="http://schemas.openxmlformats.org/officeDocument/2006/relationships/table" Target="../tables/table189.xml"/><Relationship Id="rId204" Type="http://schemas.openxmlformats.org/officeDocument/2006/relationships/table" Target="../tables/table203.xml"/><Relationship Id="rId246" Type="http://schemas.openxmlformats.org/officeDocument/2006/relationships/table" Target="../tables/table245.xml"/><Relationship Id="rId288" Type="http://schemas.openxmlformats.org/officeDocument/2006/relationships/table" Target="../tables/table287.xml"/><Relationship Id="rId411" Type="http://schemas.openxmlformats.org/officeDocument/2006/relationships/table" Target="../tables/table410.xml"/><Relationship Id="rId453" Type="http://schemas.openxmlformats.org/officeDocument/2006/relationships/table" Target="../tables/table452.xml"/><Relationship Id="rId509" Type="http://schemas.openxmlformats.org/officeDocument/2006/relationships/table" Target="../tables/table508.xml"/><Relationship Id="rId660" Type="http://schemas.openxmlformats.org/officeDocument/2006/relationships/table" Target="../tables/table659.xml"/><Relationship Id="rId106" Type="http://schemas.openxmlformats.org/officeDocument/2006/relationships/table" Target="../tables/table105.xml"/><Relationship Id="rId313" Type="http://schemas.openxmlformats.org/officeDocument/2006/relationships/table" Target="../tables/table312.xml"/><Relationship Id="rId495" Type="http://schemas.openxmlformats.org/officeDocument/2006/relationships/table" Target="../tables/table494.xml"/><Relationship Id="rId716" Type="http://schemas.openxmlformats.org/officeDocument/2006/relationships/table" Target="../tables/table715.xml"/><Relationship Id="rId758" Type="http://schemas.openxmlformats.org/officeDocument/2006/relationships/table" Target="../tables/table757.xml"/><Relationship Id="rId10" Type="http://schemas.openxmlformats.org/officeDocument/2006/relationships/table" Target="../tables/table9.xml"/><Relationship Id="rId52" Type="http://schemas.openxmlformats.org/officeDocument/2006/relationships/table" Target="../tables/table51.xml"/><Relationship Id="rId94" Type="http://schemas.openxmlformats.org/officeDocument/2006/relationships/table" Target="../tables/table93.xml"/><Relationship Id="rId148" Type="http://schemas.openxmlformats.org/officeDocument/2006/relationships/table" Target="../tables/table147.xml"/><Relationship Id="rId355" Type="http://schemas.openxmlformats.org/officeDocument/2006/relationships/table" Target="../tables/table354.xml"/><Relationship Id="rId397" Type="http://schemas.openxmlformats.org/officeDocument/2006/relationships/table" Target="../tables/table396.xml"/><Relationship Id="rId520" Type="http://schemas.openxmlformats.org/officeDocument/2006/relationships/table" Target="../tables/table519.xml"/><Relationship Id="rId562" Type="http://schemas.openxmlformats.org/officeDocument/2006/relationships/table" Target="../tables/table561.xml"/><Relationship Id="rId618" Type="http://schemas.openxmlformats.org/officeDocument/2006/relationships/table" Target="../tables/table6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6"/>
  <sheetViews>
    <sheetView topLeftCell="H23" zoomScale="115" zoomScaleNormal="115" workbookViewId="0">
      <selection activeCell="B64" sqref="B64"/>
    </sheetView>
  </sheetViews>
  <sheetFormatPr defaultRowHeight="15" x14ac:dyDescent="0.25"/>
  <cols>
    <col min="2" max="2" width="30.140625" customWidth="1"/>
    <col min="3" max="6" width="0" hidden="1" customWidth="1"/>
    <col min="8" max="8" width="47.42578125" customWidth="1"/>
  </cols>
  <sheetData>
    <row r="1" spans="1:9" x14ac:dyDescent="0.25">
      <c r="B1" t="s">
        <v>764</v>
      </c>
      <c r="C1" t="s">
        <v>765</v>
      </c>
      <c r="D1" t="s">
        <v>766</v>
      </c>
      <c r="G1" t="s">
        <v>1416</v>
      </c>
      <c r="H1" t="s">
        <v>767</v>
      </c>
      <c r="I1" t="s">
        <v>1416</v>
      </c>
    </row>
    <row r="2" spans="1:9" x14ac:dyDescent="0.25">
      <c r="A2" t="s">
        <v>1415</v>
      </c>
      <c r="B2" t="s">
        <v>0</v>
      </c>
      <c r="C2" t="s">
        <v>1</v>
      </c>
      <c r="D2" t="s">
        <v>2</v>
      </c>
      <c r="F2" t="s">
        <v>3</v>
      </c>
      <c r="G2" t="s">
        <v>1416</v>
      </c>
      <c r="H2" t="s">
        <v>768</v>
      </c>
      <c r="I2" t="s">
        <v>1416</v>
      </c>
    </row>
    <row r="3" spans="1:9" x14ac:dyDescent="0.25">
      <c r="A3" t="s">
        <v>1415</v>
      </c>
      <c r="B3" t="s">
        <v>4</v>
      </c>
      <c r="C3" t="s">
        <v>5</v>
      </c>
      <c r="D3" t="s">
        <v>6</v>
      </c>
      <c r="F3" t="s">
        <v>3</v>
      </c>
      <c r="G3" t="s">
        <v>1416</v>
      </c>
      <c r="H3" t="s">
        <v>769</v>
      </c>
      <c r="I3" t="s">
        <v>1416</v>
      </c>
    </row>
    <row r="4" spans="1:9" x14ac:dyDescent="0.25">
      <c r="A4" t="s">
        <v>1415</v>
      </c>
      <c r="B4" t="s">
        <v>7</v>
      </c>
      <c r="C4" t="s">
        <v>8</v>
      </c>
      <c r="D4" t="s">
        <v>9</v>
      </c>
      <c r="G4" t="s">
        <v>1416</v>
      </c>
      <c r="H4" t="s">
        <v>770</v>
      </c>
      <c r="I4" t="s">
        <v>1416</v>
      </c>
    </row>
    <row r="5" spans="1:9" x14ac:dyDescent="0.25">
      <c r="A5" t="s">
        <v>1415</v>
      </c>
      <c r="B5" t="s">
        <v>10</v>
      </c>
      <c r="C5" t="s">
        <v>8</v>
      </c>
      <c r="D5" t="s">
        <v>11</v>
      </c>
      <c r="G5" t="s">
        <v>1416</v>
      </c>
      <c r="H5" t="s">
        <v>771</v>
      </c>
      <c r="I5" t="s">
        <v>1416</v>
      </c>
    </row>
    <row r="6" spans="1:9" x14ac:dyDescent="0.25">
      <c r="A6" t="s">
        <v>1415</v>
      </c>
      <c r="B6" t="s">
        <v>12</v>
      </c>
      <c r="C6" t="s">
        <v>13</v>
      </c>
      <c r="D6" t="s">
        <v>14</v>
      </c>
      <c r="G6" t="s">
        <v>1416</v>
      </c>
      <c r="H6" t="s">
        <v>772</v>
      </c>
      <c r="I6" t="s">
        <v>1416</v>
      </c>
    </row>
    <row r="7" spans="1:9" x14ac:dyDescent="0.25">
      <c r="A7" t="s">
        <v>1415</v>
      </c>
      <c r="B7" t="s">
        <v>15</v>
      </c>
      <c r="C7" t="s">
        <v>13</v>
      </c>
      <c r="D7" t="s">
        <v>16</v>
      </c>
      <c r="F7" t="s">
        <v>17</v>
      </c>
      <c r="G7" t="s">
        <v>1416</v>
      </c>
      <c r="H7" t="s">
        <v>773</v>
      </c>
      <c r="I7" t="s">
        <v>1416</v>
      </c>
    </row>
    <row r="8" spans="1:9" x14ac:dyDescent="0.25">
      <c r="A8" t="s">
        <v>1415</v>
      </c>
      <c r="B8" t="s">
        <v>18</v>
      </c>
      <c r="C8" t="s">
        <v>8</v>
      </c>
      <c r="D8" t="s">
        <v>11</v>
      </c>
      <c r="G8" t="s">
        <v>1416</v>
      </c>
      <c r="H8" t="s">
        <v>774</v>
      </c>
      <c r="I8" t="s">
        <v>1416</v>
      </c>
    </row>
    <row r="9" spans="1:9" x14ac:dyDescent="0.25">
      <c r="A9" t="s">
        <v>1415</v>
      </c>
      <c r="B9" t="s">
        <v>19</v>
      </c>
      <c r="C9" t="s">
        <v>8</v>
      </c>
      <c r="D9" t="s">
        <v>9</v>
      </c>
      <c r="F9" t="s">
        <v>3</v>
      </c>
      <c r="G9" t="s">
        <v>1416</v>
      </c>
      <c r="H9" t="s">
        <v>775</v>
      </c>
      <c r="I9" t="s">
        <v>1416</v>
      </c>
    </row>
    <row r="10" spans="1:9" x14ac:dyDescent="0.25">
      <c r="A10" t="s">
        <v>1415</v>
      </c>
      <c r="B10" t="s">
        <v>20</v>
      </c>
      <c r="C10" t="s">
        <v>8</v>
      </c>
      <c r="D10" t="s">
        <v>9</v>
      </c>
      <c r="G10" t="s">
        <v>1416</v>
      </c>
      <c r="H10" t="s">
        <v>776</v>
      </c>
      <c r="I10" t="s">
        <v>1416</v>
      </c>
    </row>
    <row r="11" spans="1:9" x14ac:dyDescent="0.25">
      <c r="A11" t="s">
        <v>1415</v>
      </c>
      <c r="B11" t="s">
        <v>21</v>
      </c>
      <c r="C11" t="s">
        <v>8</v>
      </c>
      <c r="D11" t="s">
        <v>9</v>
      </c>
      <c r="F11" t="s">
        <v>3</v>
      </c>
      <c r="G11" t="s">
        <v>1416</v>
      </c>
      <c r="H11" t="s">
        <v>777</v>
      </c>
      <c r="I11" t="s">
        <v>1416</v>
      </c>
    </row>
    <row r="12" spans="1:9" x14ac:dyDescent="0.25">
      <c r="A12" t="s">
        <v>1415</v>
      </c>
      <c r="B12" t="s">
        <v>22</v>
      </c>
      <c r="C12" t="s">
        <v>8</v>
      </c>
      <c r="D12" t="s">
        <v>9</v>
      </c>
      <c r="G12" t="s">
        <v>1416</v>
      </c>
      <c r="H12" t="s">
        <v>778</v>
      </c>
      <c r="I12" t="s">
        <v>1416</v>
      </c>
    </row>
    <row r="13" spans="1:9" x14ac:dyDescent="0.25">
      <c r="A13" t="s">
        <v>1415</v>
      </c>
      <c r="B13" t="s">
        <v>23</v>
      </c>
      <c r="C13" t="s">
        <v>8</v>
      </c>
      <c r="D13" t="s">
        <v>9</v>
      </c>
      <c r="F13" t="s">
        <v>3</v>
      </c>
      <c r="G13" t="s">
        <v>1416</v>
      </c>
      <c r="H13" t="s">
        <v>779</v>
      </c>
      <c r="I13" t="s">
        <v>1416</v>
      </c>
    </row>
    <row r="14" spans="1:9" x14ac:dyDescent="0.25">
      <c r="A14" t="s">
        <v>1415</v>
      </c>
      <c r="B14" t="s">
        <v>24</v>
      </c>
      <c r="C14" t="s">
        <v>8</v>
      </c>
      <c r="D14" t="s">
        <v>9</v>
      </c>
      <c r="G14" t="s">
        <v>1416</v>
      </c>
      <c r="H14" t="s">
        <v>780</v>
      </c>
      <c r="I14" t="s">
        <v>1416</v>
      </c>
    </row>
    <row r="15" spans="1:9" x14ac:dyDescent="0.25">
      <c r="A15" t="s">
        <v>1415</v>
      </c>
      <c r="B15" t="s">
        <v>25</v>
      </c>
      <c r="C15" t="s">
        <v>8</v>
      </c>
      <c r="D15" t="s">
        <v>26</v>
      </c>
      <c r="E15" t="s">
        <v>27</v>
      </c>
      <c r="G15" t="s">
        <v>1416</v>
      </c>
      <c r="H15" t="s">
        <v>781</v>
      </c>
      <c r="I15" t="s">
        <v>1416</v>
      </c>
    </row>
    <row r="16" spans="1:9" x14ac:dyDescent="0.25">
      <c r="A16" t="s">
        <v>1415</v>
      </c>
      <c r="B16" t="s">
        <v>28</v>
      </c>
      <c r="C16" t="s">
        <v>8</v>
      </c>
      <c r="D16" t="s">
        <v>26</v>
      </c>
      <c r="G16" t="s">
        <v>1416</v>
      </c>
      <c r="H16" t="s">
        <v>782</v>
      </c>
      <c r="I16" t="s">
        <v>1416</v>
      </c>
    </row>
    <row r="17" spans="1:9" x14ac:dyDescent="0.25">
      <c r="A17" t="s">
        <v>1415</v>
      </c>
      <c r="B17" t="s">
        <v>29</v>
      </c>
      <c r="C17" t="s">
        <v>8</v>
      </c>
      <c r="D17" t="s">
        <v>26</v>
      </c>
      <c r="G17" t="s">
        <v>1416</v>
      </c>
      <c r="H17" t="s">
        <v>783</v>
      </c>
      <c r="I17" t="s">
        <v>1416</v>
      </c>
    </row>
    <row r="18" spans="1:9" x14ac:dyDescent="0.25">
      <c r="A18" t="s">
        <v>1415</v>
      </c>
      <c r="B18" t="s">
        <v>30</v>
      </c>
      <c r="C18" t="s">
        <v>31</v>
      </c>
      <c r="D18" t="s">
        <v>32</v>
      </c>
      <c r="G18" t="s">
        <v>1416</v>
      </c>
      <c r="H18" t="s">
        <v>784</v>
      </c>
      <c r="I18" t="s">
        <v>1416</v>
      </c>
    </row>
    <row r="19" spans="1:9" x14ac:dyDescent="0.25">
      <c r="A19" t="s">
        <v>1415</v>
      </c>
      <c r="B19" t="s">
        <v>33</v>
      </c>
      <c r="C19" t="s">
        <v>8</v>
      </c>
      <c r="D19" t="s">
        <v>26</v>
      </c>
      <c r="G19" t="s">
        <v>1416</v>
      </c>
      <c r="H19" t="s">
        <v>785</v>
      </c>
      <c r="I19" t="s">
        <v>1416</v>
      </c>
    </row>
    <row r="20" spans="1:9" x14ac:dyDescent="0.25">
      <c r="A20" t="s">
        <v>1415</v>
      </c>
      <c r="B20" t="s">
        <v>34</v>
      </c>
      <c r="C20" t="s">
        <v>35</v>
      </c>
      <c r="D20" t="s">
        <v>36</v>
      </c>
      <c r="G20" t="s">
        <v>1416</v>
      </c>
      <c r="H20" t="s">
        <v>786</v>
      </c>
      <c r="I20" t="s">
        <v>1416</v>
      </c>
    </row>
    <row r="21" spans="1:9" x14ac:dyDescent="0.25">
      <c r="A21" t="s">
        <v>1415</v>
      </c>
      <c r="B21" t="s">
        <v>37</v>
      </c>
      <c r="C21" t="s">
        <v>35</v>
      </c>
      <c r="D21" t="s">
        <v>36</v>
      </c>
      <c r="G21" t="s">
        <v>1416</v>
      </c>
      <c r="H21" t="s">
        <v>787</v>
      </c>
      <c r="I21" t="s">
        <v>1416</v>
      </c>
    </row>
    <row r="22" spans="1:9" x14ac:dyDescent="0.25">
      <c r="A22" t="s">
        <v>1415</v>
      </c>
      <c r="B22" t="s">
        <v>38</v>
      </c>
      <c r="C22" t="s">
        <v>39</v>
      </c>
      <c r="D22" t="s">
        <v>40</v>
      </c>
      <c r="F22" t="s">
        <v>3</v>
      </c>
      <c r="G22" t="s">
        <v>1416</v>
      </c>
      <c r="H22" t="s">
        <v>788</v>
      </c>
      <c r="I22" t="s">
        <v>1416</v>
      </c>
    </row>
    <row r="23" spans="1:9" x14ac:dyDescent="0.25">
      <c r="A23" t="s">
        <v>1415</v>
      </c>
      <c r="B23" t="s">
        <v>41</v>
      </c>
      <c r="C23" t="s">
        <v>35</v>
      </c>
      <c r="D23" t="s">
        <v>36</v>
      </c>
      <c r="G23" t="s">
        <v>1416</v>
      </c>
      <c r="H23" t="s">
        <v>789</v>
      </c>
      <c r="I23" t="s">
        <v>1416</v>
      </c>
    </row>
    <row r="24" spans="1:9" x14ac:dyDescent="0.25">
      <c r="A24" t="s">
        <v>1415</v>
      </c>
      <c r="B24" t="s">
        <v>42</v>
      </c>
      <c r="C24" t="s">
        <v>8</v>
      </c>
      <c r="D24" t="s">
        <v>26</v>
      </c>
      <c r="G24" t="s">
        <v>1416</v>
      </c>
      <c r="H24" t="s">
        <v>790</v>
      </c>
      <c r="I24" t="s">
        <v>1416</v>
      </c>
    </row>
    <row r="25" spans="1:9" x14ac:dyDescent="0.25">
      <c r="A25" t="s">
        <v>1415</v>
      </c>
      <c r="B25" t="s">
        <v>43</v>
      </c>
      <c r="C25" t="s">
        <v>8</v>
      </c>
      <c r="D25" t="s">
        <v>26</v>
      </c>
      <c r="G25" t="s">
        <v>1416</v>
      </c>
      <c r="H25" t="s">
        <v>791</v>
      </c>
      <c r="I25" t="s">
        <v>1416</v>
      </c>
    </row>
    <row r="26" spans="1:9" x14ac:dyDescent="0.25">
      <c r="A26" t="s">
        <v>1415</v>
      </c>
      <c r="B26" t="s">
        <v>44</v>
      </c>
      <c r="C26" t="s">
        <v>8</v>
      </c>
      <c r="D26" t="s">
        <v>11</v>
      </c>
      <c r="F26" t="s">
        <v>3</v>
      </c>
      <c r="G26" t="s">
        <v>1416</v>
      </c>
      <c r="H26" t="s">
        <v>802</v>
      </c>
      <c r="I26" t="s">
        <v>1416</v>
      </c>
    </row>
    <row r="27" spans="1:9" x14ac:dyDescent="0.25">
      <c r="A27" t="s">
        <v>1415</v>
      </c>
      <c r="B27" t="s">
        <v>45</v>
      </c>
      <c r="C27" t="s">
        <v>8</v>
      </c>
      <c r="D27" t="s">
        <v>26</v>
      </c>
      <c r="G27" t="s">
        <v>1416</v>
      </c>
      <c r="H27" t="s">
        <v>792</v>
      </c>
      <c r="I27" t="s">
        <v>1416</v>
      </c>
    </row>
    <row r="28" spans="1:9" x14ac:dyDescent="0.25">
      <c r="A28" t="s">
        <v>1415</v>
      </c>
      <c r="B28" t="s">
        <v>46</v>
      </c>
      <c r="C28" t="s">
        <v>8</v>
      </c>
      <c r="D28" t="s">
        <v>11</v>
      </c>
      <c r="F28" t="s">
        <v>3</v>
      </c>
      <c r="G28" t="s">
        <v>1416</v>
      </c>
      <c r="H28" t="s">
        <v>803</v>
      </c>
      <c r="I28" t="s">
        <v>1416</v>
      </c>
    </row>
    <row r="29" spans="1:9" x14ac:dyDescent="0.25">
      <c r="A29" t="s">
        <v>1415</v>
      </c>
      <c r="B29" t="s">
        <v>47</v>
      </c>
      <c r="C29" t="s">
        <v>8</v>
      </c>
      <c r="D29" t="s">
        <v>26</v>
      </c>
      <c r="G29" t="s">
        <v>1416</v>
      </c>
      <c r="H29" t="s">
        <v>793</v>
      </c>
      <c r="I29" t="s">
        <v>1416</v>
      </c>
    </row>
    <row r="30" spans="1:9" x14ac:dyDescent="0.25">
      <c r="A30" t="s">
        <v>1415</v>
      </c>
      <c r="B30" t="s">
        <v>48</v>
      </c>
      <c r="C30" t="s">
        <v>8</v>
      </c>
      <c r="D30" t="s">
        <v>11</v>
      </c>
      <c r="F30" t="s">
        <v>3</v>
      </c>
      <c r="G30" t="s">
        <v>1416</v>
      </c>
      <c r="H30" t="s">
        <v>804</v>
      </c>
      <c r="I30" t="s">
        <v>1416</v>
      </c>
    </row>
    <row r="31" spans="1:9" x14ac:dyDescent="0.25">
      <c r="A31" t="s">
        <v>1415</v>
      </c>
      <c r="B31" t="s">
        <v>49</v>
      </c>
      <c r="C31" t="s">
        <v>8</v>
      </c>
      <c r="D31" t="s">
        <v>26</v>
      </c>
      <c r="G31" t="s">
        <v>1416</v>
      </c>
      <c r="H31" t="s">
        <v>794</v>
      </c>
      <c r="I31" t="s">
        <v>1416</v>
      </c>
    </row>
    <row r="32" spans="1:9" x14ac:dyDescent="0.25">
      <c r="A32" t="s">
        <v>1415</v>
      </c>
      <c r="B32" t="s">
        <v>50</v>
      </c>
      <c r="C32" t="s">
        <v>8</v>
      </c>
      <c r="D32" t="s">
        <v>11</v>
      </c>
      <c r="F32" t="s">
        <v>3</v>
      </c>
      <c r="G32" t="s">
        <v>1416</v>
      </c>
      <c r="H32" t="s">
        <v>805</v>
      </c>
      <c r="I32" t="s">
        <v>1416</v>
      </c>
    </row>
    <row r="33" spans="1:9" x14ac:dyDescent="0.25">
      <c r="A33" t="s">
        <v>1415</v>
      </c>
      <c r="B33" t="s">
        <v>51</v>
      </c>
      <c r="C33" t="s">
        <v>8</v>
      </c>
      <c r="D33" t="s">
        <v>26</v>
      </c>
      <c r="G33" t="s">
        <v>1416</v>
      </c>
      <c r="H33" t="s">
        <v>795</v>
      </c>
      <c r="I33" t="s">
        <v>1416</v>
      </c>
    </row>
    <row r="34" spans="1:9" x14ac:dyDescent="0.25">
      <c r="A34" t="s">
        <v>1415</v>
      </c>
      <c r="B34" t="s">
        <v>52</v>
      </c>
      <c r="C34" t="s">
        <v>8</v>
      </c>
      <c r="D34" t="s">
        <v>11</v>
      </c>
      <c r="F34" t="s">
        <v>3</v>
      </c>
      <c r="G34" t="s">
        <v>1416</v>
      </c>
      <c r="H34" t="s">
        <v>806</v>
      </c>
      <c r="I34" t="s">
        <v>1416</v>
      </c>
    </row>
    <row r="35" spans="1:9" x14ac:dyDescent="0.25">
      <c r="A35" t="s">
        <v>1415</v>
      </c>
      <c r="B35" t="s">
        <v>53</v>
      </c>
      <c r="C35" t="s">
        <v>8</v>
      </c>
      <c r="D35" t="s">
        <v>26</v>
      </c>
      <c r="G35" t="s">
        <v>1416</v>
      </c>
      <c r="H35" t="s">
        <v>796</v>
      </c>
      <c r="I35" t="s">
        <v>1416</v>
      </c>
    </row>
    <row r="36" spans="1:9" x14ac:dyDescent="0.25">
      <c r="A36" t="s">
        <v>1415</v>
      </c>
      <c r="B36" t="s">
        <v>54</v>
      </c>
      <c r="C36" t="s">
        <v>8</v>
      </c>
      <c r="D36" t="s">
        <v>11</v>
      </c>
      <c r="F36" t="s">
        <v>3</v>
      </c>
      <c r="G36" t="s">
        <v>1416</v>
      </c>
      <c r="H36" t="s">
        <v>807</v>
      </c>
      <c r="I36" t="s">
        <v>1416</v>
      </c>
    </row>
    <row r="37" spans="1:9" x14ac:dyDescent="0.25">
      <c r="A37" t="s">
        <v>1415</v>
      </c>
      <c r="B37" t="s">
        <v>55</v>
      </c>
      <c r="C37" t="s">
        <v>8</v>
      </c>
      <c r="D37" t="s">
        <v>26</v>
      </c>
      <c r="G37" t="s">
        <v>1416</v>
      </c>
      <c r="H37" t="s">
        <v>797</v>
      </c>
      <c r="I37" t="s">
        <v>1416</v>
      </c>
    </row>
    <row r="38" spans="1:9" x14ac:dyDescent="0.25">
      <c r="A38" t="s">
        <v>1415</v>
      </c>
      <c r="B38" t="s">
        <v>56</v>
      </c>
      <c r="C38" t="s">
        <v>8</v>
      </c>
      <c r="D38" t="s">
        <v>9</v>
      </c>
      <c r="F38" t="s">
        <v>3</v>
      </c>
      <c r="G38" t="s">
        <v>1416</v>
      </c>
      <c r="H38" t="s">
        <v>808</v>
      </c>
      <c r="I38" t="s">
        <v>1416</v>
      </c>
    </row>
    <row r="39" spans="1:9" x14ac:dyDescent="0.25">
      <c r="A39" t="s">
        <v>1415</v>
      </c>
      <c r="B39" t="s">
        <v>57</v>
      </c>
      <c r="C39" t="s">
        <v>8</v>
      </c>
      <c r="D39" t="s">
        <v>26</v>
      </c>
      <c r="G39" t="s">
        <v>1416</v>
      </c>
      <c r="H39" t="s">
        <v>798</v>
      </c>
      <c r="I39" t="s">
        <v>1416</v>
      </c>
    </row>
    <row r="40" spans="1:9" x14ac:dyDescent="0.25">
      <c r="A40" t="s">
        <v>1415</v>
      </c>
      <c r="B40" t="s">
        <v>58</v>
      </c>
      <c r="C40" t="s">
        <v>8</v>
      </c>
      <c r="D40" t="s">
        <v>9</v>
      </c>
      <c r="F40" t="s">
        <v>3</v>
      </c>
      <c r="G40" t="s">
        <v>1416</v>
      </c>
      <c r="H40" t="s">
        <v>809</v>
      </c>
      <c r="I40" t="s">
        <v>1416</v>
      </c>
    </row>
    <row r="41" spans="1:9" x14ac:dyDescent="0.25">
      <c r="A41" t="s">
        <v>1415</v>
      </c>
      <c r="B41" t="s">
        <v>59</v>
      </c>
      <c r="C41" t="s">
        <v>8</v>
      </c>
      <c r="D41" t="s">
        <v>26</v>
      </c>
      <c r="G41" t="s">
        <v>1416</v>
      </c>
      <c r="H41" t="s">
        <v>799</v>
      </c>
      <c r="I41" t="s">
        <v>1416</v>
      </c>
    </row>
    <row r="42" spans="1:9" x14ac:dyDescent="0.25">
      <c r="A42" t="s">
        <v>1415</v>
      </c>
      <c r="B42" t="s">
        <v>60</v>
      </c>
      <c r="C42" t="s">
        <v>8</v>
      </c>
      <c r="D42" t="s">
        <v>9</v>
      </c>
      <c r="F42" t="s">
        <v>3</v>
      </c>
      <c r="G42" t="s">
        <v>1416</v>
      </c>
      <c r="H42" t="s">
        <v>810</v>
      </c>
      <c r="I42" t="s">
        <v>1416</v>
      </c>
    </row>
    <row r="43" spans="1:9" x14ac:dyDescent="0.25">
      <c r="A43" t="s">
        <v>1415</v>
      </c>
      <c r="B43" t="s">
        <v>61</v>
      </c>
      <c r="C43" t="s">
        <v>8</v>
      </c>
      <c r="D43" t="s">
        <v>26</v>
      </c>
      <c r="G43" t="s">
        <v>1416</v>
      </c>
      <c r="H43" t="s">
        <v>800</v>
      </c>
      <c r="I43" t="s">
        <v>1416</v>
      </c>
    </row>
    <row r="44" spans="1:9" x14ac:dyDescent="0.25">
      <c r="A44" t="s">
        <v>1415</v>
      </c>
      <c r="B44" t="s">
        <v>62</v>
      </c>
      <c r="C44" t="s">
        <v>8</v>
      </c>
      <c r="D44" t="s">
        <v>9</v>
      </c>
      <c r="F44" t="s">
        <v>3</v>
      </c>
      <c r="G44" t="s">
        <v>1416</v>
      </c>
      <c r="H44" t="s">
        <v>811</v>
      </c>
      <c r="I44" t="s">
        <v>1416</v>
      </c>
    </row>
    <row r="45" spans="1:9" x14ac:dyDescent="0.25">
      <c r="A45" t="s">
        <v>1415</v>
      </c>
      <c r="B45" t="s">
        <v>63</v>
      </c>
      <c r="C45" t="s">
        <v>8</v>
      </c>
      <c r="D45" t="s">
        <v>26</v>
      </c>
      <c r="G45" t="s">
        <v>1416</v>
      </c>
      <c r="H45" t="s">
        <v>801</v>
      </c>
      <c r="I45" t="s">
        <v>1416</v>
      </c>
    </row>
    <row r="46" spans="1:9" x14ac:dyDescent="0.25">
      <c r="A46" t="s">
        <v>1415</v>
      </c>
      <c r="B46" t="s">
        <v>64</v>
      </c>
      <c r="C46" t="s">
        <v>8</v>
      </c>
      <c r="D46" t="s">
        <v>9</v>
      </c>
      <c r="F46" t="s">
        <v>3</v>
      </c>
      <c r="G46" t="s">
        <v>1416</v>
      </c>
      <c r="H46" t="s">
        <v>812</v>
      </c>
      <c r="I46" t="s">
        <v>1416</v>
      </c>
    </row>
    <row r="47" spans="1:9" x14ac:dyDescent="0.25">
      <c r="A47" t="s">
        <v>1415</v>
      </c>
      <c r="B47" t="s">
        <v>65</v>
      </c>
      <c r="C47" t="s">
        <v>8</v>
      </c>
      <c r="D47" t="s">
        <v>9</v>
      </c>
      <c r="G47" t="s">
        <v>1416</v>
      </c>
      <c r="H47" t="s">
        <v>1411</v>
      </c>
      <c r="I47" t="s">
        <v>1416</v>
      </c>
    </row>
    <row r="48" spans="1:9" x14ac:dyDescent="0.25">
      <c r="A48" t="s">
        <v>1415</v>
      </c>
      <c r="B48" t="s">
        <v>66</v>
      </c>
      <c r="C48" t="s">
        <v>67</v>
      </c>
      <c r="D48" t="s">
        <v>68</v>
      </c>
      <c r="G48" t="s">
        <v>1416</v>
      </c>
      <c r="H48" t="s">
        <v>813</v>
      </c>
      <c r="I48" t="s">
        <v>1416</v>
      </c>
    </row>
    <row r="49" spans="1:9" x14ac:dyDescent="0.25">
      <c r="A49" t="s">
        <v>1415</v>
      </c>
      <c r="B49" t="s">
        <v>69</v>
      </c>
      <c r="C49" t="s">
        <v>8</v>
      </c>
      <c r="D49" t="s">
        <v>9</v>
      </c>
      <c r="F49" t="s">
        <v>3</v>
      </c>
      <c r="G49" t="s">
        <v>1416</v>
      </c>
      <c r="H49" t="s">
        <v>814</v>
      </c>
      <c r="I49" t="s">
        <v>1416</v>
      </c>
    </row>
    <row r="50" spans="1:9" x14ac:dyDescent="0.25">
      <c r="A50" t="s">
        <v>1415</v>
      </c>
      <c r="B50" t="s">
        <v>70</v>
      </c>
      <c r="C50" t="s">
        <v>67</v>
      </c>
      <c r="D50" t="s">
        <v>68</v>
      </c>
      <c r="G50" t="s">
        <v>1416</v>
      </c>
      <c r="H50" t="s">
        <v>816</v>
      </c>
      <c r="I50" t="s">
        <v>1416</v>
      </c>
    </row>
    <row r="51" spans="1:9" x14ac:dyDescent="0.25">
      <c r="A51" t="s">
        <v>1415</v>
      </c>
      <c r="B51" t="s">
        <v>71</v>
      </c>
      <c r="C51" t="s">
        <v>8</v>
      </c>
      <c r="D51" t="s">
        <v>11</v>
      </c>
      <c r="F51" t="s">
        <v>3</v>
      </c>
      <c r="G51" t="s">
        <v>1416</v>
      </c>
      <c r="H51" t="s">
        <v>815</v>
      </c>
      <c r="I51" t="s">
        <v>1416</v>
      </c>
    </row>
    <row r="52" spans="1:9" x14ac:dyDescent="0.25">
      <c r="A52" t="s">
        <v>1415</v>
      </c>
      <c r="B52" t="s">
        <v>72</v>
      </c>
      <c r="C52" t="s">
        <v>67</v>
      </c>
      <c r="D52" t="s">
        <v>68</v>
      </c>
      <c r="G52" t="s">
        <v>1416</v>
      </c>
      <c r="H52" t="s">
        <v>817</v>
      </c>
      <c r="I52" t="s">
        <v>1416</v>
      </c>
    </row>
    <row r="53" spans="1:9" x14ac:dyDescent="0.25">
      <c r="A53" t="s">
        <v>1415</v>
      </c>
      <c r="B53" t="s">
        <v>73</v>
      </c>
      <c r="C53" t="s">
        <v>8</v>
      </c>
      <c r="D53" t="s">
        <v>11</v>
      </c>
      <c r="F53" t="s">
        <v>3</v>
      </c>
      <c r="G53" t="s">
        <v>1416</v>
      </c>
      <c r="H53" t="s">
        <v>818</v>
      </c>
      <c r="I53" t="s">
        <v>1416</v>
      </c>
    </row>
    <row r="54" spans="1:9" x14ac:dyDescent="0.25">
      <c r="A54" t="s">
        <v>1415</v>
      </c>
      <c r="B54" t="s">
        <v>74</v>
      </c>
      <c r="C54" t="s">
        <v>67</v>
      </c>
      <c r="D54" t="s">
        <v>68</v>
      </c>
      <c r="G54" t="s">
        <v>1416</v>
      </c>
      <c r="H54" t="s">
        <v>819</v>
      </c>
      <c r="I54" t="s">
        <v>1416</v>
      </c>
    </row>
    <row r="55" spans="1:9" x14ac:dyDescent="0.25">
      <c r="A55" t="s">
        <v>1415</v>
      </c>
      <c r="B55" t="s">
        <v>75</v>
      </c>
      <c r="C55" t="s">
        <v>8</v>
      </c>
      <c r="D55" t="s">
        <v>11</v>
      </c>
      <c r="F55" t="s">
        <v>3</v>
      </c>
      <c r="G55" t="s">
        <v>1416</v>
      </c>
      <c r="H55" t="s">
        <v>820</v>
      </c>
      <c r="I55" t="s">
        <v>1416</v>
      </c>
    </row>
    <row r="56" spans="1:9" x14ac:dyDescent="0.25">
      <c r="A56" t="s">
        <v>1415</v>
      </c>
      <c r="B56" t="s">
        <v>76</v>
      </c>
      <c r="C56" t="s">
        <v>67</v>
      </c>
      <c r="D56" t="s">
        <v>68</v>
      </c>
      <c r="G56" t="s">
        <v>1416</v>
      </c>
      <c r="H56" t="s">
        <v>821</v>
      </c>
      <c r="I56" t="s">
        <v>1416</v>
      </c>
    </row>
    <row r="57" spans="1:9" x14ac:dyDescent="0.25">
      <c r="A57" t="s">
        <v>1415</v>
      </c>
      <c r="B57" t="s">
        <v>77</v>
      </c>
      <c r="C57" t="s">
        <v>8</v>
      </c>
      <c r="D57" t="s">
        <v>11</v>
      </c>
      <c r="F57" t="s">
        <v>3</v>
      </c>
      <c r="G57" t="s">
        <v>1416</v>
      </c>
      <c r="H57" t="s">
        <v>822</v>
      </c>
      <c r="I57" t="s">
        <v>1416</v>
      </c>
    </row>
    <row r="58" spans="1:9" x14ac:dyDescent="0.25">
      <c r="A58" t="s">
        <v>1415</v>
      </c>
      <c r="B58" t="s">
        <v>78</v>
      </c>
      <c r="C58" t="s">
        <v>67</v>
      </c>
      <c r="D58" t="s">
        <v>68</v>
      </c>
      <c r="G58" t="s">
        <v>1416</v>
      </c>
      <c r="H58" t="s">
        <v>823</v>
      </c>
      <c r="I58" t="s">
        <v>1416</v>
      </c>
    </row>
    <row r="59" spans="1:9" x14ac:dyDescent="0.25">
      <c r="A59" t="s">
        <v>1415</v>
      </c>
      <c r="B59" t="s">
        <v>79</v>
      </c>
      <c r="C59" t="s">
        <v>8</v>
      </c>
      <c r="D59" t="s">
        <v>11</v>
      </c>
      <c r="F59" t="s">
        <v>3</v>
      </c>
      <c r="G59" t="s">
        <v>1416</v>
      </c>
      <c r="H59" t="s">
        <v>824</v>
      </c>
      <c r="I59" t="s">
        <v>1416</v>
      </c>
    </row>
    <row r="60" spans="1:9" x14ac:dyDescent="0.25">
      <c r="A60" t="s">
        <v>1415</v>
      </c>
      <c r="B60" t="s">
        <v>80</v>
      </c>
      <c r="C60" t="s">
        <v>67</v>
      </c>
      <c r="D60" t="s">
        <v>68</v>
      </c>
      <c r="G60" t="s">
        <v>1416</v>
      </c>
      <c r="H60" t="s">
        <v>825</v>
      </c>
      <c r="I60" t="s">
        <v>1416</v>
      </c>
    </row>
    <row r="61" spans="1:9" x14ac:dyDescent="0.25">
      <c r="A61" t="s">
        <v>1415</v>
      </c>
      <c r="B61" t="s">
        <v>81</v>
      </c>
      <c r="C61" t="s">
        <v>8</v>
      </c>
      <c r="D61" t="s">
        <v>11</v>
      </c>
      <c r="F61" t="s">
        <v>3</v>
      </c>
      <c r="G61" t="s">
        <v>1416</v>
      </c>
      <c r="H61" t="s">
        <v>826</v>
      </c>
      <c r="I61" t="s">
        <v>1416</v>
      </c>
    </row>
    <row r="62" spans="1:9" x14ac:dyDescent="0.25">
      <c r="A62" t="s">
        <v>1415</v>
      </c>
      <c r="B62" t="s">
        <v>82</v>
      </c>
      <c r="C62" t="s">
        <v>8</v>
      </c>
      <c r="D62" t="s">
        <v>26</v>
      </c>
      <c r="G62" t="s">
        <v>1416</v>
      </c>
      <c r="H62" t="s">
        <v>827</v>
      </c>
      <c r="I62" t="s">
        <v>1416</v>
      </c>
    </row>
    <row r="63" spans="1:9" x14ac:dyDescent="0.25">
      <c r="A63" t="s">
        <v>1415</v>
      </c>
      <c r="B63" t="s">
        <v>83</v>
      </c>
      <c r="C63" t="s">
        <v>8</v>
      </c>
      <c r="D63" t="s">
        <v>26</v>
      </c>
      <c r="G63" t="s">
        <v>1416</v>
      </c>
      <c r="H63" t="s">
        <v>828</v>
      </c>
      <c r="I63" t="s">
        <v>1416</v>
      </c>
    </row>
    <row r="64" spans="1:9" x14ac:dyDescent="0.25">
      <c r="A64" t="s">
        <v>1415</v>
      </c>
      <c r="B64" t="s">
        <v>84</v>
      </c>
      <c r="C64" t="s">
        <v>8</v>
      </c>
      <c r="D64" t="s">
        <v>26</v>
      </c>
      <c r="G64" t="s">
        <v>1416</v>
      </c>
      <c r="H64" t="s">
        <v>829</v>
      </c>
      <c r="I64" t="s">
        <v>1416</v>
      </c>
    </row>
    <row r="65" spans="1:9" x14ac:dyDescent="0.25">
      <c r="A65" t="s">
        <v>1415</v>
      </c>
      <c r="B65" t="s">
        <v>85</v>
      </c>
      <c r="C65" t="s">
        <v>8</v>
      </c>
      <c r="D65" t="s">
        <v>26</v>
      </c>
      <c r="G65" t="s">
        <v>1416</v>
      </c>
      <c r="H65" t="s">
        <v>830</v>
      </c>
      <c r="I65" t="s">
        <v>1416</v>
      </c>
    </row>
    <row r="66" spans="1:9" x14ac:dyDescent="0.25">
      <c r="A66" t="s">
        <v>1415</v>
      </c>
      <c r="B66" t="s">
        <v>86</v>
      </c>
      <c r="C66" t="s">
        <v>8</v>
      </c>
      <c r="D66" t="s">
        <v>26</v>
      </c>
      <c r="G66" t="s">
        <v>1416</v>
      </c>
      <c r="H66" t="s">
        <v>831</v>
      </c>
      <c r="I66" t="s">
        <v>1416</v>
      </c>
    </row>
    <row r="67" spans="1:9" x14ac:dyDescent="0.25">
      <c r="A67" t="s">
        <v>1415</v>
      </c>
      <c r="B67" t="s">
        <v>87</v>
      </c>
      <c r="C67" t="s">
        <v>8</v>
      </c>
      <c r="D67" t="s">
        <v>26</v>
      </c>
      <c r="G67" t="s">
        <v>1416</v>
      </c>
      <c r="H67" t="s">
        <v>832</v>
      </c>
      <c r="I67" t="s">
        <v>1416</v>
      </c>
    </row>
    <row r="68" spans="1:9" x14ac:dyDescent="0.25">
      <c r="A68" t="s">
        <v>1415</v>
      </c>
      <c r="B68" t="s">
        <v>88</v>
      </c>
      <c r="C68" t="s">
        <v>8</v>
      </c>
      <c r="D68" t="s">
        <v>26</v>
      </c>
      <c r="G68" t="s">
        <v>1416</v>
      </c>
      <c r="H68" t="s">
        <v>833</v>
      </c>
      <c r="I68" t="s">
        <v>1416</v>
      </c>
    </row>
    <row r="69" spans="1:9" x14ac:dyDescent="0.25">
      <c r="A69" t="s">
        <v>1415</v>
      </c>
      <c r="B69" t="s">
        <v>89</v>
      </c>
      <c r="C69" t="s">
        <v>8</v>
      </c>
      <c r="D69" t="s">
        <v>26</v>
      </c>
      <c r="G69" t="s">
        <v>1416</v>
      </c>
      <c r="H69" t="s">
        <v>834</v>
      </c>
      <c r="I69" t="s">
        <v>1416</v>
      </c>
    </row>
    <row r="70" spans="1:9" x14ac:dyDescent="0.25">
      <c r="A70" t="s">
        <v>1415</v>
      </c>
      <c r="B70" t="s">
        <v>90</v>
      </c>
      <c r="C70" t="s">
        <v>8</v>
      </c>
      <c r="D70" t="s">
        <v>26</v>
      </c>
      <c r="F70" t="s">
        <v>3</v>
      </c>
      <c r="G70" t="s">
        <v>1416</v>
      </c>
      <c r="H70" t="s">
        <v>836</v>
      </c>
      <c r="I70" t="s">
        <v>1416</v>
      </c>
    </row>
    <row r="71" spans="1:9" x14ac:dyDescent="0.25">
      <c r="A71" t="s">
        <v>1415</v>
      </c>
      <c r="B71" t="s">
        <v>91</v>
      </c>
      <c r="C71" t="s">
        <v>8</v>
      </c>
      <c r="D71" t="s">
        <v>26</v>
      </c>
      <c r="F71" t="s">
        <v>3</v>
      </c>
      <c r="G71" t="s">
        <v>1416</v>
      </c>
      <c r="H71" t="s">
        <v>835</v>
      </c>
      <c r="I71" t="s">
        <v>1416</v>
      </c>
    </row>
    <row r="72" spans="1:9" x14ac:dyDescent="0.25">
      <c r="A72" t="s">
        <v>1415</v>
      </c>
      <c r="B72" t="s">
        <v>92</v>
      </c>
      <c r="C72" t="s">
        <v>8</v>
      </c>
      <c r="D72" t="s">
        <v>26</v>
      </c>
      <c r="G72" t="s">
        <v>1416</v>
      </c>
      <c r="H72" t="s">
        <v>837</v>
      </c>
      <c r="I72" t="s">
        <v>1416</v>
      </c>
    </row>
    <row r="73" spans="1:9" x14ac:dyDescent="0.25">
      <c r="A73" t="s">
        <v>1415</v>
      </c>
      <c r="B73" t="s">
        <v>93</v>
      </c>
      <c r="C73" t="s">
        <v>8</v>
      </c>
      <c r="D73" t="s">
        <v>26</v>
      </c>
      <c r="G73" t="s">
        <v>1416</v>
      </c>
      <c r="H73" t="s">
        <v>838</v>
      </c>
      <c r="I73" t="s">
        <v>1416</v>
      </c>
    </row>
    <row r="74" spans="1:9" x14ac:dyDescent="0.25">
      <c r="A74" t="s">
        <v>1415</v>
      </c>
      <c r="B74" t="s">
        <v>94</v>
      </c>
      <c r="C74" t="s">
        <v>8</v>
      </c>
      <c r="D74" t="s">
        <v>26</v>
      </c>
      <c r="G74" t="s">
        <v>1416</v>
      </c>
      <c r="H74" t="s">
        <v>839</v>
      </c>
      <c r="I74" t="s">
        <v>1416</v>
      </c>
    </row>
    <row r="75" spans="1:9" x14ac:dyDescent="0.25">
      <c r="A75" t="s">
        <v>1415</v>
      </c>
      <c r="B75" t="s">
        <v>95</v>
      </c>
      <c r="C75" t="s">
        <v>8</v>
      </c>
      <c r="D75" t="s">
        <v>26</v>
      </c>
      <c r="G75" t="s">
        <v>1416</v>
      </c>
      <c r="H75" t="s">
        <v>840</v>
      </c>
      <c r="I75" t="s">
        <v>1416</v>
      </c>
    </row>
    <row r="76" spans="1:9" x14ac:dyDescent="0.25">
      <c r="A76" t="s">
        <v>1415</v>
      </c>
      <c r="B76" t="s">
        <v>96</v>
      </c>
      <c r="C76" t="s">
        <v>8</v>
      </c>
      <c r="D76" t="s">
        <v>26</v>
      </c>
      <c r="G76" t="s">
        <v>1416</v>
      </c>
      <c r="H76" t="s">
        <v>841</v>
      </c>
      <c r="I76" t="s">
        <v>1416</v>
      </c>
    </row>
    <row r="77" spans="1:9" x14ac:dyDescent="0.25">
      <c r="A77" t="s">
        <v>1415</v>
      </c>
      <c r="B77" t="s">
        <v>97</v>
      </c>
      <c r="C77" t="s">
        <v>8</v>
      </c>
      <c r="D77" t="s">
        <v>26</v>
      </c>
      <c r="G77" t="s">
        <v>1416</v>
      </c>
      <c r="H77" t="s">
        <v>842</v>
      </c>
      <c r="I77" t="s">
        <v>1416</v>
      </c>
    </row>
    <row r="78" spans="1:9" x14ac:dyDescent="0.25">
      <c r="A78" t="s">
        <v>1415</v>
      </c>
      <c r="B78" t="s">
        <v>98</v>
      </c>
      <c r="C78" t="s">
        <v>8</v>
      </c>
      <c r="D78" t="s">
        <v>26</v>
      </c>
      <c r="G78" t="s">
        <v>1416</v>
      </c>
      <c r="H78" t="s">
        <v>843</v>
      </c>
      <c r="I78" t="s">
        <v>1416</v>
      </c>
    </row>
    <row r="79" spans="1:9" x14ac:dyDescent="0.25">
      <c r="A79" t="s">
        <v>1415</v>
      </c>
      <c r="B79" t="s">
        <v>99</v>
      </c>
      <c r="C79" t="s">
        <v>8</v>
      </c>
      <c r="D79" t="s">
        <v>26</v>
      </c>
      <c r="G79" t="s">
        <v>1416</v>
      </c>
      <c r="H79" t="s">
        <v>844</v>
      </c>
      <c r="I79" t="s">
        <v>1416</v>
      </c>
    </row>
    <row r="80" spans="1:9" x14ac:dyDescent="0.25">
      <c r="A80" t="s">
        <v>1415</v>
      </c>
      <c r="B80" t="s">
        <v>100</v>
      </c>
      <c r="C80" t="s">
        <v>8</v>
      </c>
      <c r="D80" t="s">
        <v>26</v>
      </c>
      <c r="F80" t="s">
        <v>3</v>
      </c>
      <c r="G80" t="s">
        <v>1416</v>
      </c>
      <c r="H80" t="s">
        <v>845</v>
      </c>
      <c r="I80" t="s">
        <v>1416</v>
      </c>
    </row>
    <row r="81" spans="1:9" x14ac:dyDescent="0.25">
      <c r="A81" t="s">
        <v>1415</v>
      </c>
      <c r="B81" t="s">
        <v>101</v>
      </c>
      <c r="C81" t="s">
        <v>8</v>
      </c>
      <c r="D81" t="s">
        <v>26</v>
      </c>
      <c r="F81" t="s">
        <v>3</v>
      </c>
      <c r="G81" t="s">
        <v>1416</v>
      </c>
      <c r="H81" t="s">
        <v>845</v>
      </c>
      <c r="I81" t="s">
        <v>1416</v>
      </c>
    </row>
    <row r="82" spans="1:9" x14ac:dyDescent="0.25">
      <c r="A82" t="s">
        <v>1415</v>
      </c>
      <c r="B82" t="s">
        <v>102</v>
      </c>
      <c r="C82" t="s">
        <v>8</v>
      </c>
      <c r="D82" t="s">
        <v>26</v>
      </c>
      <c r="G82" t="s">
        <v>1416</v>
      </c>
      <c r="H82" t="s">
        <v>846</v>
      </c>
      <c r="I82" t="s">
        <v>1416</v>
      </c>
    </row>
    <row r="83" spans="1:9" x14ac:dyDescent="0.25">
      <c r="A83" t="s">
        <v>1415</v>
      </c>
      <c r="B83" t="s">
        <v>103</v>
      </c>
      <c r="C83" t="s">
        <v>8</v>
      </c>
      <c r="D83" t="s">
        <v>26</v>
      </c>
      <c r="G83" t="s">
        <v>1416</v>
      </c>
      <c r="H83" t="s">
        <v>847</v>
      </c>
      <c r="I83" t="s">
        <v>1416</v>
      </c>
    </row>
    <row r="84" spans="1:9" x14ac:dyDescent="0.25">
      <c r="A84" t="s">
        <v>1415</v>
      </c>
      <c r="B84" t="s">
        <v>104</v>
      </c>
      <c r="C84" t="s">
        <v>8</v>
      </c>
      <c r="D84" t="s">
        <v>26</v>
      </c>
      <c r="G84" t="s">
        <v>1416</v>
      </c>
      <c r="H84" t="s">
        <v>848</v>
      </c>
      <c r="I84" t="s">
        <v>1416</v>
      </c>
    </row>
    <row r="85" spans="1:9" x14ac:dyDescent="0.25">
      <c r="A85" t="s">
        <v>1415</v>
      </c>
      <c r="B85" t="s">
        <v>105</v>
      </c>
      <c r="C85" t="s">
        <v>8</v>
      </c>
      <c r="D85" t="s">
        <v>26</v>
      </c>
      <c r="G85" t="s">
        <v>1416</v>
      </c>
      <c r="H85" t="s">
        <v>849</v>
      </c>
      <c r="I85" t="s">
        <v>1416</v>
      </c>
    </row>
    <row r="86" spans="1:9" x14ac:dyDescent="0.25">
      <c r="A86" t="s">
        <v>1415</v>
      </c>
      <c r="B86" t="s">
        <v>106</v>
      </c>
      <c r="C86" t="s">
        <v>8</v>
      </c>
      <c r="D86" t="s">
        <v>26</v>
      </c>
      <c r="G86" t="s">
        <v>1416</v>
      </c>
      <c r="H86" t="s">
        <v>850</v>
      </c>
      <c r="I86" t="s">
        <v>1416</v>
      </c>
    </row>
    <row r="87" spans="1:9" x14ac:dyDescent="0.25">
      <c r="A87" t="s">
        <v>1415</v>
      </c>
      <c r="B87" t="s">
        <v>107</v>
      </c>
      <c r="C87" t="s">
        <v>8</v>
      </c>
      <c r="D87" t="s">
        <v>26</v>
      </c>
      <c r="G87" t="s">
        <v>1416</v>
      </c>
      <c r="H87" t="s">
        <v>851</v>
      </c>
      <c r="I87" t="s">
        <v>1416</v>
      </c>
    </row>
    <row r="88" spans="1:9" x14ac:dyDescent="0.25">
      <c r="A88" t="s">
        <v>1415</v>
      </c>
      <c r="B88" t="s">
        <v>108</v>
      </c>
      <c r="C88" t="s">
        <v>8</v>
      </c>
      <c r="D88" t="s">
        <v>26</v>
      </c>
      <c r="G88" t="s">
        <v>1416</v>
      </c>
      <c r="H88" t="s">
        <v>852</v>
      </c>
      <c r="I88" t="s">
        <v>1416</v>
      </c>
    </row>
    <row r="89" spans="1:9" x14ac:dyDescent="0.25">
      <c r="A89" t="s">
        <v>1415</v>
      </c>
      <c r="B89" t="s">
        <v>109</v>
      </c>
      <c r="C89" t="s">
        <v>35</v>
      </c>
      <c r="D89" t="s">
        <v>36</v>
      </c>
      <c r="G89" t="s">
        <v>1416</v>
      </c>
      <c r="H89" t="s">
        <v>853</v>
      </c>
      <c r="I89" t="s">
        <v>1416</v>
      </c>
    </row>
    <row r="90" spans="1:9" x14ac:dyDescent="0.25">
      <c r="A90" t="s">
        <v>1415</v>
      </c>
      <c r="B90" t="s">
        <v>110</v>
      </c>
      <c r="C90" t="s">
        <v>111</v>
      </c>
      <c r="D90" t="s">
        <v>112</v>
      </c>
      <c r="G90" t="s">
        <v>1416</v>
      </c>
      <c r="H90" t="s">
        <v>854</v>
      </c>
      <c r="I90" t="s">
        <v>1416</v>
      </c>
    </row>
    <row r="91" spans="1:9" x14ac:dyDescent="0.25">
      <c r="A91" t="s">
        <v>1415</v>
      </c>
      <c r="B91" t="s">
        <v>113</v>
      </c>
      <c r="C91" t="s">
        <v>35</v>
      </c>
      <c r="D91" t="s">
        <v>36</v>
      </c>
      <c r="F91" t="s">
        <v>3</v>
      </c>
      <c r="G91" t="s">
        <v>1416</v>
      </c>
      <c r="H91" t="s">
        <v>855</v>
      </c>
      <c r="I91" t="s">
        <v>1416</v>
      </c>
    </row>
    <row r="92" spans="1:9" x14ac:dyDescent="0.25">
      <c r="A92" t="s">
        <v>1415</v>
      </c>
      <c r="B92" t="s">
        <v>114</v>
      </c>
      <c r="C92" t="s">
        <v>115</v>
      </c>
      <c r="D92" t="s">
        <v>116</v>
      </c>
      <c r="F92" t="s">
        <v>17</v>
      </c>
      <c r="G92" t="s">
        <v>1416</v>
      </c>
      <c r="H92" t="s">
        <v>117</v>
      </c>
      <c r="I92" t="s">
        <v>1416</v>
      </c>
    </row>
    <row r="93" spans="1:9" x14ac:dyDescent="0.25">
      <c r="A93" t="s">
        <v>1415</v>
      </c>
      <c r="B93" t="s">
        <v>118</v>
      </c>
      <c r="C93" t="s">
        <v>35</v>
      </c>
      <c r="D93" t="s">
        <v>36</v>
      </c>
      <c r="F93" t="s">
        <v>3</v>
      </c>
      <c r="G93" t="s">
        <v>1416</v>
      </c>
      <c r="H93" t="s">
        <v>856</v>
      </c>
      <c r="I93" t="s">
        <v>1416</v>
      </c>
    </row>
    <row r="94" spans="1:9" x14ac:dyDescent="0.25">
      <c r="A94" t="s">
        <v>1415</v>
      </c>
      <c r="B94" t="s">
        <v>119</v>
      </c>
      <c r="C94" t="s">
        <v>115</v>
      </c>
      <c r="D94" t="s">
        <v>120</v>
      </c>
      <c r="G94" t="s">
        <v>1416</v>
      </c>
      <c r="H94" t="s">
        <v>857</v>
      </c>
      <c r="I94" t="s">
        <v>1416</v>
      </c>
    </row>
    <row r="95" spans="1:9" x14ac:dyDescent="0.25">
      <c r="A95" t="s">
        <v>1415</v>
      </c>
      <c r="B95" t="s">
        <v>121</v>
      </c>
      <c r="C95" t="s">
        <v>35</v>
      </c>
      <c r="D95" t="s">
        <v>36</v>
      </c>
      <c r="F95" t="s">
        <v>3</v>
      </c>
      <c r="G95" t="s">
        <v>1416</v>
      </c>
      <c r="H95" t="s">
        <v>858</v>
      </c>
      <c r="I95" t="s">
        <v>1416</v>
      </c>
    </row>
    <row r="96" spans="1:9" x14ac:dyDescent="0.25">
      <c r="A96" t="s">
        <v>1415</v>
      </c>
      <c r="B96" t="s">
        <v>122</v>
      </c>
      <c r="C96" t="s">
        <v>8</v>
      </c>
      <c r="D96" t="s">
        <v>26</v>
      </c>
      <c r="G96" t="s">
        <v>1416</v>
      </c>
      <c r="H96" t="s">
        <v>859</v>
      </c>
      <c r="I96" t="s">
        <v>1416</v>
      </c>
    </row>
    <row r="97" spans="1:9" x14ac:dyDescent="0.25">
      <c r="A97" t="s">
        <v>1415</v>
      </c>
      <c r="B97" t="s">
        <v>123</v>
      </c>
      <c r="C97" t="s">
        <v>8</v>
      </c>
      <c r="D97" t="s">
        <v>26</v>
      </c>
      <c r="G97" t="s">
        <v>1416</v>
      </c>
      <c r="H97" t="s">
        <v>860</v>
      </c>
      <c r="I97" t="s">
        <v>1416</v>
      </c>
    </row>
    <row r="98" spans="1:9" x14ac:dyDescent="0.25">
      <c r="A98" t="s">
        <v>1415</v>
      </c>
      <c r="B98" t="s">
        <v>124</v>
      </c>
      <c r="C98" t="s">
        <v>8</v>
      </c>
      <c r="D98" t="s">
        <v>125</v>
      </c>
      <c r="E98" t="s">
        <v>126</v>
      </c>
      <c r="G98" t="s">
        <v>1416</v>
      </c>
      <c r="H98" t="s">
        <v>861</v>
      </c>
      <c r="I98" t="s">
        <v>1416</v>
      </c>
    </row>
    <row r="99" spans="1:9" x14ac:dyDescent="0.25">
      <c r="A99" t="s">
        <v>1415</v>
      </c>
      <c r="B99" t="s">
        <v>127</v>
      </c>
      <c r="C99" t="s">
        <v>8</v>
      </c>
      <c r="D99" t="s">
        <v>125</v>
      </c>
      <c r="E99" t="s">
        <v>126</v>
      </c>
      <c r="G99" t="s">
        <v>1416</v>
      </c>
      <c r="H99" t="s">
        <v>862</v>
      </c>
      <c r="I99" t="s">
        <v>1416</v>
      </c>
    </row>
    <row r="100" spans="1:9" x14ac:dyDescent="0.25">
      <c r="A100" t="s">
        <v>1415</v>
      </c>
      <c r="B100" t="s">
        <v>128</v>
      </c>
      <c r="C100" t="s">
        <v>35</v>
      </c>
      <c r="D100" t="s">
        <v>36</v>
      </c>
      <c r="G100" t="s">
        <v>1416</v>
      </c>
      <c r="H100" t="s">
        <v>863</v>
      </c>
      <c r="I100" t="s">
        <v>1416</v>
      </c>
    </row>
    <row r="101" spans="1:9" x14ac:dyDescent="0.25">
      <c r="A101" t="s">
        <v>1415</v>
      </c>
      <c r="B101" t="s">
        <v>129</v>
      </c>
      <c r="C101" t="s">
        <v>35</v>
      </c>
      <c r="D101" t="s">
        <v>36</v>
      </c>
      <c r="G101" t="s">
        <v>1416</v>
      </c>
      <c r="H101" t="s">
        <v>864</v>
      </c>
      <c r="I101" t="s">
        <v>1416</v>
      </c>
    </row>
    <row r="102" spans="1:9" x14ac:dyDescent="0.25">
      <c r="A102" t="s">
        <v>1415</v>
      </c>
      <c r="B102" t="s">
        <v>130</v>
      </c>
      <c r="C102" t="s">
        <v>35</v>
      </c>
      <c r="D102" t="s">
        <v>36</v>
      </c>
      <c r="G102" t="s">
        <v>1416</v>
      </c>
      <c r="H102" t="s">
        <v>865</v>
      </c>
      <c r="I102" t="s">
        <v>1416</v>
      </c>
    </row>
    <row r="103" spans="1:9" x14ac:dyDescent="0.25">
      <c r="A103" t="s">
        <v>1415</v>
      </c>
      <c r="B103" t="s">
        <v>131</v>
      </c>
      <c r="C103" t="s">
        <v>8</v>
      </c>
      <c r="D103" t="s">
        <v>26</v>
      </c>
      <c r="G103" t="s">
        <v>1416</v>
      </c>
      <c r="H103" t="s">
        <v>866</v>
      </c>
      <c r="I103" t="s">
        <v>1416</v>
      </c>
    </row>
    <row r="104" spans="1:9" x14ac:dyDescent="0.25">
      <c r="A104" t="s">
        <v>1415</v>
      </c>
      <c r="B104" t="s">
        <v>132</v>
      </c>
      <c r="C104" t="s">
        <v>8</v>
      </c>
      <c r="D104" t="s">
        <v>26</v>
      </c>
      <c r="G104" t="s">
        <v>1416</v>
      </c>
      <c r="H104" t="s">
        <v>867</v>
      </c>
      <c r="I104" t="s">
        <v>1416</v>
      </c>
    </row>
    <row r="105" spans="1:9" x14ac:dyDescent="0.25">
      <c r="A105" t="s">
        <v>1415</v>
      </c>
      <c r="B105" t="s">
        <v>133</v>
      </c>
      <c r="C105" t="s">
        <v>8</v>
      </c>
      <c r="D105" t="s">
        <v>26</v>
      </c>
      <c r="G105" t="s">
        <v>1416</v>
      </c>
      <c r="H105" t="s">
        <v>868</v>
      </c>
      <c r="I105" t="s">
        <v>1416</v>
      </c>
    </row>
    <row r="106" spans="1:9" x14ac:dyDescent="0.25">
      <c r="A106" t="s">
        <v>1415</v>
      </c>
      <c r="B106" t="s">
        <v>134</v>
      </c>
      <c r="C106" t="s">
        <v>8</v>
      </c>
      <c r="D106" t="s">
        <v>26</v>
      </c>
      <c r="G106" t="s">
        <v>1416</v>
      </c>
      <c r="H106" t="s">
        <v>869</v>
      </c>
      <c r="I106" t="s">
        <v>1416</v>
      </c>
    </row>
    <row r="107" spans="1:9" x14ac:dyDescent="0.25">
      <c r="A107" t="s">
        <v>1415</v>
      </c>
      <c r="B107" t="s">
        <v>135</v>
      </c>
      <c r="C107" t="s">
        <v>8</v>
      </c>
      <c r="D107" t="s">
        <v>26</v>
      </c>
      <c r="G107" t="s">
        <v>1416</v>
      </c>
      <c r="H107" t="s">
        <v>870</v>
      </c>
      <c r="I107" t="s">
        <v>1416</v>
      </c>
    </row>
    <row r="108" spans="1:9" x14ac:dyDescent="0.25">
      <c r="A108" t="s">
        <v>1415</v>
      </c>
      <c r="B108" t="s">
        <v>136</v>
      </c>
      <c r="C108" t="s">
        <v>8</v>
      </c>
      <c r="D108" t="s">
        <v>11</v>
      </c>
      <c r="F108" t="s">
        <v>17</v>
      </c>
      <c r="G108" t="s">
        <v>1416</v>
      </c>
      <c r="H108" t="s">
        <v>872</v>
      </c>
      <c r="I108" t="s">
        <v>1416</v>
      </c>
    </row>
    <row r="109" spans="1:9" x14ac:dyDescent="0.25">
      <c r="A109" t="s">
        <v>1415</v>
      </c>
      <c r="B109" t="s">
        <v>137</v>
      </c>
      <c r="C109" t="s">
        <v>35</v>
      </c>
      <c r="D109" t="s">
        <v>36</v>
      </c>
      <c r="F109" t="s">
        <v>3</v>
      </c>
      <c r="G109" t="s">
        <v>1416</v>
      </c>
      <c r="H109" t="s">
        <v>1412</v>
      </c>
      <c r="I109" t="s">
        <v>1416</v>
      </c>
    </row>
    <row r="110" spans="1:9" x14ac:dyDescent="0.25">
      <c r="A110" t="s">
        <v>1415</v>
      </c>
      <c r="B110" t="s">
        <v>138</v>
      </c>
      <c r="C110" t="s">
        <v>8</v>
      </c>
      <c r="D110" t="s">
        <v>9</v>
      </c>
      <c r="F110" t="s">
        <v>3</v>
      </c>
      <c r="G110" t="s">
        <v>1416</v>
      </c>
      <c r="H110" t="s">
        <v>874</v>
      </c>
      <c r="I110" t="s">
        <v>1416</v>
      </c>
    </row>
    <row r="111" spans="1:9" x14ac:dyDescent="0.25">
      <c r="A111" t="s">
        <v>1415</v>
      </c>
      <c r="B111" t="s">
        <v>139</v>
      </c>
      <c r="C111" t="s">
        <v>8</v>
      </c>
      <c r="D111" t="s">
        <v>9</v>
      </c>
      <c r="F111" t="s">
        <v>140</v>
      </c>
      <c r="G111" t="s">
        <v>1416</v>
      </c>
      <c r="H111" t="s">
        <v>871</v>
      </c>
      <c r="I111" t="s">
        <v>1416</v>
      </c>
    </row>
    <row r="112" spans="1:9" x14ac:dyDescent="0.25">
      <c r="A112" t="s">
        <v>1415</v>
      </c>
      <c r="B112" t="s">
        <v>141</v>
      </c>
      <c r="C112" t="s">
        <v>35</v>
      </c>
      <c r="D112" t="s">
        <v>36</v>
      </c>
      <c r="F112" t="s">
        <v>3</v>
      </c>
      <c r="G112" t="s">
        <v>1416</v>
      </c>
      <c r="H112" t="s">
        <v>886</v>
      </c>
      <c r="I112" t="s">
        <v>1416</v>
      </c>
    </row>
    <row r="113" spans="1:9" x14ac:dyDescent="0.25">
      <c r="A113" t="s">
        <v>1415</v>
      </c>
      <c r="B113" t="s">
        <v>142</v>
      </c>
      <c r="C113" t="s">
        <v>8</v>
      </c>
      <c r="D113" t="s">
        <v>11</v>
      </c>
      <c r="F113" t="s">
        <v>17</v>
      </c>
      <c r="G113" t="s">
        <v>1416</v>
      </c>
      <c r="H113" t="s">
        <v>873</v>
      </c>
      <c r="I113" t="s">
        <v>1416</v>
      </c>
    </row>
    <row r="114" spans="1:9" x14ac:dyDescent="0.25">
      <c r="A114" t="s">
        <v>1415</v>
      </c>
      <c r="B114" t="s">
        <v>143</v>
      </c>
      <c r="C114" t="s">
        <v>35</v>
      </c>
      <c r="D114" t="s">
        <v>36</v>
      </c>
      <c r="F114" t="s">
        <v>3</v>
      </c>
      <c r="G114" t="s">
        <v>1416</v>
      </c>
      <c r="H114" t="s">
        <v>1413</v>
      </c>
      <c r="I114" t="s">
        <v>1416</v>
      </c>
    </row>
    <row r="115" spans="1:9" x14ac:dyDescent="0.25">
      <c r="A115" t="s">
        <v>1415</v>
      </c>
      <c r="B115" t="s">
        <v>144</v>
      </c>
      <c r="C115" t="s">
        <v>8</v>
      </c>
      <c r="D115" t="s">
        <v>9</v>
      </c>
      <c r="F115" t="s">
        <v>3</v>
      </c>
      <c r="G115" t="s">
        <v>1416</v>
      </c>
      <c r="H115" t="s">
        <v>875</v>
      </c>
      <c r="I115" t="s">
        <v>1416</v>
      </c>
    </row>
    <row r="116" spans="1:9" x14ac:dyDescent="0.25">
      <c r="A116" t="s">
        <v>1415</v>
      </c>
      <c r="B116" t="s">
        <v>145</v>
      </c>
      <c r="C116" t="s">
        <v>8</v>
      </c>
      <c r="D116" t="s">
        <v>9</v>
      </c>
      <c r="F116" t="s">
        <v>140</v>
      </c>
      <c r="G116" t="s">
        <v>1416</v>
      </c>
      <c r="H116" t="s">
        <v>876</v>
      </c>
      <c r="I116" t="s">
        <v>1416</v>
      </c>
    </row>
    <row r="117" spans="1:9" x14ac:dyDescent="0.25">
      <c r="A117" t="s">
        <v>1415</v>
      </c>
      <c r="B117" t="s">
        <v>146</v>
      </c>
      <c r="C117" t="s">
        <v>35</v>
      </c>
      <c r="D117" t="s">
        <v>36</v>
      </c>
      <c r="F117" t="s">
        <v>3</v>
      </c>
      <c r="G117" t="s">
        <v>1416</v>
      </c>
      <c r="H117" t="s">
        <v>885</v>
      </c>
      <c r="I117" t="s">
        <v>1416</v>
      </c>
    </row>
    <row r="118" spans="1:9" x14ac:dyDescent="0.25">
      <c r="A118" t="s">
        <v>1415</v>
      </c>
      <c r="B118" t="s">
        <v>147</v>
      </c>
      <c r="C118" t="s">
        <v>8</v>
      </c>
      <c r="D118" t="s">
        <v>11</v>
      </c>
      <c r="F118" t="s">
        <v>17</v>
      </c>
      <c r="G118" t="s">
        <v>1416</v>
      </c>
      <c r="H118" t="s">
        <v>878</v>
      </c>
      <c r="I118" t="s">
        <v>1416</v>
      </c>
    </row>
    <row r="119" spans="1:9" x14ac:dyDescent="0.25">
      <c r="A119" t="s">
        <v>1415</v>
      </c>
      <c r="B119" t="s">
        <v>148</v>
      </c>
      <c r="C119" t="s">
        <v>35</v>
      </c>
      <c r="D119" t="s">
        <v>36</v>
      </c>
      <c r="F119" t="s">
        <v>3</v>
      </c>
      <c r="G119" t="s">
        <v>1416</v>
      </c>
      <c r="H119" t="s">
        <v>1414</v>
      </c>
      <c r="I119" t="s">
        <v>1416</v>
      </c>
    </row>
    <row r="120" spans="1:9" x14ac:dyDescent="0.25">
      <c r="A120" t="s">
        <v>1415</v>
      </c>
      <c r="B120" t="s">
        <v>149</v>
      </c>
      <c r="C120" t="s">
        <v>35</v>
      </c>
      <c r="D120" t="s">
        <v>36</v>
      </c>
      <c r="G120" t="s">
        <v>1416</v>
      </c>
      <c r="H120" t="s">
        <v>879</v>
      </c>
      <c r="I120" t="s">
        <v>1416</v>
      </c>
    </row>
    <row r="121" spans="1:9" x14ac:dyDescent="0.25">
      <c r="A121" t="s">
        <v>1415</v>
      </c>
      <c r="B121" t="s">
        <v>150</v>
      </c>
      <c r="C121" t="s">
        <v>8</v>
      </c>
      <c r="D121" t="s">
        <v>9</v>
      </c>
      <c r="F121" t="s">
        <v>3</v>
      </c>
      <c r="G121" t="s">
        <v>1416</v>
      </c>
      <c r="H121" t="s">
        <v>880</v>
      </c>
      <c r="I121" t="s">
        <v>1416</v>
      </c>
    </row>
    <row r="122" spans="1:9" x14ac:dyDescent="0.25">
      <c r="A122" t="s">
        <v>1415</v>
      </c>
      <c r="B122" t="s">
        <v>151</v>
      </c>
      <c r="C122" t="s">
        <v>8</v>
      </c>
      <c r="D122" t="s">
        <v>9</v>
      </c>
      <c r="F122" t="s">
        <v>140</v>
      </c>
      <c r="G122" t="s">
        <v>1416</v>
      </c>
      <c r="H122" t="s">
        <v>881</v>
      </c>
      <c r="I122" t="s">
        <v>1416</v>
      </c>
    </row>
    <row r="123" spans="1:9" x14ac:dyDescent="0.25">
      <c r="A123" t="s">
        <v>1415</v>
      </c>
      <c r="B123" t="s">
        <v>152</v>
      </c>
      <c r="C123" t="s">
        <v>8</v>
      </c>
      <c r="D123" t="s">
        <v>9</v>
      </c>
      <c r="F123" t="s">
        <v>3</v>
      </c>
      <c r="G123" t="s">
        <v>1416</v>
      </c>
      <c r="H123" t="s">
        <v>882</v>
      </c>
      <c r="I123" t="s">
        <v>1416</v>
      </c>
    </row>
    <row r="124" spans="1:9" x14ac:dyDescent="0.25">
      <c r="A124" t="s">
        <v>1415</v>
      </c>
      <c r="B124" t="s">
        <v>153</v>
      </c>
      <c r="C124" t="s">
        <v>8</v>
      </c>
      <c r="D124" t="s">
        <v>9</v>
      </c>
      <c r="F124" t="s">
        <v>140</v>
      </c>
      <c r="G124" t="s">
        <v>1416</v>
      </c>
      <c r="H124" t="s">
        <v>883</v>
      </c>
      <c r="I124" t="s">
        <v>1416</v>
      </c>
    </row>
    <row r="125" spans="1:9" x14ac:dyDescent="0.25">
      <c r="A125" t="s">
        <v>1415</v>
      </c>
      <c r="B125" t="s">
        <v>154</v>
      </c>
      <c r="C125" t="s">
        <v>35</v>
      </c>
      <c r="D125" t="s">
        <v>36</v>
      </c>
      <c r="F125" t="s">
        <v>3</v>
      </c>
      <c r="G125" t="s">
        <v>1416</v>
      </c>
      <c r="H125" t="s">
        <v>884</v>
      </c>
      <c r="I125" t="s">
        <v>1416</v>
      </c>
    </row>
    <row r="126" spans="1:9" x14ac:dyDescent="0.25">
      <c r="A126" t="s">
        <v>1415</v>
      </c>
      <c r="B126" t="s">
        <v>155</v>
      </c>
      <c r="C126" t="s">
        <v>35</v>
      </c>
      <c r="D126" t="s">
        <v>36</v>
      </c>
      <c r="G126" t="s">
        <v>1416</v>
      </c>
      <c r="H126" t="s">
        <v>887</v>
      </c>
      <c r="I126" t="s">
        <v>1416</v>
      </c>
    </row>
    <row r="127" spans="1:9" x14ac:dyDescent="0.25">
      <c r="A127" t="s">
        <v>1415</v>
      </c>
      <c r="B127" t="s">
        <v>156</v>
      </c>
      <c r="C127" t="s">
        <v>35</v>
      </c>
      <c r="D127" t="s">
        <v>36</v>
      </c>
      <c r="G127" t="s">
        <v>1416</v>
      </c>
      <c r="H127" t="s">
        <v>888</v>
      </c>
      <c r="I127" t="s">
        <v>1416</v>
      </c>
    </row>
    <row r="128" spans="1:9" x14ac:dyDescent="0.25">
      <c r="A128" t="s">
        <v>1415</v>
      </c>
      <c r="B128" t="s">
        <v>157</v>
      </c>
      <c r="C128" t="s">
        <v>35</v>
      </c>
      <c r="D128" t="s">
        <v>36</v>
      </c>
      <c r="G128" t="s">
        <v>1416</v>
      </c>
      <c r="H128" t="s">
        <v>889</v>
      </c>
      <c r="I128" t="s">
        <v>1416</v>
      </c>
    </row>
    <row r="129" spans="1:9" x14ac:dyDescent="0.25">
      <c r="A129" t="s">
        <v>1415</v>
      </c>
      <c r="B129" t="s">
        <v>158</v>
      </c>
      <c r="C129" t="s">
        <v>8</v>
      </c>
      <c r="D129" t="s">
        <v>26</v>
      </c>
      <c r="G129" t="s">
        <v>1416</v>
      </c>
      <c r="H129" t="s">
        <v>890</v>
      </c>
      <c r="I129" t="s">
        <v>1416</v>
      </c>
    </row>
    <row r="130" spans="1:9" x14ac:dyDescent="0.25">
      <c r="A130" t="s">
        <v>1415</v>
      </c>
      <c r="B130" t="s">
        <v>159</v>
      </c>
      <c r="C130" t="s">
        <v>35</v>
      </c>
      <c r="D130" t="s">
        <v>36</v>
      </c>
      <c r="G130" t="s">
        <v>1416</v>
      </c>
      <c r="H130" t="s">
        <v>891</v>
      </c>
      <c r="I130" t="s">
        <v>1416</v>
      </c>
    </row>
    <row r="131" spans="1:9" x14ac:dyDescent="0.25">
      <c r="A131" t="s">
        <v>1415</v>
      </c>
      <c r="B131" t="s">
        <v>160</v>
      </c>
      <c r="C131" t="s">
        <v>8</v>
      </c>
      <c r="D131" t="s">
        <v>26</v>
      </c>
      <c r="G131" t="s">
        <v>1416</v>
      </c>
      <c r="H131" t="s">
        <v>892</v>
      </c>
      <c r="I131" t="s">
        <v>1416</v>
      </c>
    </row>
    <row r="132" spans="1:9" x14ac:dyDescent="0.25">
      <c r="A132" t="s">
        <v>1415</v>
      </c>
      <c r="B132" t="s">
        <v>161</v>
      </c>
      <c r="C132" t="s">
        <v>8</v>
      </c>
      <c r="D132" t="s">
        <v>26</v>
      </c>
      <c r="G132" t="s">
        <v>1416</v>
      </c>
      <c r="H132" t="s">
        <v>893</v>
      </c>
      <c r="I132" t="s">
        <v>1416</v>
      </c>
    </row>
    <row r="133" spans="1:9" x14ac:dyDescent="0.25">
      <c r="A133" t="s">
        <v>1415</v>
      </c>
      <c r="B133" t="s">
        <v>162</v>
      </c>
      <c r="C133" t="s">
        <v>8</v>
      </c>
      <c r="D133" t="s">
        <v>26</v>
      </c>
      <c r="G133" t="s">
        <v>1416</v>
      </c>
      <c r="H133" t="s">
        <v>894</v>
      </c>
      <c r="I133" t="s">
        <v>1416</v>
      </c>
    </row>
    <row r="134" spans="1:9" x14ac:dyDescent="0.25">
      <c r="A134" t="s">
        <v>1415</v>
      </c>
      <c r="B134" t="s">
        <v>163</v>
      </c>
      <c r="C134" t="s">
        <v>8</v>
      </c>
      <c r="D134" t="s">
        <v>26</v>
      </c>
      <c r="G134" t="s">
        <v>1416</v>
      </c>
      <c r="H134" t="s">
        <v>895</v>
      </c>
      <c r="I134" t="s">
        <v>1416</v>
      </c>
    </row>
    <row r="135" spans="1:9" x14ac:dyDescent="0.25">
      <c r="A135" t="s">
        <v>1415</v>
      </c>
      <c r="B135" t="s">
        <v>164</v>
      </c>
      <c r="C135" t="s">
        <v>8</v>
      </c>
      <c r="D135" t="s">
        <v>26</v>
      </c>
      <c r="G135" t="s">
        <v>1416</v>
      </c>
      <c r="H135" t="s">
        <v>896</v>
      </c>
      <c r="I135" t="s">
        <v>1416</v>
      </c>
    </row>
    <row r="136" spans="1:9" x14ac:dyDescent="0.25">
      <c r="A136" t="s">
        <v>1415</v>
      </c>
      <c r="B136" t="s">
        <v>165</v>
      </c>
      <c r="C136" t="s">
        <v>8</v>
      </c>
      <c r="D136" t="s">
        <v>26</v>
      </c>
      <c r="G136" t="s">
        <v>1416</v>
      </c>
      <c r="H136" t="s">
        <v>897</v>
      </c>
      <c r="I136" t="s">
        <v>1416</v>
      </c>
    </row>
    <row r="137" spans="1:9" x14ac:dyDescent="0.25">
      <c r="A137" t="s">
        <v>1415</v>
      </c>
      <c r="B137" t="s">
        <v>166</v>
      </c>
      <c r="C137" t="s">
        <v>8</v>
      </c>
      <c r="D137" t="s">
        <v>26</v>
      </c>
      <c r="G137" t="s">
        <v>1416</v>
      </c>
      <c r="H137" t="s">
        <v>898</v>
      </c>
      <c r="I137" t="s">
        <v>1416</v>
      </c>
    </row>
    <row r="138" spans="1:9" x14ac:dyDescent="0.25">
      <c r="A138" t="s">
        <v>1415</v>
      </c>
      <c r="B138" t="s">
        <v>167</v>
      </c>
      <c r="C138" t="s">
        <v>35</v>
      </c>
      <c r="D138" t="s">
        <v>36</v>
      </c>
      <c r="G138" t="s">
        <v>1416</v>
      </c>
      <c r="H138" t="s">
        <v>899</v>
      </c>
      <c r="I138" t="s">
        <v>1416</v>
      </c>
    </row>
    <row r="139" spans="1:9" x14ac:dyDescent="0.25">
      <c r="A139" t="s">
        <v>1415</v>
      </c>
      <c r="B139" t="s">
        <v>168</v>
      </c>
      <c r="C139" t="s">
        <v>67</v>
      </c>
      <c r="D139" t="s">
        <v>68</v>
      </c>
      <c r="G139" t="s">
        <v>1416</v>
      </c>
      <c r="H139" t="s">
        <v>900</v>
      </c>
      <c r="I139" t="s">
        <v>1416</v>
      </c>
    </row>
    <row r="140" spans="1:9" x14ac:dyDescent="0.25">
      <c r="A140" t="s">
        <v>1415</v>
      </c>
      <c r="B140" t="s">
        <v>169</v>
      </c>
      <c r="C140" t="s">
        <v>67</v>
      </c>
      <c r="D140" t="s">
        <v>68</v>
      </c>
      <c r="G140" t="s">
        <v>1416</v>
      </c>
      <c r="H140" t="s">
        <v>901</v>
      </c>
      <c r="I140" t="s">
        <v>1416</v>
      </c>
    </row>
    <row r="141" spans="1:9" x14ac:dyDescent="0.25">
      <c r="A141" t="s">
        <v>1415</v>
      </c>
      <c r="B141" t="s">
        <v>170</v>
      </c>
      <c r="C141" t="s">
        <v>67</v>
      </c>
      <c r="D141" t="s">
        <v>68</v>
      </c>
      <c r="G141" t="s">
        <v>1416</v>
      </c>
      <c r="H141" t="s">
        <v>904</v>
      </c>
      <c r="I141" t="s">
        <v>1416</v>
      </c>
    </row>
    <row r="142" spans="1:9" x14ac:dyDescent="0.25">
      <c r="A142" t="s">
        <v>1415</v>
      </c>
      <c r="B142" t="s">
        <v>171</v>
      </c>
      <c r="C142" t="s">
        <v>67</v>
      </c>
      <c r="D142" t="s">
        <v>68</v>
      </c>
      <c r="G142" t="s">
        <v>1416</v>
      </c>
      <c r="H142" t="s">
        <v>903</v>
      </c>
      <c r="I142" t="s">
        <v>1416</v>
      </c>
    </row>
    <row r="143" spans="1:9" x14ac:dyDescent="0.25">
      <c r="A143" t="s">
        <v>1415</v>
      </c>
      <c r="B143" t="s">
        <v>172</v>
      </c>
      <c r="C143" t="s">
        <v>67</v>
      </c>
      <c r="D143" t="s">
        <v>68</v>
      </c>
      <c r="G143" t="s">
        <v>1416</v>
      </c>
      <c r="H143" t="s">
        <v>902</v>
      </c>
      <c r="I143" t="s">
        <v>1416</v>
      </c>
    </row>
    <row r="144" spans="1:9" x14ac:dyDescent="0.25">
      <c r="A144" t="s">
        <v>1415</v>
      </c>
      <c r="B144" t="s">
        <v>173</v>
      </c>
      <c r="C144" t="s">
        <v>67</v>
      </c>
      <c r="D144" t="s">
        <v>68</v>
      </c>
      <c r="G144" t="s">
        <v>1416</v>
      </c>
      <c r="H144" t="s">
        <v>906</v>
      </c>
      <c r="I144" t="s">
        <v>1416</v>
      </c>
    </row>
    <row r="145" spans="1:9" x14ac:dyDescent="0.25">
      <c r="A145" t="s">
        <v>1415</v>
      </c>
      <c r="B145" t="s">
        <v>174</v>
      </c>
      <c r="C145" t="s">
        <v>67</v>
      </c>
      <c r="D145" t="s">
        <v>68</v>
      </c>
      <c r="G145" t="s">
        <v>1416</v>
      </c>
      <c r="H145" t="s">
        <v>905</v>
      </c>
      <c r="I145" t="s">
        <v>1416</v>
      </c>
    </row>
    <row r="146" spans="1:9" x14ac:dyDescent="0.25">
      <c r="A146" t="s">
        <v>1415</v>
      </c>
      <c r="B146" t="s">
        <v>175</v>
      </c>
      <c r="C146" t="s">
        <v>176</v>
      </c>
      <c r="D146" t="s">
        <v>177</v>
      </c>
      <c r="G146" t="s">
        <v>1416</v>
      </c>
      <c r="H146" t="s">
        <v>907</v>
      </c>
      <c r="I146" t="s">
        <v>1416</v>
      </c>
    </row>
    <row r="147" spans="1:9" x14ac:dyDescent="0.25">
      <c r="A147" t="s">
        <v>1415</v>
      </c>
      <c r="B147" t="s">
        <v>178</v>
      </c>
      <c r="C147" t="s">
        <v>35</v>
      </c>
      <c r="D147" t="s">
        <v>36</v>
      </c>
      <c r="F147" t="s">
        <v>3</v>
      </c>
      <c r="G147" t="s">
        <v>1416</v>
      </c>
      <c r="H147" t="s">
        <v>908</v>
      </c>
      <c r="I147" t="s">
        <v>1416</v>
      </c>
    </row>
    <row r="148" spans="1:9" x14ac:dyDescent="0.25">
      <c r="A148" t="s">
        <v>1415</v>
      </c>
      <c r="B148" t="s">
        <v>179</v>
      </c>
      <c r="C148" t="s">
        <v>67</v>
      </c>
      <c r="D148" t="s">
        <v>68</v>
      </c>
      <c r="G148" t="s">
        <v>1416</v>
      </c>
      <c r="H148" t="s">
        <v>909</v>
      </c>
      <c r="I148" t="s">
        <v>1416</v>
      </c>
    </row>
    <row r="149" spans="1:9" x14ac:dyDescent="0.25">
      <c r="A149" t="s">
        <v>1415</v>
      </c>
      <c r="B149" t="s">
        <v>180</v>
      </c>
      <c r="C149" t="s">
        <v>67</v>
      </c>
      <c r="D149" t="s">
        <v>68</v>
      </c>
      <c r="G149" t="s">
        <v>1416</v>
      </c>
      <c r="H149" t="s">
        <v>910</v>
      </c>
      <c r="I149" t="s">
        <v>1416</v>
      </c>
    </row>
    <row r="150" spans="1:9" x14ac:dyDescent="0.25">
      <c r="A150" t="s">
        <v>1415</v>
      </c>
      <c r="B150" t="s">
        <v>181</v>
      </c>
      <c r="C150" t="s">
        <v>67</v>
      </c>
      <c r="D150" t="s">
        <v>68</v>
      </c>
      <c r="G150" t="s">
        <v>1416</v>
      </c>
      <c r="H150" t="s">
        <v>911</v>
      </c>
      <c r="I150" t="s">
        <v>1416</v>
      </c>
    </row>
    <row r="151" spans="1:9" x14ac:dyDescent="0.25">
      <c r="A151" t="s">
        <v>1415</v>
      </c>
      <c r="B151" t="s">
        <v>182</v>
      </c>
      <c r="C151" t="s">
        <v>67</v>
      </c>
      <c r="D151" t="s">
        <v>68</v>
      </c>
      <c r="G151" t="s">
        <v>1416</v>
      </c>
      <c r="H151" t="s">
        <v>912</v>
      </c>
      <c r="I151" t="s">
        <v>1416</v>
      </c>
    </row>
    <row r="152" spans="1:9" x14ac:dyDescent="0.25">
      <c r="A152" t="s">
        <v>1415</v>
      </c>
      <c r="B152" t="s">
        <v>183</v>
      </c>
      <c r="C152" t="s">
        <v>184</v>
      </c>
      <c r="D152" t="s">
        <v>185</v>
      </c>
      <c r="G152" t="s">
        <v>1416</v>
      </c>
      <c r="H152" t="s">
        <v>913</v>
      </c>
      <c r="I152" t="s">
        <v>1416</v>
      </c>
    </row>
    <row r="153" spans="1:9" x14ac:dyDescent="0.25">
      <c r="A153" t="s">
        <v>1415</v>
      </c>
      <c r="B153" t="s">
        <v>186</v>
      </c>
      <c r="C153" t="s">
        <v>35</v>
      </c>
      <c r="D153" t="s">
        <v>36</v>
      </c>
      <c r="F153" t="s">
        <v>3</v>
      </c>
      <c r="G153" t="s">
        <v>1416</v>
      </c>
      <c r="H153" t="s">
        <v>914</v>
      </c>
      <c r="I153" t="s">
        <v>1416</v>
      </c>
    </row>
    <row r="154" spans="1:9" x14ac:dyDescent="0.25">
      <c r="A154" t="s">
        <v>1415</v>
      </c>
      <c r="B154" t="s">
        <v>187</v>
      </c>
      <c r="C154" t="s">
        <v>188</v>
      </c>
      <c r="D154" t="s">
        <v>189</v>
      </c>
      <c r="F154" t="s">
        <v>3</v>
      </c>
      <c r="G154" t="s">
        <v>1416</v>
      </c>
      <c r="H154" t="s">
        <v>915</v>
      </c>
      <c r="I154" t="s">
        <v>1416</v>
      </c>
    </row>
    <row r="155" spans="1:9" x14ac:dyDescent="0.25">
      <c r="A155" t="s">
        <v>1415</v>
      </c>
      <c r="B155" t="s">
        <v>190</v>
      </c>
      <c r="C155" t="s">
        <v>188</v>
      </c>
      <c r="D155" t="s">
        <v>189</v>
      </c>
      <c r="F155" t="s">
        <v>3</v>
      </c>
      <c r="G155" t="s">
        <v>1416</v>
      </c>
      <c r="H155" t="s">
        <v>916</v>
      </c>
      <c r="I155" t="s">
        <v>1416</v>
      </c>
    </row>
    <row r="156" spans="1:9" x14ac:dyDescent="0.25">
      <c r="A156" t="s">
        <v>1415</v>
      </c>
      <c r="B156" t="s">
        <v>191</v>
      </c>
      <c r="C156" t="s">
        <v>188</v>
      </c>
      <c r="D156" t="s">
        <v>189</v>
      </c>
      <c r="F156" t="s">
        <v>3</v>
      </c>
      <c r="G156" t="s">
        <v>1416</v>
      </c>
      <c r="H156" t="s">
        <v>917</v>
      </c>
      <c r="I156" t="s">
        <v>1416</v>
      </c>
    </row>
    <row r="157" spans="1:9" x14ac:dyDescent="0.25">
      <c r="A157" t="s">
        <v>1415</v>
      </c>
      <c r="B157" t="s">
        <v>192</v>
      </c>
      <c r="C157" t="s">
        <v>35</v>
      </c>
      <c r="D157" t="s">
        <v>36</v>
      </c>
      <c r="F157" t="s">
        <v>3</v>
      </c>
      <c r="G157" t="s">
        <v>1416</v>
      </c>
      <c r="H157" t="s">
        <v>918</v>
      </c>
      <c r="I157" t="s">
        <v>1416</v>
      </c>
    </row>
    <row r="158" spans="1:9" x14ac:dyDescent="0.25">
      <c r="A158" t="s">
        <v>1415</v>
      </c>
      <c r="B158" t="s">
        <v>193</v>
      </c>
      <c r="C158" t="s">
        <v>67</v>
      </c>
      <c r="D158" t="s">
        <v>68</v>
      </c>
      <c r="G158" t="s">
        <v>1416</v>
      </c>
      <c r="H158" t="s">
        <v>919</v>
      </c>
      <c r="I158" t="s">
        <v>1416</v>
      </c>
    </row>
    <row r="159" spans="1:9" x14ac:dyDescent="0.25">
      <c r="A159" t="s">
        <v>1415</v>
      </c>
      <c r="B159" t="s">
        <v>194</v>
      </c>
      <c r="C159" t="s">
        <v>67</v>
      </c>
      <c r="D159" t="s">
        <v>68</v>
      </c>
      <c r="G159" t="s">
        <v>1416</v>
      </c>
      <c r="H159" t="s">
        <v>920</v>
      </c>
      <c r="I159" t="s">
        <v>1416</v>
      </c>
    </row>
    <row r="160" spans="1:9" x14ac:dyDescent="0.25">
      <c r="A160" t="s">
        <v>1415</v>
      </c>
      <c r="B160" t="s">
        <v>195</v>
      </c>
      <c r="C160" t="s">
        <v>67</v>
      </c>
      <c r="D160" t="s">
        <v>68</v>
      </c>
      <c r="G160" t="s">
        <v>1416</v>
      </c>
      <c r="H160" t="s">
        <v>921</v>
      </c>
      <c r="I160" t="s">
        <v>1416</v>
      </c>
    </row>
    <row r="161" spans="1:9" x14ac:dyDescent="0.25">
      <c r="A161" t="s">
        <v>1415</v>
      </c>
      <c r="B161" t="s">
        <v>196</v>
      </c>
      <c r="C161" t="s">
        <v>67</v>
      </c>
      <c r="D161" t="s">
        <v>68</v>
      </c>
      <c r="G161" t="s">
        <v>1416</v>
      </c>
      <c r="H161" t="s">
        <v>922</v>
      </c>
      <c r="I161" t="s">
        <v>1416</v>
      </c>
    </row>
    <row r="162" spans="1:9" x14ac:dyDescent="0.25">
      <c r="A162" t="s">
        <v>1415</v>
      </c>
      <c r="B162" t="s">
        <v>197</v>
      </c>
      <c r="C162" t="s">
        <v>67</v>
      </c>
      <c r="D162" t="s">
        <v>68</v>
      </c>
      <c r="G162" t="s">
        <v>1416</v>
      </c>
      <c r="H162" t="s">
        <v>923</v>
      </c>
      <c r="I162" t="s">
        <v>1416</v>
      </c>
    </row>
    <row r="163" spans="1:9" x14ac:dyDescent="0.25">
      <c r="A163" t="s">
        <v>1415</v>
      </c>
      <c r="B163" t="s">
        <v>198</v>
      </c>
      <c r="C163" t="s">
        <v>67</v>
      </c>
      <c r="D163" t="s">
        <v>68</v>
      </c>
      <c r="G163" t="s">
        <v>1416</v>
      </c>
      <c r="H163" t="s">
        <v>924</v>
      </c>
      <c r="I163" t="s">
        <v>1416</v>
      </c>
    </row>
    <row r="164" spans="1:9" x14ac:dyDescent="0.25">
      <c r="A164" t="s">
        <v>1415</v>
      </c>
      <c r="B164" t="s">
        <v>199</v>
      </c>
      <c r="C164" t="s">
        <v>67</v>
      </c>
      <c r="D164" t="s">
        <v>68</v>
      </c>
      <c r="G164" t="s">
        <v>1416</v>
      </c>
      <c r="H164" t="s">
        <v>925</v>
      </c>
      <c r="I164" t="s">
        <v>1416</v>
      </c>
    </row>
    <row r="165" spans="1:9" x14ac:dyDescent="0.25">
      <c r="A165" t="s">
        <v>1415</v>
      </c>
      <c r="B165" t="s">
        <v>200</v>
      </c>
      <c r="C165" t="s">
        <v>67</v>
      </c>
      <c r="D165" t="s">
        <v>68</v>
      </c>
      <c r="G165" t="s">
        <v>1416</v>
      </c>
      <c r="H165" t="s">
        <v>928</v>
      </c>
      <c r="I165" t="s">
        <v>1416</v>
      </c>
    </row>
    <row r="166" spans="1:9" x14ac:dyDescent="0.25">
      <c r="A166" t="s">
        <v>1415</v>
      </c>
      <c r="B166" t="s">
        <v>201</v>
      </c>
      <c r="C166" t="s">
        <v>35</v>
      </c>
      <c r="D166" t="s">
        <v>36</v>
      </c>
      <c r="F166" t="s">
        <v>3</v>
      </c>
      <c r="G166" t="s">
        <v>1416</v>
      </c>
      <c r="H166" t="s">
        <v>926</v>
      </c>
      <c r="I166" t="s">
        <v>1416</v>
      </c>
    </row>
    <row r="167" spans="1:9" x14ac:dyDescent="0.25">
      <c r="A167" t="s">
        <v>1415</v>
      </c>
      <c r="B167" t="s">
        <v>202</v>
      </c>
      <c r="C167" t="s">
        <v>184</v>
      </c>
      <c r="D167" t="s">
        <v>185</v>
      </c>
      <c r="G167" t="s">
        <v>1416</v>
      </c>
      <c r="H167" t="s">
        <v>927</v>
      </c>
      <c r="I167" t="s">
        <v>1416</v>
      </c>
    </row>
    <row r="168" spans="1:9" x14ac:dyDescent="0.25">
      <c r="A168" t="s">
        <v>1415</v>
      </c>
      <c r="B168" t="s">
        <v>203</v>
      </c>
      <c r="C168" t="s">
        <v>8</v>
      </c>
      <c r="D168" t="s">
        <v>26</v>
      </c>
      <c r="E168" t="s">
        <v>204</v>
      </c>
      <c r="F168" t="s">
        <v>140</v>
      </c>
      <c r="G168" t="s">
        <v>1416</v>
      </c>
      <c r="H168" t="s">
        <v>929</v>
      </c>
      <c r="I168" t="s">
        <v>1416</v>
      </c>
    </row>
    <row r="169" spans="1:9" x14ac:dyDescent="0.25">
      <c r="A169" t="s">
        <v>1415</v>
      </c>
      <c r="B169" t="s">
        <v>205</v>
      </c>
      <c r="C169" t="s">
        <v>35</v>
      </c>
      <c r="D169" t="s">
        <v>36</v>
      </c>
      <c r="G169" t="s">
        <v>1416</v>
      </c>
      <c r="H169" t="s">
        <v>930</v>
      </c>
      <c r="I169" t="s">
        <v>1416</v>
      </c>
    </row>
    <row r="170" spans="1:9" x14ac:dyDescent="0.25">
      <c r="A170" t="s">
        <v>1415</v>
      </c>
      <c r="B170" t="s">
        <v>206</v>
      </c>
      <c r="C170" t="s">
        <v>8</v>
      </c>
      <c r="D170" t="s">
        <v>9</v>
      </c>
      <c r="F170" t="s">
        <v>3</v>
      </c>
      <c r="G170" t="s">
        <v>1416</v>
      </c>
      <c r="H170" t="s">
        <v>932</v>
      </c>
      <c r="I170" t="s">
        <v>1416</v>
      </c>
    </row>
    <row r="171" spans="1:9" x14ac:dyDescent="0.25">
      <c r="A171" t="s">
        <v>1415</v>
      </c>
      <c r="B171" t="s">
        <v>207</v>
      </c>
      <c r="C171" t="s">
        <v>35</v>
      </c>
      <c r="D171" t="s">
        <v>36</v>
      </c>
      <c r="G171" t="s">
        <v>1416</v>
      </c>
      <c r="H171" t="s">
        <v>931</v>
      </c>
      <c r="I171" t="s">
        <v>1416</v>
      </c>
    </row>
    <row r="172" spans="1:9" x14ac:dyDescent="0.25">
      <c r="A172" t="s">
        <v>1415</v>
      </c>
      <c r="B172" t="s">
        <v>208</v>
      </c>
      <c r="C172" t="s">
        <v>8</v>
      </c>
      <c r="D172" t="s">
        <v>9</v>
      </c>
      <c r="F172" t="s">
        <v>3</v>
      </c>
      <c r="G172" t="s">
        <v>1416</v>
      </c>
      <c r="H172" t="s">
        <v>933</v>
      </c>
      <c r="I172" t="s">
        <v>1416</v>
      </c>
    </row>
    <row r="173" spans="1:9" x14ac:dyDescent="0.25">
      <c r="A173" t="s">
        <v>1415</v>
      </c>
      <c r="B173" t="s">
        <v>209</v>
      </c>
      <c r="C173" t="s">
        <v>35</v>
      </c>
      <c r="D173" t="s">
        <v>36</v>
      </c>
      <c r="G173" t="s">
        <v>1416</v>
      </c>
      <c r="H173" t="s">
        <v>934</v>
      </c>
      <c r="I173" t="s">
        <v>1416</v>
      </c>
    </row>
    <row r="174" spans="1:9" x14ac:dyDescent="0.25">
      <c r="A174" t="s">
        <v>1415</v>
      </c>
      <c r="B174" t="s">
        <v>210</v>
      </c>
      <c r="C174" t="s">
        <v>8</v>
      </c>
      <c r="D174" t="s">
        <v>9</v>
      </c>
      <c r="F174" t="s">
        <v>3</v>
      </c>
      <c r="G174" t="s">
        <v>1416</v>
      </c>
      <c r="H174" t="s">
        <v>935</v>
      </c>
      <c r="I174" t="s">
        <v>1416</v>
      </c>
    </row>
    <row r="175" spans="1:9" x14ac:dyDescent="0.25">
      <c r="A175" t="s">
        <v>1415</v>
      </c>
      <c r="B175" t="s">
        <v>211</v>
      </c>
      <c r="C175" t="s">
        <v>35</v>
      </c>
      <c r="D175" t="s">
        <v>36</v>
      </c>
      <c r="G175" t="s">
        <v>1416</v>
      </c>
      <c r="H175" t="s">
        <v>936</v>
      </c>
      <c r="I175" t="s">
        <v>1416</v>
      </c>
    </row>
    <row r="176" spans="1:9" x14ac:dyDescent="0.25">
      <c r="A176" t="s">
        <v>1415</v>
      </c>
      <c r="B176" t="s">
        <v>212</v>
      </c>
      <c r="C176" t="s">
        <v>8</v>
      </c>
      <c r="D176" t="s">
        <v>9</v>
      </c>
      <c r="F176" t="s">
        <v>3</v>
      </c>
      <c r="G176" t="s">
        <v>1416</v>
      </c>
      <c r="H176" t="s">
        <v>937</v>
      </c>
      <c r="I176" t="s">
        <v>1416</v>
      </c>
    </row>
    <row r="177" spans="1:9" x14ac:dyDescent="0.25">
      <c r="A177" t="s">
        <v>1415</v>
      </c>
      <c r="B177" t="s">
        <v>213</v>
      </c>
      <c r="C177" t="s">
        <v>35</v>
      </c>
      <c r="D177" t="s">
        <v>36</v>
      </c>
      <c r="G177" t="s">
        <v>1416</v>
      </c>
      <c r="H177" t="s">
        <v>938</v>
      </c>
      <c r="I177" t="s">
        <v>1416</v>
      </c>
    </row>
    <row r="178" spans="1:9" x14ac:dyDescent="0.25">
      <c r="A178" t="s">
        <v>1415</v>
      </c>
      <c r="B178" t="s">
        <v>214</v>
      </c>
      <c r="C178" t="s">
        <v>8</v>
      </c>
      <c r="D178" t="s">
        <v>9</v>
      </c>
      <c r="F178" t="s">
        <v>3</v>
      </c>
      <c r="G178" t="s">
        <v>1416</v>
      </c>
      <c r="H178" t="s">
        <v>941</v>
      </c>
      <c r="I178" t="s">
        <v>1416</v>
      </c>
    </row>
    <row r="179" spans="1:9" x14ac:dyDescent="0.25">
      <c r="A179" t="s">
        <v>1415</v>
      </c>
      <c r="B179" t="s">
        <v>215</v>
      </c>
      <c r="C179" t="s">
        <v>216</v>
      </c>
      <c r="D179" t="s">
        <v>217</v>
      </c>
      <c r="G179" t="s">
        <v>1416</v>
      </c>
      <c r="H179" t="s">
        <v>939</v>
      </c>
      <c r="I179" t="s">
        <v>1416</v>
      </c>
    </row>
    <row r="180" spans="1:9" x14ac:dyDescent="0.25">
      <c r="A180" t="s">
        <v>1415</v>
      </c>
      <c r="B180" t="s">
        <v>218</v>
      </c>
      <c r="C180" t="s">
        <v>8</v>
      </c>
      <c r="D180" t="s">
        <v>9</v>
      </c>
      <c r="F180" t="s">
        <v>3</v>
      </c>
      <c r="G180" t="s">
        <v>1416</v>
      </c>
      <c r="H180" t="s">
        <v>940</v>
      </c>
      <c r="I180" t="s">
        <v>1416</v>
      </c>
    </row>
    <row r="181" spans="1:9" x14ac:dyDescent="0.25">
      <c r="A181" t="s">
        <v>1415</v>
      </c>
      <c r="B181" t="s">
        <v>219</v>
      </c>
      <c r="C181" t="s">
        <v>216</v>
      </c>
      <c r="D181" t="s">
        <v>217</v>
      </c>
      <c r="G181" t="s">
        <v>1416</v>
      </c>
      <c r="H181" t="s">
        <v>942</v>
      </c>
      <c r="I181" t="s">
        <v>1416</v>
      </c>
    </row>
    <row r="182" spans="1:9" x14ac:dyDescent="0.25">
      <c r="A182" t="s">
        <v>1415</v>
      </c>
      <c r="B182" t="s">
        <v>220</v>
      </c>
      <c r="C182" t="s">
        <v>8</v>
      </c>
      <c r="D182" t="s">
        <v>9</v>
      </c>
      <c r="F182" t="s">
        <v>3</v>
      </c>
      <c r="G182" t="s">
        <v>1416</v>
      </c>
      <c r="H182" t="s">
        <v>943</v>
      </c>
      <c r="I182" t="s">
        <v>1416</v>
      </c>
    </row>
    <row r="183" spans="1:9" x14ac:dyDescent="0.25">
      <c r="A183" t="s">
        <v>1415</v>
      </c>
      <c r="B183" t="s">
        <v>221</v>
      </c>
      <c r="C183" t="s">
        <v>222</v>
      </c>
      <c r="D183" t="s">
        <v>223</v>
      </c>
      <c r="F183" t="s">
        <v>3</v>
      </c>
      <c r="G183" t="s">
        <v>1416</v>
      </c>
      <c r="H183" t="s">
        <v>944</v>
      </c>
      <c r="I183" t="s">
        <v>1416</v>
      </c>
    </row>
    <row r="184" spans="1:9" x14ac:dyDescent="0.25">
      <c r="A184" t="s">
        <v>1415</v>
      </c>
      <c r="B184" t="s">
        <v>224</v>
      </c>
      <c r="C184" t="s">
        <v>8</v>
      </c>
      <c r="D184" t="s">
        <v>26</v>
      </c>
      <c r="F184" t="s">
        <v>17</v>
      </c>
      <c r="G184" t="s">
        <v>1416</v>
      </c>
      <c r="H184" t="s">
        <v>945</v>
      </c>
      <c r="I184" t="s">
        <v>1416</v>
      </c>
    </row>
    <row r="185" spans="1:9" x14ac:dyDescent="0.25">
      <c r="A185" t="s">
        <v>1415</v>
      </c>
      <c r="B185" t="s">
        <v>225</v>
      </c>
      <c r="C185" t="s">
        <v>35</v>
      </c>
      <c r="D185" t="s">
        <v>36</v>
      </c>
      <c r="F185" t="s">
        <v>3</v>
      </c>
      <c r="G185" t="s">
        <v>1416</v>
      </c>
      <c r="H185" t="s">
        <v>946</v>
      </c>
      <c r="I185" t="s">
        <v>1416</v>
      </c>
    </row>
    <row r="186" spans="1:9" x14ac:dyDescent="0.25">
      <c r="A186" t="s">
        <v>1415</v>
      </c>
      <c r="B186" t="s">
        <v>226</v>
      </c>
      <c r="C186" t="s">
        <v>8</v>
      </c>
      <c r="D186" t="s">
        <v>11</v>
      </c>
      <c r="F186" t="s">
        <v>3</v>
      </c>
      <c r="G186" t="s">
        <v>1416</v>
      </c>
      <c r="H186" t="s">
        <v>947</v>
      </c>
      <c r="I186" t="s">
        <v>1416</v>
      </c>
    </row>
    <row r="187" spans="1:9" x14ac:dyDescent="0.25">
      <c r="A187" t="s">
        <v>1415</v>
      </c>
      <c r="B187" t="s">
        <v>227</v>
      </c>
      <c r="C187" t="s">
        <v>8</v>
      </c>
      <c r="D187" t="s">
        <v>11</v>
      </c>
      <c r="F187" t="s">
        <v>3</v>
      </c>
      <c r="G187" t="s">
        <v>1416</v>
      </c>
      <c r="H187" t="s">
        <v>948</v>
      </c>
      <c r="I187" t="s">
        <v>1416</v>
      </c>
    </row>
    <row r="188" spans="1:9" x14ac:dyDescent="0.25">
      <c r="A188" t="s">
        <v>1415</v>
      </c>
      <c r="B188" t="s">
        <v>228</v>
      </c>
      <c r="C188" t="s">
        <v>8</v>
      </c>
      <c r="D188" t="s">
        <v>11</v>
      </c>
      <c r="F188" t="s">
        <v>3</v>
      </c>
      <c r="G188" t="s">
        <v>1416</v>
      </c>
      <c r="H188" t="s">
        <v>949</v>
      </c>
      <c r="I188" t="s">
        <v>1416</v>
      </c>
    </row>
    <row r="189" spans="1:9" x14ac:dyDescent="0.25">
      <c r="A189" t="s">
        <v>1415</v>
      </c>
      <c r="B189" t="s">
        <v>229</v>
      </c>
      <c r="C189" t="s">
        <v>8</v>
      </c>
      <c r="D189" t="s">
        <v>11</v>
      </c>
      <c r="F189" t="s">
        <v>3</v>
      </c>
      <c r="G189" t="s">
        <v>1416</v>
      </c>
      <c r="H189" t="s">
        <v>950</v>
      </c>
      <c r="I189" t="s">
        <v>1416</v>
      </c>
    </row>
    <row r="190" spans="1:9" x14ac:dyDescent="0.25">
      <c r="A190" t="s">
        <v>1415</v>
      </c>
      <c r="B190" t="s">
        <v>230</v>
      </c>
      <c r="C190" t="s">
        <v>35</v>
      </c>
      <c r="D190" t="s">
        <v>36</v>
      </c>
      <c r="F190" t="s">
        <v>3</v>
      </c>
      <c r="G190" t="s">
        <v>1416</v>
      </c>
      <c r="H190" t="s">
        <v>951</v>
      </c>
      <c r="I190" t="s">
        <v>1416</v>
      </c>
    </row>
    <row r="191" spans="1:9" x14ac:dyDescent="0.25">
      <c r="A191" t="s">
        <v>1415</v>
      </c>
      <c r="B191" t="s">
        <v>231</v>
      </c>
      <c r="C191" t="s">
        <v>35</v>
      </c>
      <c r="D191" t="s">
        <v>36</v>
      </c>
      <c r="F191" t="s">
        <v>3</v>
      </c>
      <c r="G191" t="s">
        <v>1416</v>
      </c>
      <c r="H191" t="s">
        <v>964</v>
      </c>
      <c r="I191" t="s">
        <v>1416</v>
      </c>
    </row>
    <row r="192" spans="1:9" x14ac:dyDescent="0.25">
      <c r="A192" t="s">
        <v>1415</v>
      </c>
      <c r="B192" t="s">
        <v>232</v>
      </c>
      <c r="C192" t="s">
        <v>8</v>
      </c>
      <c r="D192" t="s">
        <v>11</v>
      </c>
      <c r="F192" t="s">
        <v>3</v>
      </c>
      <c r="G192" t="s">
        <v>1416</v>
      </c>
      <c r="H192" t="s">
        <v>952</v>
      </c>
      <c r="I192" t="s">
        <v>1416</v>
      </c>
    </row>
    <row r="193" spans="1:9" x14ac:dyDescent="0.25">
      <c r="A193" t="s">
        <v>1415</v>
      </c>
      <c r="B193" t="s">
        <v>233</v>
      </c>
      <c r="C193" t="s">
        <v>8</v>
      </c>
      <c r="D193" t="s">
        <v>11</v>
      </c>
      <c r="F193" t="s">
        <v>3</v>
      </c>
      <c r="G193" t="s">
        <v>1416</v>
      </c>
      <c r="H193" t="s">
        <v>954</v>
      </c>
      <c r="I193" t="s">
        <v>1416</v>
      </c>
    </row>
    <row r="194" spans="1:9" x14ac:dyDescent="0.25">
      <c r="A194" t="s">
        <v>1415</v>
      </c>
      <c r="B194" t="s">
        <v>234</v>
      </c>
      <c r="C194" t="s">
        <v>8</v>
      </c>
      <c r="D194" t="s">
        <v>11</v>
      </c>
      <c r="F194" t="s">
        <v>3</v>
      </c>
      <c r="G194" t="s">
        <v>1416</v>
      </c>
      <c r="H194" t="s">
        <v>956</v>
      </c>
      <c r="I194" t="s">
        <v>1416</v>
      </c>
    </row>
    <row r="195" spans="1:9" x14ac:dyDescent="0.25">
      <c r="A195" t="s">
        <v>1415</v>
      </c>
      <c r="B195" t="s">
        <v>235</v>
      </c>
      <c r="C195" t="s">
        <v>8</v>
      </c>
      <c r="D195" t="s">
        <v>11</v>
      </c>
      <c r="F195" t="s">
        <v>3</v>
      </c>
      <c r="G195" t="s">
        <v>1416</v>
      </c>
      <c r="H195" t="s">
        <v>957</v>
      </c>
      <c r="I195" t="s">
        <v>1416</v>
      </c>
    </row>
    <row r="196" spans="1:9" x14ac:dyDescent="0.25">
      <c r="A196" t="s">
        <v>1415</v>
      </c>
      <c r="B196" t="s">
        <v>236</v>
      </c>
      <c r="C196" t="s">
        <v>8</v>
      </c>
      <c r="D196" t="s">
        <v>11</v>
      </c>
      <c r="F196" t="s">
        <v>3</v>
      </c>
      <c r="G196" t="s">
        <v>1416</v>
      </c>
      <c r="H196" t="s">
        <v>958</v>
      </c>
      <c r="I196" t="s">
        <v>1416</v>
      </c>
    </row>
    <row r="197" spans="1:9" x14ac:dyDescent="0.25">
      <c r="A197" t="s">
        <v>1415</v>
      </c>
      <c r="B197" t="s">
        <v>237</v>
      </c>
      <c r="C197" t="s">
        <v>8</v>
      </c>
      <c r="D197" t="s">
        <v>11</v>
      </c>
      <c r="F197" t="s">
        <v>3</v>
      </c>
      <c r="G197" t="s">
        <v>1416</v>
      </c>
      <c r="H197" t="s">
        <v>959</v>
      </c>
      <c r="I197" t="s">
        <v>1416</v>
      </c>
    </row>
    <row r="198" spans="1:9" x14ac:dyDescent="0.25">
      <c r="A198" t="s">
        <v>1415</v>
      </c>
      <c r="B198" t="s">
        <v>238</v>
      </c>
      <c r="C198" t="s">
        <v>35</v>
      </c>
      <c r="D198" t="s">
        <v>36</v>
      </c>
      <c r="F198" t="s">
        <v>3</v>
      </c>
      <c r="G198" t="s">
        <v>1416</v>
      </c>
      <c r="H198" t="s">
        <v>965</v>
      </c>
      <c r="I198" t="s">
        <v>1416</v>
      </c>
    </row>
    <row r="199" spans="1:9" x14ac:dyDescent="0.25">
      <c r="A199" t="s">
        <v>1415</v>
      </c>
      <c r="B199" t="s">
        <v>239</v>
      </c>
      <c r="C199" t="s">
        <v>8</v>
      </c>
      <c r="D199" t="s">
        <v>11</v>
      </c>
      <c r="F199" t="s">
        <v>3</v>
      </c>
      <c r="G199" t="s">
        <v>1416</v>
      </c>
      <c r="H199" t="s">
        <v>953</v>
      </c>
      <c r="I199" t="s">
        <v>1416</v>
      </c>
    </row>
    <row r="200" spans="1:9" x14ac:dyDescent="0.25">
      <c r="A200" t="s">
        <v>1415</v>
      </c>
      <c r="B200" t="s">
        <v>240</v>
      </c>
      <c r="C200" t="s">
        <v>8</v>
      </c>
      <c r="D200" t="s">
        <v>11</v>
      </c>
      <c r="F200" t="s">
        <v>3</v>
      </c>
      <c r="G200" t="s">
        <v>1416</v>
      </c>
      <c r="H200" t="s">
        <v>955</v>
      </c>
      <c r="I200" t="s">
        <v>1416</v>
      </c>
    </row>
    <row r="201" spans="1:9" x14ac:dyDescent="0.25">
      <c r="A201" t="s">
        <v>1415</v>
      </c>
      <c r="B201" t="s">
        <v>241</v>
      </c>
      <c r="C201" t="s">
        <v>8</v>
      </c>
      <c r="D201" t="s">
        <v>11</v>
      </c>
      <c r="F201" t="s">
        <v>3</v>
      </c>
      <c r="G201" t="s">
        <v>1416</v>
      </c>
      <c r="H201" t="s">
        <v>960</v>
      </c>
      <c r="I201" t="s">
        <v>1416</v>
      </c>
    </row>
    <row r="202" spans="1:9" x14ac:dyDescent="0.25">
      <c r="A202" t="s">
        <v>1415</v>
      </c>
      <c r="B202" t="s">
        <v>242</v>
      </c>
      <c r="C202" t="s">
        <v>8</v>
      </c>
      <c r="D202" t="s">
        <v>11</v>
      </c>
      <c r="F202" t="s">
        <v>3</v>
      </c>
      <c r="G202" t="s">
        <v>1416</v>
      </c>
      <c r="H202" t="s">
        <v>961</v>
      </c>
      <c r="I202" t="s">
        <v>1416</v>
      </c>
    </row>
    <row r="203" spans="1:9" x14ac:dyDescent="0.25">
      <c r="A203" t="s">
        <v>1415</v>
      </c>
      <c r="B203" t="s">
        <v>243</v>
      </c>
      <c r="C203" t="s">
        <v>8</v>
      </c>
      <c r="D203" t="s">
        <v>11</v>
      </c>
      <c r="F203" t="s">
        <v>3</v>
      </c>
      <c r="G203" t="s">
        <v>1416</v>
      </c>
      <c r="H203" t="s">
        <v>962</v>
      </c>
      <c r="I203" t="s">
        <v>1416</v>
      </c>
    </row>
    <row r="204" spans="1:9" x14ac:dyDescent="0.25">
      <c r="A204" t="s">
        <v>1415</v>
      </c>
      <c r="B204" t="s">
        <v>244</v>
      </c>
      <c r="C204" t="s">
        <v>8</v>
      </c>
      <c r="D204" t="s">
        <v>11</v>
      </c>
      <c r="F204" t="s">
        <v>3</v>
      </c>
      <c r="G204" t="s">
        <v>1416</v>
      </c>
      <c r="H204" t="s">
        <v>963</v>
      </c>
      <c r="I204" t="s">
        <v>1416</v>
      </c>
    </row>
    <row r="205" spans="1:9" x14ac:dyDescent="0.25">
      <c r="A205" t="s">
        <v>1415</v>
      </c>
      <c r="B205" t="s">
        <v>245</v>
      </c>
      <c r="C205" t="s">
        <v>35</v>
      </c>
      <c r="D205" t="s">
        <v>36</v>
      </c>
      <c r="F205" t="s">
        <v>3</v>
      </c>
      <c r="G205" t="s">
        <v>1416</v>
      </c>
      <c r="H205" t="s">
        <v>966</v>
      </c>
      <c r="I205" t="s">
        <v>1416</v>
      </c>
    </row>
    <row r="206" spans="1:9" x14ac:dyDescent="0.25">
      <c r="A206" t="s">
        <v>1415</v>
      </c>
      <c r="B206" t="s">
        <v>246</v>
      </c>
      <c r="C206" t="s">
        <v>8</v>
      </c>
      <c r="D206" t="s">
        <v>11</v>
      </c>
      <c r="F206" t="s">
        <v>3</v>
      </c>
      <c r="G206" t="s">
        <v>1416</v>
      </c>
      <c r="H206" t="s">
        <v>968</v>
      </c>
      <c r="I206" t="s">
        <v>1416</v>
      </c>
    </row>
    <row r="207" spans="1:9" x14ac:dyDescent="0.25">
      <c r="A207" t="s">
        <v>1415</v>
      </c>
      <c r="B207" t="s">
        <v>247</v>
      </c>
      <c r="C207" t="s">
        <v>35</v>
      </c>
      <c r="D207" t="s">
        <v>36</v>
      </c>
      <c r="F207" t="s">
        <v>3</v>
      </c>
      <c r="G207" t="s">
        <v>1416</v>
      </c>
      <c r="H207" t="s">
        <v>967</v>
      </c>
      <c r="I207" t="s">
        <v>1416</v>
      </c>
    </row>
    <row r="208" spans="1:9" x14ac:dyDescent="0.25">
      <c r="A208" t="s">
        <v>1415</v>
      </c>
      <c r="B208" t="s">
        <v>248</v>
      </c>
      <c r="C208" t="s">
        <v>8</v>
      </c>
      <c r="D208" t="s">
        <v>11</v>
      </c>
      <c r="F208" t="s">
        <v>3</v>
      </c>
      <c r="G208" t="s">
        <v>1416</v>
      </c>
      <c r="H208" t="s">
        <v>969</v>
      </c>
      <c r="I208" t="s">
        <v>1416</v>
      </c>
    </row>
    <row r="209" spans="1:9" x14ac:dyDescent="0.25">
      <c r="A209" t="s">
        <v>1415</v>
      </c>
      <c r="B209" t="s">
        <v>249</v>
      </c>
      <c r="C209" t="s">
        <v>8</v>
      </c>
      <c r="D209" t="s">
        <v>26</v>
      </c>
      <c r="G209" t="s">
        <v>1416</v>
      </c>
      <c r="H209" t="s">
        <v>970</v>
      </c>
      <c r="I209" t="s">
        <v>1416</v>
      </c>
    </row>
    <row r="210" spans="1:9" x14ac:dyDescent="0.25">
      <c r="A210" t="s">
        <v>1415</v>
      </c>
      <c r="B210" t="s">
        <v>250</v>
      </c>
      <c r="C210" t="s">
        <v>8</v>
      </c>
      <c r="D210" t="s">
        <v>26</v>
      </c>
      <c r="E210" t="b">
        <v>1</v>
      </c>
      <c r="F210" t="s">
        <v>17</v>
      </c>
      <c r="G210" t="s">
        <v>1416</v>
      </c>
      <c r="H210" t="s">
        <v>971</v>
      </c>
      <c r="I210" t="s">
        <v>1416</v>
      </c>
    </row>
    <row r="211" spans="1:9" x14ac:dyDescent="0.25">
      <c r="A211" t="s">
        <v>1415</v>
      </c>
      <c r="B211" t="s">
        <v>251</v>
      </c>
      <c r="C211" t="s">
        <v>8</v>
      </c>
      <c r="D211" t="s">
        <v>26</v>
      </c>
      <c r="E211" t="b">
        <v>1</v>
      </c>
      <c r="F211" t="s">
        <v>17</v>
      </c>
      <c r="G211" t="s">
        <v>1416</v>
      </c>
      <c r="H211" t="s">
        <v>972</v>
      </c>
      <c r="I211" t="s">
        <v>1416</v>
      </c>
    </row>
    <row r="212" spans="1:9" x14ac:dyDescent="0.25">
      <c r="A212" t="s">
        <v>1415</v>
      </c>
      <c r="B212" t="s">
        <v>252</v>
      </c>
      <c r="C212" t="s">
        <v>8</v>
      </c>
      <c r="D212" t="s">
        <v>26</v>
      </c>
      <c r="E212" t="b">
        <v>1</v>
      </c>
      <c r="F212" t="s">
        <v>17</v>
      </c>
      <c r="G212" t="s">
        <v>1416</v>
      </c>
      <c r="H212" t="s">
        <v>973</v>
      </c>
      <c r="I212" t="s">
        <v>1416</v>
      </c>
    </row>
    <row r="213" spans="1:9" x14ac:dyDescent="0.25">
      <c r="A213" t="s">
        <v>1415</v>
      </c>
      <c r="B213" t="s">
        <v>253</v>
      </c>
      <c r="C213" t="s">
        <v>8</v>
      </c>
      <c r="D213" t="s">
        <v>26</v>
      </c>
      <c r="E213" t="b">
        <v>1</v>
      </c>
      <c r="F213" t="s">
        <v>17</v>
      </c>
      <c r="G213" t="s">
        <v>1416</v>
      </c>
      <c r="H213" t="s">
        <v>974</v>
      </c>
      <c r="I213" t="s">
        <v>1416</v>
      </c>
    </row>
    <row r="214" spans="1:9" x14ac:dyDescent="0.25">
      <c r="A214" t="s">
        <v>1415</v>
      </c>
      <c r="B214" t="s">
        <v>254</v>
      </c>
      <c r="C214" t="s">
        <v>8</v>
      </c>
      <c r="D214" t="s">
        <v>26</v>
      </c>
      <c r="E214" t="b">
        <v>1</v>
      </c>
      <c r="F214" t="s">
        <v>17</v>
      </c>
      <c r="G214" t="s">
        <v>1416</v>
      </c>
      <c r="H214" t="s">
        <v>975</v>
      </c>
      <c r="I214" t="s">
        <v>1416</v>
      </c>
    </row>
    <row r="215" spans="1:9" x14ac:dyDescent="0.25">
      <c r="A215" t="s">
        <v>1415</v>
      </c>
      <c r="B215" t="s">
        <v>255</v>
      </c>
      <c r="C215" t="s">
        <v>8</v>
      </c>
      <c r="D215" t="s">
        <v>26</v>
      </c>
      <c r="E215" t="b">
        <v>1</v>
      </c>
      <c r="F215" t="s">
        <v>17</v>
      </c>
      <c r="G215" t="s">
        <v>1416</v>
      </c>
      <c r="H215" t="s">
        <v>976</v>
      </c>
      <c r="I215" t="s">
        <v>1416</v>
      </c>
    </row>
    <row r="216" spans="1:9" x14ac:dyDescent="0.25">
      <c r="A216" t="s">
        <v>1415</v>
      </c>
      <c r="B216" t="s">
        <v>256</v>
      </c>
      <c r="C216" t="s">
        <v>8</v>
      </c>
      <c r="D216" t="s">
        <v>26</v>
      </c>
      <c r="E216" t="b">
        <v>1</v>
      </c>
      <c r="F216" t="s">
        <v>17</v>
      </c>
      <c r="G216" t="s">
        <v>1416</v>
      </c>
      <c r="H216" t="s">
        <v>977</v>
      </c>
      <c r="I216" t="s">
        <v>1416</v>
      </c>
    </row>
    <row r="217" spans="1:9" x14ac:dyDescent="0.25">
      <c r="A217" t="s">
        <v>1415</v>
      </c>
      <c r="B217" t="s">
        <v>257</v>
      </c>
      <c r="C217" t="s">
        <v>8</v>
      </c>
      <c r="D217" t="s">
        <v>26</v>
      </c>
      <c r="E217" t="b">
        <v>1</v>
      </c>
      <c r="F217" t="s">
        <v>17</v>
      </c>
      <c r="G217" t="s">
        <v>1416</v>
      </c>
      <c r="H217" t="s">
        <v>978</v>
      </c>
      <c r="I217" t="s">
        <v>1416</v>
      </c>
    </row>
    <row r="218" spans="1:9" x14ac:dyDescent="0.25">
      <c r="A218" t="s">
        <v>1415</v>
      </c>
      <c r="B218" t="s">
        <v>258</v>
      </c>
      <c r="C218" t="s">
        <v>8</v>
      </c>
      <c r="D218" t="s">
        <v>26</v>
      </c>
      <c r="E218" t="b">
        <v>1</v>
      </c>
      <c r="F218" t="s">
        <v>17</v>
      </c>
      <c r="G218" t="s">
        <v>1416</v>
      </c>
      <c r="H218" t="s">
        <v>979</v>
      </c>
      <c r="I218" t="s">
        <v>1416</v>
      </c>
    </row>
    <row r="219" spans="1:9" x14ac:dyDescent="0.25">
      <c r="A219" t="s">
        <v>1415</v>
      </c>
      <c r="B219" t="s">
        <v>259</v>
      </c>
      <c r="C219" t="s">
        <v>8</v>
      </c>
      <c r="D219" t="s">
        <v>26</v>
      </c>
      <c r="E219" t="b">
        <v>1</v>
      </c>
      <c r="F219" t="s">
        <v>17</v>
      </c>
      <c r="G219" t="s">
        <v>1416</v>
      </c>
      <c r="H219" t="s">
        <v>980</v>
      </c>
      <c r="I219" t="s">
        <v>1416</v>
      </c>
    </row>
    <row r="220" spans="1:9" x14ac:dyDescent="0.25">
      <c r="A220" t="s">
        <v>1415</v>
      </c>
      <c r="B220" t="s">
        <v>260</v>
      </c>
      <c r="C220" t="s">
        <v>8</v>
      </c>
      <c r="D220" t="s">
        <v>26</v>
      </c>
      <c r="E220" t="b">
        <v>1</v>
      </c>
      <c r="F220" t="s">
        <v>17</v>
      </c>
      <c r="G220" t="s">
        <v>1416</v>
      </c>
      <c r="H220" t="s">
        <v>981</v>
      </c>
      <c r="I220" t="s">
        <v>1416</v>
      </c>
    </row>
    <row r="221" spans="1:9" x14ac:dyDescent="0.25">
      <c r="A221" t="s">
        <v>1415</v>
      </c>
      <c r="B221" t="s">
        <v>261</v>
      </c>
      <c r="C221" t="s">
        <v>8</v>
      </c>
      <c r="D221" t="s">
        <v>26</v>
      </c>
      <c r="E221" t="b">
        <v>1</v>
      </c>
      <c r="F221" t="s">
        <v>17</v>
      </c>
      <c r="G221" t="s">
        <v>1416</v>
      </c>
      <c r="H221" t="s">
        <v>982</v>
      </c>
      <c r="I221" t="s">
        <v>1416</v>
      </c>
    </row>
    <row r="222" spans="1:9" x14ac:dyDescent="0.25">
      <c r="A222" t="s">
        <v>1415</v>
      </c>
      <c r="B222" t="s">
        <v>262</v>
      </c>
      <c r="C222" t="s">
        <v>8</v>
      </c>
      <c r="D222" t="s">
        <v>26</v>
      </c>
      <c r="E222" t="b">
        <v>1</v>
      </c>
      <c r="F222" t="s">
        <v>17</v>
      </c>
      <c r="G222" t="s">
        <v>1416</v>
      </c>
      <c r="H222" t="s">
        <v>983</v>
      </c>
      <c r="I222" t="s">
        <v>1416</v>
      </c>
    </row>
    <row r="223" spans="1:9" x14ac:dyDescent="0.25">
      <c r="A223" t="s">
        <v>1415</v>
      </c>
      <c r="B223" t="s">
        <v>263</v>
      </c>
      <c r="C223" t="s">
        <v>8</v>
      </c>
      <c r="D223" t="s">
        <v>26</v>
      </c>
      <c r="E223" t="b">
        <v>1</v>
      </c>
      <c r="F223" t="s">
        <v>17</v>
      </c>
      <c r="G223" t="s">
        <v>1416</v>
      </c>
      <c r="H223" t="s">
        <v>984</v>
      </c>
      <c r="I223" t="s">
        <v>1416</v>
      </c>
    </row>
    <row r="224" spans="1:9" x14ac:dyDescent="0.25">
      <c r="A224" t="s">
        <v>1415</v>
      </c>
      <c r="B224" t="s">
        <v>264</v>
      </c>
      <c r="C224" t="s">
        <v>8</v>
      </c>
      <c r="D224" t="s">
        <v>26</v>
      </c>
      <c r="G224" t="s">
        <v>1416</v>
      </c>
      <c r="H224" t="s">
        <v>985</v>
      </c>
      <c r="I224" t="s">
        <v>1416</v>
      </c>
    </row>
    <row r="225" spans="1:9" x14ac:dyDescent="0.25">
      <c r="A225" t="s">
        <v>1415</v>
      </c>
      <c r="B225" t="s">
        <v>265</v>
      </c>
      <c r="C225" t="s">
        <v>184</v>
      </c>
      <c r="D225" t="s">
        <v>185</v>
      </c>
      <c r="G225" t="s">
        <v>1416</v>
      </c>
      <c r="H225" t="s">
        <v>986</v>
      </c>
      <c r="I225" t="s">
        <v>1416</v>
      </c>
    </row>
    <row r="226" spans="1:9" x14ac:dyDescent="0.25">
      <c r="A226" t="s">
        <v>1415</v>
      </c>
      <c r="B226" t="s">
        <v>266</v>
      </c>
      <c r="C226" t="s">
        <v>184</v>
      </c>
      <c r="D226" t="s">
        <v>185</v>
      </c>
      <c r="F226" t="s">
        <v>3</v>
      </c>
      <c r="G226" t="s">
        <v>1416</v>
      </c>
      <c r="H226" t="s">
        <v>987</v>
      </c>
      <c r="I226" t="s">
        <v>1416</v>
      </c>
    </row>
    <row r="227" spans="1:9" x14ac:dyDescent="0.25">
      <c r="A227" t="s">
        <v>1415</v>
      </c>
      <c r="B227" t="s">
        <v>267</v>
      </c>
      <c r="C227" t="s">
        <v>184</v>
      </c>
      <c r="D227" t="s">
        <v>185</v>
      </c>
      <c r="F227" t="s">
        <v>3</v>
      </c>
      <c r="G227" t="s">
        <v>1416</v>
      </c>
      <c r="H227" t="s">
        <v>988</v>
      </c>
      <c r="I227" t="s">
        <v>1416</v>
      </c>
    </row>
    <row r="228" spans="1:9" x14ac:dyDescent="0.25">
      <c r="A228" t="s">
        <v>1415</v>
      </c>
      <c r="B228" t="s">
        <v>268</v>
      </c>
      <c r="C228" t="s">
        <v>184</v>
      </c>
      <c r="D228" t="s">
        <v>185</v>
      </c>
      <c r="F228" t="s">
        <v>3</v>
      </c>
      <c r="G228" t="s">
        <v>1416</v>
      </c>
      <c r="H228" t="s">
        <v>989</v>
      </c>
      <c r="I228" t="s">
        <v>1416</v>
      </c>
    </row>
    <row r="229" spans="1:9" x14ac:dyDescent="0.25">
      <c r="A229" t="s">
        <v>1415</v>
      </c>
      <c r="B229" t="s">
        <v>269</v>
      </c>
      <c r="C229" t="s">
        <v>184</v>
      </c>
      <c r="D229" t="s">
        <v>185</v>
      </c>
      <c r="G229" t="s">
        <v>1416</v>
      </c>
      <c r="H229" t="s">
        <v>990</v>
      </c>
      <c r="I229" t="s">
        <v>1416</v>
      </c>
    </row>
    <row r="230" spans="1:9" x14ac:dyDescent="0.25">
      <c r="A230" t="s">
        <v>1415</v>
      </c>
      <c r="B230" t="s">
        <v>270</v>
      </c>
      <c r="C230" t="s">
        <v>184</v>
      </c>
      <c r="D230" t="s">
        <v>185</v>
      </c>
      <c r="F230" t="s">
        <v>3</v>
      </c>
      <c r="G230" t="s">
        <v>1416</v>
      </c>
      <c r="H230" t="s">
        <v>991</v>
      </c>
      <c r="I230" t="s">
        <v>1416</v>
      </c>
    </row>
    <row r="231" spans="1:9" x14ac:dyDescent="0.25">
      <c r="A231" t="s">
        <v>1415</v>
      </c>
      <c r="B231" t="s">
        <v>271</v>
      </c>
      <c r="C231" t="s">
        <v>184</v>
      </c>
      <c r="D231" t="s">
        <v>185</v>
      </c>
      <c r="F231" t="s">
        <v>3</v>
      </c>
      <c r="G231" t="s">
        <v>1416</v>
      </c>
      <c r="H231" t="s">
        <v>992</v>
      </c>
      <c r="I231" t="s">
        <v>1416</v>
      </c>
    </row>
    <row r="232" spans="1:9" x14ac:dyDescent="0.25">
      <c r="A232" t="s">
        <v>1415</v>
      </c>
      <c r="B232" t="s">
        <v>272</v>
      </c>
      <c r="C232" t="s">
        <v>184</v>
      </c>
      <c r="D232" t="s">
        <v>185</v>
      </c>
      <c r="F232" t="s">
        <v>3</v>
      </c>
      <c r="G232" t="s">
        <v>1416</v>
      </c>
      <c r="H232" t="s">
        <v>993</v>
      </c>
      <c r="I232" t="s">
        <v>1416</v>
      </c>
    </row>
    <row r="233" spans="1:9" x14ac:dyDescent="0.25">
      <c r="A233" t="s">
        <v>1415</v>
      </c>
      <c r="B233" t="s">
        <v>273</v>
      </c>
      <c r="C233" t="s">
        <v>8</v>
      </c>
      <c r="D233" t="s">
        <v>274</v>
      </c>
      <c r="E233" t="s">
        <v>275</v>
      </c>
      <c r="G233" t="s">
        <v>1416</v>
      </c>
      <c r="H233" t="s">
        <v>994</v>
      </c>
      <c r="I233" t="s">
        <v>1416</v>
      </c>
    </row>
    <row r="234" spans="1:9" x14ac:dyDescent="0.25">
      <c r="A234" t="s">
        <v>1415</v>
      </c>
      <c r="B234" t="s">
        <v>276</v>
      </c>
      <c r="C234" t="s">
        <v>8</v>
      </c>
      <c r="D234" t="s">
        <v>26</v>
      </c>
      <c r="G234" t="s">
        <v>1416</v>
      </c>
      <c r="H234" t="s">
        <v>995</v>
      </c>
      <c r="I234" t="s">
        <v>1416</v>
      </c>
    </row>
    <row r="235" spans="1:9" x14ac:dyDescent="0.25">
      <c r="A235" t="s">
        <v>1415</v>
      </c>
      <c r="B235" t="s">
        <v>277</v>
      </c>
      <c r="C235" t="s">
        <v>35</v>
      </c>
      <c r="D235" t="s">
        <v>36</v>
      </c>
      <c r="G235" t="s">
        <v>1416</v>
      </c>
      <c r="H235" t="s">
        <v>997</v>
      </c>
      <c r="I235" t="s">
        <v>1416</v>
      </c>
    </row>
    <row r="236" spans="1:9" x14ac:dyDescent="0.25">
      <c r="A236" t="s">
        <v>1415</v>
      </c>
      <c r="B236" t="s">
        <v>278</v>
      </c>
      <c r="C236" t="s">
        <v>35</v>
      </c>
      <c r="D236" t="s">
        <v>36</v>
      </c>
      <c r="G236" t="s">
        <v>1416</v>
      </c>
      <c r="H236" t="s">
        <v>996</v>
      </c>
      <c r="I236" t="s">
        <v>1416</v>
      </c>
    </row>
    <row r="237" spans="1:9" x14ac:dyDescent="0.25">
      <c r="A237" t="s">
        <v>1415</v>
      </c>
      <c r="B237" t="s">
        <v>279</v>
      </c>
      <c r="C237" t="s">
        <v>35</v>
      </c>
      <c r="D237" t="s">
        <v>36</v>
      </c>
      <c r="G237" t="s">
        <v>1416</v>
      </c>
      <c r="H237" t="s">
        <v>998</v>
      </c>
      <c r="I237" t="s">
        <v>1416</v>
      </c>
    </row>
    <row r="238" spans="1:9" x14ac:dyDescent="0.25">
      <c r="A238" t="s">
        <v>1415</v>
      </c>
      <c r="B238" t="s">
        <v>280</v>
      </c>
      <c r="C238" t="s">
        <v>35</v>
      </c>
      <c r="D238" t="s">
        <v>36</v>
      </c>
      <c r="G238" t="s">
        <v>1416</v>
      </c>
      <c r="H238" t="s">
        <v>999</v>
      </c>
      <c r="I238" t="s">
        <v>1416</v>
      </c>
    </row>
    <row r="239" spans="1:9" x14ac:dyDescent="0.25">
      <c r="A239" t="s">
        <v>1415</v>
      </c>
      <c r="B239" t="s">
        <v>281</v>
      </c>
      <c r="C239" t="s">
        <v>8</v>
      </c>
      <c r="D239" t="s">
        <v>26</v>
      </c>
      <c r="G239" t="s">
        <v>1416</v>
      </c>
      <c r="H239" t="s">
        <v>1000</v>
      </c>
      <c r="I239" t="s">
        <v>1416</v>
      </c>
    </row>
    <row r="240" spans="1:9" x14ac:dyDescent="0.25">
      <c r="A240" t="s">
        <v>1415</v>
      </c>
      <c r="B240" t="s">
        <v>282</v>
      </c>
      <c r="C240" t="s">
        <v>8</v>
      </c>
      <c r="D240" t="s">
        <v>26</v>
      </c>
      <c r="G240" t="s">
        <v>1416</v>
      </c>
      <c r="H240" t="s">
        <v>1001</v>
      </c>
      <c r="I240" t="s">
        <v>1416</v>
      </c>
    </row>
    <row r="241" spans="1:9" x14ac:dyDescent="0.25">
      <c r="A241" t="s">
        <v>1415</v>
      </c>
      <c r="B241" t="s">
        <v>283</v>
      </c>
      <c r="C241" t="s">
        <v>35</v>
      </c>
      <c r="D241" t="s">
        <v>36</v>
      </c>
      <c r="G241" t="s">
        <v>1416</v>
      </c>
      <c r="H241" t="s">
        <v>1002</v>
      </c>
      <c r="I241" t="s">
        <v>1416</v>
      </c>
    </row>
    <row r="242" spans="1:9" x14ac:dyDescent="0.25">
      <c r="A242" t="s">
        <v>1415</v>
      </c>
      <c r="B242" t="s">
        <v>284</v>
      </c>
      <c r="C242" t="s">
        <v>8</v>
      </c>
      <c r="D242" t="s">
        <v>9</v>
      </c>
      <c r="G242" t="s">
        <v>1416</v>
      </c>
      <c r="H242" t="s">
        <v>1003</v>
      </c>
      <c r="I242" t="s">
        <v>1416</v>
      </c>
    </row>
    <row r="243" spans="1:9" x14ac:dyDescent="0.25">
      <c r="A243" t="s">
        <v>1415</v>
      </c>
      <c r="B243" t="s">
        <v>285</v>
      </c>
      <c r="C243" t="s">
        <v>35</v>
      </c>
      <c r="D243" t="s">
        <v>36</v>
      </c>
      <c r="G243" t="s">
        <v>1416</v>
      </c>
      <c r="H243" t="s">
        <v>1004</v>
      </c>
      <c r="I243" t="s">
        <v>1416</v>
      </c>
    </row>
    <row r="244" spans="1:9" x14ac:dyDescent="0.25">
      <c r="A244" t="s">
        <v>1415</v>
      </c>
      <c r="B244" t="s">
        <v>286</v>
      </c>
      <c r="C244" t="s">
        <v>35</v>
      </c>
      <c r="D244" t="s">
        <v>36</v>
      </c>
      <c r="G244" t="s">
        <v>1416</v>
      </c>
      <c r="H244" t="s">
        <v>1005</v>
      </c>
      <c r="I244" t="s">
        <v>1416</v>
      </c>
    </row>
    <row r="245" spans="1:9" x14ac:dyDescent="0.25">
      <c r="A245" t="s">
        <v>1415</v>
      </c>
      <c r="B245" t="s">
        <v>287</v>
      </c>
      <c r="C245" t="s">
        <v>35</v>
      </c>
      <c r="D245" t="s">
        <v>36</v>
      </c>
      <c r="G245" t="s">
        <v>1416</v>
      </c>
      <c r="H245" t="s">
        <v>1006</v>
      </c>
      <c r="I245" t="s">
        <v>1416</v>
      </c>
    </row>
    <row r="246" spans="1:9" x14ac:dyDescent="0.25">
      <c r="A246" t="s">
        <v>1415</v>
      </c>
      <c r="B246" t="s">
        <v>288</v>
      </c>
      <c r="C246" t="s">
        <v>35</v>
      </c>
      <c r="D246" t="s">
        <v>36</v>
      </c>
      <c r="G246" t="s">
        <v>1416</v>
      </c>
      <c r="H246" t="s">
        <v>1007</v>
      </c>
      <c r="I246" t="s">
        <v>1416</v>
      </c>
    </row>
    <row r="247" spans="1:9" x14ac:dyDescent="0.25">
      <c r="A247" t="s">
        <v>1415</v>
      </c>
      <c r="B247" t="s">
        <v>289</v>
      </c>
      <c r="C247" t="s">
        <v>35</v>
      </c>
      <c r="D247" t="s">
        <v>36</v>
      </c>
      <c r="G247" t="s">
        <v>1416</v>
      </c>
      <c r="H247" t="s">
        <v>1008</v>
      </c>
      <c r="I247" t="s">
        <v>1416</v>
      </c>
    </row>
    <row r="248" spans="1:9" x14ac:dyDescent="0.25">
      <c r="A248" t="s">
        <v>1415</v>
      </c>
      <c r="B248" t="s">
        <v>290</v>
      </c>
      <c r="C248" t="s">
        <v>8</v>
      </c>
      <c r="D248" t="s">
        <v>26</v>
      </c>
      <c r="G248" t="s">
        <v>1416</v>
      </c>
      <c r="H248" t="s">
        <v>1009</v>
      </c>
      <c r="I248" t="s">
        <v>1416</v>
      </c>
    </row>
    <row r="249" spans="1:9" x14ac:dyDescent="0.25">
      <c r="A249" t="s">
        <v>1415</v>
      </c>
      <c r="B249" t="s">
        <v>291</v>
      </c>
      <c r="C249" t="s">
        <v>8</v>
      </c>
      <c r="D249" t="s">
        <v>26</v>
      </c>
      <c r="G249" t="s">
        <v>1416</v>
      </c>
      <c r="H249" t="s">
        <v>1010</v>
      </c>
      <c r="I249" t="s">
        <v>1416</v>
      </c>
    </row>
    <row r="250" spans="1:9" x14ac:dyDescent="0.25">
      <c r="A250" t="s">
        <v>1415</v>
      </c>
      <c r="B250" t="s">
        <v>292</v>
      </c>
      <c r="C250" t="s">
        <v>8</v>
      </c>
      <c r="D250" t="s">
        <v>26</v>
      </c>
      <c r="G250" t="s">
        <v>1416</v>
      </c>
      <c r="H250" t="s">
        <v>1013</v>
      </c>
      <c r="I250" t="s">
        <v>1416</v>
      </c>
    </row>
    <row r="251" spans="1:9" x14ac:dyDescent="0.25">
      <c r="A251" t="s">
        <v>1415</v>
      </c>
      <c r="B251" t="s">
        <v>293</v>
      </c>
      <c r="C251" t="s">
        <v>5</v>
      </c>
      <c r="D251" t="s">
        <v>6</v>
      </c>
      <c r="G251" t="s">
        <v>1416</v>
      </c>
      <c r="H251" t="s">
        <v>1011</v>
      </c>
      <c r="I251" t="s">
        <v>1416</v>
      </c>
    </row>
    <row r="252" spans="1:9" x14ac:dyDescent="0.25">
      <c r="A252" t="s">
        <v>1415</v>
      </c>
      <c r="B252" t="s">
        <v>294</v>
      </c>
      <c r="C252" t="s">
        <v>8</v>
      </c>
      <c r="D252" t="s">
        <v>26</v>
      </c>
      <c r="G252" t="s">
        <v>1416</v>
      </c>
      <c r="H252" t="s">
        <v>1012</v>
      </c>
      <c r="I252" t="s">
        <v>1416</v>
      </c>
    </row>
    <row r="253" spans="1:9" x14ac:dyDescent="0.25">
      <c r="A253" t="s">
        <v>1415</v>
      </c>
      <c r="B253" t="s">
        <v>295</v>
      </c>
      <c r="C253" t="s">
        <v>296</v>
      </c>
      <c r="D253" t="s">
        <v>297</v>
      </c>
      <c r="G253" t="s">
        <v>1416</v>
      </c>
      <c r="H253" t="s">
        <v>1014</v>
      </c>
      <c r="I253" t="s">
        <v>1416</v>
      </c>
    </row>
    <row r="254" spans="1:9" x14ac:dyDescent="0.25">
      <c r="A254" t="s">
        <v>1415</v>
      </c>
      <c r="B254" t="s">
        <v>298</v>
      </c>
      <c r="C254" t="s">
        <v>8</v>
      </c>
      <c r="D254" t="s">
        <v>26</v>
      </c>
      <c r="G254" t="s">
        <v>1416</v>
      </c>
      <c r="H254" t="s">
        <v>1015</v>
      </c>
      <c r="I254" t="s">
        <v>1416</v>
      </c>
    </row>
    <row r="255" spans="1:9" x14ac:dyDescent="0.25">
      <c r="A255" t="s">
        <v>1415</v>
      </c>
      <c r="B255" t="s">
        <v>299</v>
      </c>
      <c r="C255" t="s">
        <v>296</v>
      </c>
      <c r="D255" t="s">
        <v>297</v>
      </c>
      <c r="G255" t="s">
        <v>1416</v>
      </c>
      <c r="H255" t="s">
        <v>1016</v>
      </c>
      <c r="I255" t="s">
        <v>1416</v>
      </c>
    </row>
    <row r="256" spans="1:9" x14ac:dyDescent="0.25">
      <c r="A256" t="s">
        <v>1415</v>
      </c>
      <c r="B256" t="s">
        <v>300</v>
      </c>
      <c r="C256" t="s">
        <v>8</v>
      </c>
      <c r="D256" t="s">
        <v>26</v>
      </c>
      <c r="G256" t="s">
        <v>1416</v>
      </c>
      <c r="H256" t="s">
        <v>1017</v>
      </c>
      <c r="I256" t="s">
        <v>1416</v>
      </c>
    </row>
    <row r="257" spans="1:9" x14ac:dyDescent="0.25">
      <c r="A257" t="s">
        <v>1415</v>
      </c>
      <c r="B257" t="s">
        <v>301</v>
      </c>
      <c r="C257" t="s">
        <v>8</v>
      </c>
      <c r="D257" t="s">
        <v>302</v>
      </c>
      <c r="E257" t="s">
        <v>303</v>
      </c>
      <c r="G257" t="s">
        <v>1416</v>
      </c>
      <c r="H257" t="s">
        <v>1018</v>
      </c>
      <c r="I257" t="s">
        <v>1416</v>
      </c>
    </row>
    <row r="258" spans="1:9" x14ac:dyDescent="0.25">
      <c r="A258" t="s">
        <v>1415</v>
      </c>
      <c r="B258" t="s">
        <v>304</v>
      </c>
      <c r="C258" t="s">
        <v>8</v>
      </c>
      <c r="D258" t="s">
        <v>302</v>
      </c>
      <c r="E258" t="s">
        <v>303</v>
      </c>
      <c r="G258" t="s">
        <v>1416</v>
      </c>
      <c r="H258" t="s">
        <v>1019</v>
      </c>
      <c r="I258" t="s">
        <v>1416</v>
      </c>
    </row>
    <row r="259" spans="1:9" x14ac:dyDescent="0.25">
      <c r="A259" t="s">
        <v>1415</v>
      </c>
      <c r="B259" t="s">
        <v>305</v>
      </c>
      <c r="C259" t="s">
        <v>8</v>
      </c>
      <c r="D259" t="s">
        <v>26</v>
      </c>
      <c r="E259" t="b">
        <v>1</v>
      </c>
      <c r="G259" t="s">
        <v>1416</v>
      </c>
      <c r="H259" t="s">
        <v>1020</v>
      </c>
      <c r="I259" t="s">
        <v>1416</v>
      </c>
    </row>
    <row r="260" spans="1:9" x14ac:dyDescent="0.25">
      <c r="A260" t="s">
        <v>1415</v>
      </c>
      <c r="B260" t="s">
        <v>306</v>
      </c>
      <c r="C260" t="s">
        <v>8</v>
      </c>
      <c r="D260" t="s">
        <v>26</v>
      </c>
      <c r="E260" t="b">
        <v>1</v>
      </c>
      <c r="G260" t="s">
        <v>1416</v>
      </c>
      <c r="H260" t="s">
        <v>1021</v>
      </c>
      <c r="I260" t="s">
        <v>1416</v>
      </c>
    </row>
    <row r="261" spans="1:9" x14ac:dyDescent="0.25">
      <c r="A261" t="s">
        <v>1415</v>
      </c>
      <c r="B261" t="s">
        <v>307</v>
      </c>
      <c r="C261" t="s">
        <v>8</v>
      </c>
      <c r="D261" t="s">
        <v>26</v>
      </c>
      <c r="E261" t="b">
        <v>1</v>
      </c>
      <c r="G261" t="s">
        <v>1416</v>
      </c>
      <c r="H261" t="s">
        <v>1022</v>
      </c>
      <c r="I261" t="s">
        <v>1416</v>
      </c>
    </row>
    <row r="262" spans="1:9" x14ac:dyDescent="0.25">
      <c r="A262" t="s">
        <v>1415</v>
      </c>
      <c r="B262" t="s">
        <v>308</v>
      </c>
      <c r="C262" t="s">
        <v>8</v>
      </c>
      <c r="D262" t="s">
        <v>26</v>
      </c>
      <c r="E262" t="b">
        <v>1</v>
      </c>
      <c r="G262" t="s">
        <v>1416</v>
      </c>
      <c r="H262" t="s">
        <v>1023</v>
      </c>
      <c r="I262" t="s">
        <v>1416</v>
      </c>
    </row>
    <row r="263" spans="1:9" x14ac:dyDescent="0.25">
      <c r="A263" t="s">
        <v>1415</v>
      </c>
      <c r="B263" t="s">
        <v>309</v>
      </c>
      <c r="C263" t="s">
        <v>8</v>
      </c>
      <c r="D263" t="s">
        <v>26</v>
      </c>
      <c r="E263" t="b">
        <v>1</v>
      </c>
      <c r="G263" t="s">
        <v>1416</v>
      </c>
      <c r="H263" t="s">
        <v>1024</v>
      </c>
      <c r="I263" t="s">
        <v>1416</v>
      </c>
    </row>
    <row r="264" spans="1:9" x14ac:dyDescent="0.25">
      <c r="A264" t="s">
        <v>1415</v>
      </c>
      <c r="B264" t="s">
        <v>310</v>
      </c>
      <c r="C264" t="s">
        <v>8</v>
      </c>
      <c r="D264" t="s">
        <v>26</v>
      </c>
      <c r="E264" t="b">
        <v>1</v>
      </c>
      <c r="G264" t="s">
        <v>1416</v>
      </c>
      <c r="H264" t="s">
        <v>1025</v>
      </c>
      <c r="I264" t="s">
        <v>1416</v>
      </c>
    </row>
    <row r="265" spans="1:9" x14ac:dyDescent="0.25">
      <c r="A265" t="s">
        <v>1415</v>
      </c>
      <c r="B265" t="s">
        <v>311</v>
      </c>
      <c r="C265" t="s">
        <v>8</v>
      </c>
      <c r="D265" t="s">
        <v>26</v>
      </c>
      <c r="E265" t="b">
        <v>1</v>
      </c>
      <c r="G265" t="s">
        <v>1416</v>
      </c>
      <c r="H265" t="s">
        <v>1419</v>
      </c>
      <c r="I265" t="s">
        <v>1416</v>
      </c>
    </row>
    <row r="266" spans="1:9" x14ac:dyDescent="0.25">
      <c r="A266" t="s">
        <v>1415</v>
      </c>
      <c r="B266" t="s">
        <v>312</v>
      </c>
      <c r="C266" t="s">
        <v>8</v>
      </c>
      <c r="D266" t="s">
        <v>26</v>
      </c>
      <c r="E266" t="b">
        <v>1</v>
      </c>
      <c r="G266" t="s">
        <v>1416</v>
      </c>
      <c r="H266" t="s">
        <v>1418</v>
      </c>
      <c r="I266" t="s">
        <v>1416</v>
      </c>
    </row>
    <row r="267" spans="1:9" x14ac:dyDescent="0.25">
      <c r="A267" t="s">
        <v>1415</v>
      </c>
      <c r="B267" t="s">
        <v>313</v>
      </c>
      <c r="C267" t="s">
        <v>8</v>
      </c>
      <c r="D267" t="s">
        <v>26</v>
      </c>
      <c r="G267" t="s">
        <v>1416</v>
      </c>
      <c r="H267" t="s">
        <v>1420</v>
      </c>
      <c r="I267" t="s">
        <v>1416</v>
      </c>
    </row>
    <row r="268" spans="1:9" x14ac:dyDescent="0.25">
      <c r="A268" t="s">
        <v>1415</v>
      </c>
      <c r="B268" t="s">
        <v>314</v>
      </c>
      <c r="C268" t="s">
        <v>8</v>
      </c>
      <c r="D268" t="s">
        <v>26</v>
      </c>
      <c r="E268" t="b">
        <v>1</v>
      </c>
      <c r="G268" t="s">
        <v>1416</v>
      </c>
      <c r="H268" t="s">
        <v>1417</v>
      </c>
      <c r="I268" t="s">
        <v>1416</v>
      </c>
    </row>
    <row r="269" spans="1:9" x14ac:dyDescent="0.25">
      <c r="A269" t="s">
        <v>1415</v>
      </c>
      <c r="B269" t="s">
        <v>315</v>
      </c>
      <c r="C269" t="s">
        <v>8</v>
      </c>
      <c r="D269" t="s">
        <v>26</v>
      </c>
      <c r="G269" t="s">
        <v>1416</v>
      </c>
      <c r="H269" t="s">
        <v>1422</v>
      </c>
      <c r="I269" t="s">
        <v>1416</v>
      </c>
    </row>
    <row r="270" spans="1:9" x14ac:dyDescent="0.25">
      <c r="A270" t="s">
        <v>1415</v>
      </c>
      <c r="B270" t="s">
        <v>316</v>
      </c>
      <c r="C270" t="s">
        <v>8</v>
      </c>
      <c r="D270" t="s">
        <v>26</v>
      </c>
      <c r="F270" t="s">
        <v>3</v>
      </c>
      <c r="G270" t="s">
        <v>1416</v>
      </c>
      <c r="H270" t="s">
        <v>1421</v>
      </c>
      <c r="I270" t="s">
        <v>1416</v>
      </c>
    </row>
    <row r="271" spans="1:9" x14ac:dyDescent="0.25">
      <c r="A271" t="s">
        <v>1415</v>
      </c>
      <c r="B271" t="s">
        <v>317</v>
      </c>
      <c r="C271" t="s">
        <v>8</v>
      </c>
      <c r="D271" t="s">
        <v>26</v>
      </c>
      <c r="G271" t="s">
        <v>1416</v>
      </c>
      <c r="H271" t="s">
        <v>1026</v>
      </c>
      <c r="I271" t="s">
        <v>1416</v>
      </c>
    </row>
    <row r="272" spans="1:9" s="1" customFormat="1" x14ac:dyDescent="0.25">
      <c r="A272" t="s">
        <v>1415</v>
      </c>
      <c r="B272" s="1" t="s">
        <v>318</v>
      </c>
      <c r="C272" s="1" t="s">
        <v>8</v>
      </c>
      <c r="D272" s="1" t="s">
        <v>26</v>
      </c>
      <c r="F272" s="1" t="s">
        <v>3</v>
      </c>
      <c r="G272" t="s">
        <v>1416</v>
      </c>
      <c r="I272" t="s">
        <v>1416</v>
      </c>
    </row>
    <row r="273" spans="1:9" x14ac:dyDescent="0.25">
      <c r="A273" t="s">
        <v>1415</v>
      </c>
      <c r="B273" t="s">
        <v>319</v>
      </c>
      <c r="C273" t="s">
        <v>8</v>
      </c>
      <c r="D273" t="s">
        <v>26</v>
      </c>
      <c r="G273" t="s">
        <v>1416</v>
      </c>
      <c r="H273" t="s">
        <v>1424</v>
      </c>
      <c r="I273" t="s">
        <v>1416</v>
      </c>
    </row>
    <row r="274" spans="1:9" x14ac:dyDescent="0.25">
      <c r="A274" t="s">
        <v>1415</v>
      </c>
      <c r="B274" t="s">
        <v>320</v>
      </c>
      <c r="C274" t="s">
        <v>8</v>
      </c>
      <c r="D274" t="s">
        <v>26</v>
      </c>
      <c r="G274" t="s">
        <v>1416</v>
      </c>
      <c r="H274" t="s">
        <v>1425</v>
      </c>
      <c r="I274" t="s">
        <v>1416</v>
      </c>
    </row>
    <row r="275" spans="1:9" x14ac:dyDescent="0.25">
      <c r="A275" t="s">
        <v>1415</v>
      </c>
      <c r="B275" t="s">
        <v>321</v>
      </c>
      <c r="C275" t="s">
        <v>8</v>
      </c>
      <c r="D275" t="s">
        <v>26</v>
      </c>
      <c r="G275" t="s">
        <v>1416</v>
      </c>
      <c r="H275" t="s">
        <v>1426</v>
      </c>
      <c r="I275" t="s">
        <v>1416</v>
      </c>
    </row>
    <row r="276" spans="1:9" x14ac:dyDescent="0.25">
      <c r="A276" t="s">
        <v>1415</v>
      </c>
      <c r="B276" t="s">
        <v>322</v>
      </c>
      <c r="C276" t="s">
        <v>8</v>
      </c>
      <c r="D276" t="s">
        <v>26</v>
      </c>
      <c r="G276" t="s">
        <v>1416</v>
      </c>
      <c r="H276" t="s">
        <v>1027</v>
      </c>
      <c r="I276" t="s">
        <v>1416</v>
      </c>
    </row>
    <row r="277" spans="1:9" x14ac:dyDescent="0.25">
      <c r="A277" t="s">
        <v>1415</v>
      </c>
      <c r="B277" t="s">
        <v>323</v>
      </c>
      <c r="C277" t="s">
        <v>8</v>
      </c>
      <c r="D277" t="s">
        <v>26</v>
      </c>
      <c r="G277" t="s">
        <v>1416</v>
      </c>
      <c r="H277" t="s">
        <v>1028</v>
      </c>
      <c r="I277" t="s">
        <v>1416</v>
      </c>
    </row>
    <row r="278" spans="1:9" x14ac:dyDescent="0.25">
      <c r="A278" t="s">
        <v>1415</v>
      </c>
      <c r="B278" t="s">
        <v>324</v>
      </c>
      <c r="C278" t="s">
        <v>8</v>
      </c>
      <c r="D278" t="s">
        <v>26</v>
      </c>
      <c r="G278" t="s">
        <v>1416</v>
      </c>
      <c r="H278" t="s">
        <v>1029</v>
      </c>
      <c r="I278" t="s">
        <v>1416</v>
      </c>
    </row>
    <row r="279" spans="1:9" x14ac:dyDescent="0.25">
      <c r="A279" t="s">
        <v>1415</v>
      </c>
      <c r="B279" t="s">
        <v>325</v>
      </c>
      <c r="C279" t="s">
        <v>8</v>
      </c>
      <c r="D279" t="s">
        <v>302</v>
      </c>
      <c r="E279" t="s">
        <v>326</v>
      </c>
      <c r="G279" t="s">
        <v>1416</v>
      </c>
      <c r="H279" t="s">
        <v>1030</v>
      </c>
      <c r="I279" t="s">
        <v>1416</v>
      </c>
    </row>
    <row r="280" spans="1:9" x14ac:dyDescent="0.25">
      <c r="A280" t="s">
        <v>1415</v>
      </c>
      <c r="B280" t="s">
        <v>327</v>
      </c>
      <c r="C280" t="s">
        <v>8</v>
      </c>
      <c r="D280" t="s">
        <v>302</v>
      </c>
      <c r="E280" t="s">
        <v>326</v>
      </c>
      <c r="G280" t="s">
        <v>1416</v>
      </c>
      <c r="H280" t="s">
        <v>1031</v>
      </c>
      <c r="I280" t="s">
        <v>1416</v>
      </c>
    </row>
    <row r="281" spans="1:9" x14ac:dyDescent="0.25">
      <c r="A281" t="s">
        <v>1415</v>
      </c>
      <c r="B281" t="s">
        <v>328</v>
      </c>
      <c r="C281" t="s">
        <v>8</v>
      </c>
      <c r="D281" t="s">
        <v>302</v>
      </c>
      <c r="E281" t="s">
        <v>326</v>
      </c>
      <c r="G281" t="s">
        <v>1416</v>
      </c>
      <c r="H281" t="s">
        <v>1032</v>
      </c>
      <c r="I281" t="s">
        <v>1416</v>
      </c>
    </row>
    <row r="282" spans="1:9" x14ac:dyDescent="0.25">
      <c r="A282" t="s">
        <v>1415</v>
      </c>
      <c r="B282" t="s">
        <v>329</v>
      </c>
      <c r="C282" t="s">
        <v>8</v>
      </c>
      <c r="D282" t="s">
        <v>302</v>
      </c>
      <c r="E282" t="s">
        <v>326</v>
      </c>
      <c r="G282" t="s">
        <v>1416</v>
      </c>
      <c r="H282" t="s">
        <v>1033</v>
      </c>
      <c r="I282" t="s">
        <v>1416</v>
      </c>
    </row>
    <row r="283" spans="1:9" x14ac:dyDescent="0.25">
      <c r="A283" t="s">
        <v>1415</v>
      </c>
      <c r="B283" t="s">
        <v>330</v>
      </c>
      <c r="C283" t="s">
        <v>8</v>
      </c>
      <c r="D283" t="s">
        <v>302</v>
      </c>
      <c r="E283" t="s">
        <v>326</v>
      </c>
      <c r="G283" t="s">
        <v>1416</v>
      </c>
      <c r="H283" t="s">
        <v>1034</v>
      </c>
      <c r="I283" t="s">
        <v>1416</v>
      </c>
    </row>
    <row r="284" spans="1:9" x14ac:dyDescent="0.25">
      <c r="A284" t="s">
        <v>1415</v>
      </c>
      <c r="B284" t="s">
        <v>331</v>
      </c>
      <c r="C284" t="s">
        <v>8</v>
      </c>
      <c r="D284" t="s">
        <v>302</v>
      </c>
      <c r="E284" t="s">
        <v>326</v>
      </c>
      <c r="G284" t="s">
        <v>1416</v>
      </c>
      <c r="H284" t="s">
        <v>1035</v>
      </c>
      <c r="I284" t="s">
        <v>1416</v>
      </c>
    </row>
    <row r="285" spans="1:9" x14ac:dyDescent="0.25">
      <c r="A285" t="s">
        <v>1415</v>
      </c>
      <c r="B285" t="s">
        <v>332</v>
      </c>
      <c r="C285" t="s">
        <v>8</v>
      </c>
      <c r="D285" t="s">
        <v>302</v>
      </c>
      <c r="E285" t="s">
        <v>326</v>
      </c>
      <c r="G285" t="s">
        <v>1416</v>
      </c>
      <c r="H285" t="s">
        <v>1037</v>
      </c>
      <c r="I285" t="s">
        <v>1416</v>
      </c>
    </row>
    <row r="286" spans="1:9" x14ac:dyDescent="0.25">
      <c r="A286" t="s">
        <v>1415</v>
      </c>
      <c r="B286" t="s">
        <v>333</v>
      </c>
      <c r="C286" t="s">
        <v>8</v>
      </c>
      <c r="D286" t="s">
        <v>302</v>
      </c>
      <c r="E286" t="s">
        <v>326</v>
      </c>
      <c r="G286" t="s">
        <v>1416</v>
      </c>
      <c r="H286" t="s">
        <v>1036</v>
      </c>
      <c r="I286" t="s">
        <v>1416</v>
      </c>
    </row>
    <row r="287" spans="1:9" x14ac:dyDescent="0.25">
      <c r="A287" t="s">
        <v>1415</v>
      </c>
      <c r="B287" t="s">
        <v>334</v>
      </c>
      <c r="C287" t="s">
        <v>8</v>
      </c>
      <c r="D287" t="s">
        <v>302</v>
      </c>
      <c r="E287" t="s">
        <v>326</v>
      </c>
      <c r="G287" t="s">
        <v>1416</v>
      </c>
      <c r="H287" t="s">
        <v>1038</v>
      </c>
      <c r="I287" t="s">
        <v>1416</v>
      </c>
    </row>
    <row r="288" spans="1:9" x14ac:dyDescent="0.25">
      <c r="A288" t="s">
        <v>1415</v>
      </c>
      <c r="B288" t="s">
        <v>335</v>
      </c>
      <c r="C288" t="s">
        <v>8</v>
      </c>
      <c r="D288" t="s">
        <v>302</v>
      </c>
      <c r="E288" t="s">
        <v>326</v>
      </c>
      <c r="G288" t="s">
        <v>1416</v>
      </c>
      <c r="H288" t="s">
        <v>1039</v>
      </c>
      <c r="I288" t="s">
        <v>1416</v>
      </c>
    </row>
    <row r="289" spans="1:9" x14ac:dyDescent="0.25">
      <c r="A289" t="s">
        <v>1415</v>
      </c>
      <c r="B289" t="s">
        <v>336</v>
      </c>
      <c r="C289" t="s">
        <v>8</v>
      </c>
      <c r="D289" t="s">
        <v>302</v>
      </c>
      <c r="E289" t="s">
        <v>326</v>
      </c>
      <c r="G289" t="s">
        <v>1416</v>
      </c>
      <c r="H289" t="s">
        <v>1040</v>
      </c>
      <c r="I289" t="s">
        <v>1416</v>
      </c>
    </row>
    <row r="290" spans="1:9" x14ac:dyDescent="0.25">
      <c r="A290" t="s">
        <v>1415</v>
      </c>
      <c r="B290" t="s">
        <v>337</v>
      </c>
      <c r="C290" t="s">
        <v>8</v>
      </c>
      <c r="D290" t="s">
        <v>302</v>
      </c>
      <c r="E290" t="s">
        <v>326</v>
      </c>
      <c r="G290" t="s">
        <v>1416</v>
      </c>
      <c r="H290" t="s">
        <v>1041</v>
      </c>
      <c r="I290" t="s">
        <v>1416</v>
      </c>
    </row>
    <row r="291" spans="1:9" x14ac:dyDescent="0.25">
      <c r="A291" t="s">
        <v>1415</v>
      </c>
      <c r="B291" t="s">
        <v>338</v>
      </c>
      <c r="C291" t="s">
        <v>8</v>
      </c>
      <c r="D291" t="s">
        <v>302</v>
      </c>
      <c r="E291" t="s">
        <v>326</v>
      </c>
      <c r="G291" t="s">
        <v>1416</v>
      </c>
      <c r="H291" t="s">
        <v>1042</v>
      </c>
      <c r="I291" t="s">
        <v>1416</v>
      </c>
    </row>
    <row r="292" spans="1:9" x14ac:dyDescent="0.25">
      <c r="A292" t="s">
        <v>1415</v>
      </c>
      <c r="B292" t="s">
        <v>339</v>
      </c>
      <c r="C292" t="s">
        <v>8</v>
      </c>
      <c r="D292" t="s">
        <v>26</v>
      </c>
      <c r="G292" t="s">
        <v>1416</v>
      </c>
      <c r="H292" t="s">
        <v>1043</v>
      </c>
      <c r="I292" t="s">
        <v>1416</v>
      </c>
    </row>
    <row r="293" spans="1:9" x14ac:dyDescent="0.25">
      <c r="A293" t="s">
        <v>1415</v>
      </c>
      <c r="B293" t="s">
        <v>340</v>
      </c>
      <c r="C293" t="s">
        <v>8</v>
      </c>
      <c r="D293" t="s">
        <v>26</v>
      </c>
      <c r="G293" t="s">
        <v>1416</v>
      </c>
      <c r="H293" t="s">
        <v>1044</v>
      </c>
      <c r="I293" t="s">
        <v>1416</v>
      </c>
    </row>
    <row r="294" spans="1:9" x14ac:dyDescent="0.25">
      <c r="A294" t="s">
        <v>1415</v>
      </c>
      <c r="B294" t="s">
        <v>341</v>
      </c>
      <c r="C294" t="s">
        <v>8</v>
      </c>
      <c r="D294" t="s">
        <v>26</v>
      </c>
      <c r="G294" t="s">
        <v>1416</v>
      </c>
      <c r="H294" t="s">
        <v>1045</v>
      </c>
      <c r="I294" t="s">
        <v>1416</v>
      </c>
    </row>
    <row r="295" spans="1:9" x14ac:dyDescent="0.25">
      <c r="A295" t="s">
        <v>1415</v>
      </c>
      <c r="B295" t="s">
        <v>342</v>
      </c>
      <c r="C295" t="s">
        <v>8</v>
      </c>
      <c r="D295" t="s">
        <v>26</v>
      </c>
      <c r="G295" t="s">
        <v>1416</v>
      </c>
      <c r="H295" t="s">
        <v>1046</v>
      </c>
      <c r="I295" t="s">
        <v>1416</v>
      </c>
    </row>
    <row r="296" spans="1:9" x14ac:dyDescent="0.25">
      <c r="A296" t="s">
        <v>1415</v>
      </c>
      <c r="B296" t="s">
        <v>343</v>
      </c>
      <c r="C296" t="s">
        <v>8</v>
      </c>
      <c r="D296" t="s">
        <v>26</v>
      </c>
      <c r="G296" t="s">
        <v>1416</v>
      </c>
      <c r="H296" t="s">
        <v>1047</v>
      </c>
      <c r="I296" t="s">
        <v>1416</v>
      </c>
    </row>
    <row r="297" spans="1:9" x14ac:dyDescent="0.25">
      <c r="A297" t="s">
        <v>1415</v>
      </c>
      <c r="B297" t="s">
        <v>344</v>
      </c>
      <c r="C297" t="s">
        <v>8</v>
      </c>
      <c r="D297" t="s">
        <v>26</v>
      </c>
      <c r="G297" t="s">
        <v>1416</v>
      </c>
      <c r="H297" t="s">
        <v>1048</v>
      </c>
      <c r="I297" t="s">
        <v>1416</v>
      </c>
    </row>
    <row r="298" spans="1:9" x14ac:dyDescent="0.25">
      <c r="A298" t="s">
        <v>1415</v>
      </c>
      <c r="B298" t="s">
        <v>345</v>
      </c>
      <c r="C298" t="s">
        <v>8</v>
      </c>
      <c r="D298" t="s">
        <v>26</v>
      </c>
      <c r="G298" t="s">
        <v>1416</v>
      </c>
      <c r="H298" t="s">
        <v>1049</v>
      </c>
      <c r="I298" t="s">
        <v>1416</v>
      </c>
    </row>
    <row r="299" spans="1:9" x14ac:dyDescent="0.25">
      <c r="A299" t="s">
        <v>1415</v>
      </c>
      <c r="B299" t="s">
        <v>346</v>
      </c>
      <c r="C299" t="s">
        <v>8</v>
      </c>
      <c r="D299" t="s">
        <v>26</v>
      </c>
      <c r="G299" t="s">
        <v>1416</v>
      </c>
      <c r="H299" t="s">
        <v>1050</v>
      </c>
      <c r="I299" t="s">
        <v>1416</v>
      </c>
    </row>
    <row r="300" spans="1:9" x14ac:dyDescent="0.25">
      <c r="A300" t="s">
        <v>1415</v>
      </c>
      <c r="B300" t="s">
        <v>347</v>
      </c>
      <c r="C300" t="s">
        <v>8</v>
      </c>
      <c r="D300" t="s">
        <v>26</v>
      </c>
      <c r="G300" t="s">
        <v>1416</v>
      </c>
      <c r="H300" t="s">
        <v>1051</v>
      </c>
      <c r="I300" t="s">
        <v>1416</v>
      </c>
    </row>
    <row r="301" spans="1:9" x14ac:dyDescent="0.25">
      <c r="A301" t="s">
        <v>1415</v>
      </c>
      <c r="B301" t="s">
        <v>348</v>
      </c>
      <c r="C301" t="s">
        <v>8</v>
      </c>
      <c r="D301" t="s">
        <v>26</v>
      </c>
      <c r="G301" t="s">
        <v>1416</v>
      </c>
      <c r="H301" t="s">
        <v>1052</v>
      </c>
      <c r="I301" t="s">
        <v>1416</v>
      </c>
    </row>
    <row r="302" spans="1:9" x14ac:dyDescent="0.25">
      <c r="A302" t="s">
        <v>1415</v>
      </c>
      <c r="B302" t="s">
        <v>349</v>
      </c>
      <c r="C302" t="s">
        <v>8</v>
      </c>
      <c r="D302" t="s">
        <v>26</v>
      </c>
      <c r="G302" t="s">
        <v>1416</v>
      </c>
      <c r="H302" t="s">
        <v>1053</v>
      </c>
      <c r="I302" t="s">
        <v>1416</v>
      </c>
    </row>
    <row r="303" spans="1:9" x14ac:dyDescent="0.25">
      <c r="A303" t="s">
        <v>1415</v>
      </c>
      <c r="B303" t="s">
        <v>350</v>
      </c>
      <c r="C303" t="s">
        <v>8</v>
      </c>
      <c r="D303" t="s">
        <v>26</v>
      </c>
      <c r="G303" t="s">
        <v>1416</v>
      </c>
      <c r="H303" t="s">
        <v>1054</v>
      </c>
      <c r="I303" t="s">
        <v>1416</v>
      </c>
    </row>
    <row r="304" spans="1:9" x14ac:dyDescent="0.25">
      <c r="A304" t="s">
        <v>1415</v>
      </c>
      <c r="B304" t="s">
        <v>351</v>
      </c>
      <c r="C304" t="s">
        <v>8</v>
      </c>
      <c r="D304" t="s">
        <v>26</v>
      </c>
      <c r="G304" t="s">
        <v>1416</v>
      </c>
      <c r="H304" t="s">
        <v>1055</v>
      </c>
      <c r="I304" t="s">
        <v>1416</v>
      </c>
    </row>
    <row r="305" spans="1:9" x14ac:dyDescent="0.25">
      <c r="A305" t="s">
        <v>1415</v>
      </c>
      <c r="B305" t="s">
        <v>352</v>
      </c>
      <c r="C305" t="s">
        <v>184</v>
      </c>
      <c r="D305" t="s">
        <v>185</v>
      </c>
      <c r="G305" t="s">
        <v>1416</v>
      </c>
      <c r="H305" t="s">
        <v>1056</v>
      </c>
      <c r="I305" t="s">
        <v>1416</v>
      </c>
    </row>
    <row r="306" spans="1:9" x14ac:dyDescent="0.25">
      <c r="A306" t="s">
        <v>1415</v>
      </c>
      <c r="B306" t="s">
        <v>353</v>
      </c>
      <c r="C306" t="s">
        <v>8</v>
      </c>
      <c r="D306" t="s">
        <v>26</v>
      </c>
      <c r="G306" t="s">
        <v>1416</v>
      </c>
      <c r="H306" t="s">
        <v>1057</v>
      </c>
      <c r="I306" t="s">
        <v>1416</v>
      </c>
    </row>
    <row r="307" spans="1:9" x14ac:dyDescent="0.25">
      <c r="A307" t="s">
        <v>1415</v>
      </c>
      <c r="B307" t="s">
        <v>354</v>
      </c>
      <c r="C307" t="s">
        <v>8</v>
      </c>
      <c r="D307" t="s">
        <v>302</v>
      </c>
      <c r="E307" t="s">
        <v>303</v>
      </c>
      <c r="F307" t="s">
        <v>17</v>
      </c>
      <c r="G307" t="s">
        <v>1416</v>
      </c>
      <c r="H307" t="s">
        <v>1058</v>
      </c>
      <c r="I307" t="s">
        <v>1416</v>
      </c>
    </row>
    <row r="308" spans="1:9" x14ac:dyDescent="0.25">
      <c r="A308" t="s">
        <v>1415</v>
      </c>
      <c r="B308" t="s">
        <v>355</v>
      </c>
      <c r="C308" t="s">
        <v>35</v>
      </c>
      <c r="D308" t="s">
        <v>36</v>
      </c>
      <c r="F308" t="s">
        <v>3</v>
      </c>
      <c r="G308" t="s">
        <v>1416</v>
      </c>
      <c r="H308" t="s">
        <v>1427</v>
      </c>
      <c r="I308" t="s">
        <v>1416</v>
      </c>
    </row>
    <row r="309" spans="1:9" x14ac:dyDescent="0.25">
      <c r="A309" t="s">
        <v>1415</v>
      </c>
      <c r="B309" t="s">
        <v>356</v>
      </c>
      <c r="C309" t="s">
        <v>8</v>
      </c>
      <c r="D309" t="s">
        <v>302</v>
      </c>
      <c r="E309" t="s">
        <v>303</v>
      </c>
      <c r="F309" t="s">
        <v>17</v>
      </c>
      <c r="G309" t="s">
        <v>1416</v>
      </c>
      <c r="H309" t="s">
        <v>1059</v>
      </c>
      <c r="I309" t="s">
        <v>1416</v>
      </c>
    </row>
    <row r="310" spans="1:9" x14ac:dyDescent="0.25">
      <c r="A310" t="s">
        <v>1415</v>
      </c>
      <c r="B310" t="s">
        <v>357</v>
      </c>
      <c r="C310" t="s">
        <v>35</v>
      </c>
      <c r="D310" t="s">
        <v>36</v>
      </c>
      <c r="F310" t="s">
        <v>3</v>
      </c>
      <c r="G310" t="s">
        <v>1416</v>
      </c>
      <c r="H310" t="s">
        <v>1060</v>
      </c>
      <c r="I310" t="s">
        <v>1416</v>
      </c>
    </row>
    <row r="311" spans="1:9" x14ac:dyDescent="0.25">
      <c r="A311" t="s">
        <v>1415</v>
      </c>
      <c r="B311" t="s">
        <v>358</v>
      </c>
      <c r="C311" t="s">
        <v>8</v>
      </c>
      <c r="D311" t="s">
        <v>302</v>
      </c>
      <c r="E311" t="s">
        <v>303</v>
      </c>
      <c r="F311" t="s">
        <v>17</v>
      </c>
      <c r="G311" t="s">
        <v>1416</v>
      </c>
      <c r="H311" t="s">
        <v>1061</v>
      </c>
      <c r="I311" t="s">
        <v>1416</v>
      </c>
    </row>
    <row r="312" spans="1:9" x14ac:dyDescent="0.25">
      <c r="A312" t="s">
        <v>1415</v>
      </c>
      <c r="B312" t="s">
        <v>359</v>
      </c>
      <c r="C312" t="s">
        <v>35</v>
      </c>
      <c r="D312" t="s">
        <v>36</v>
      </c>
      <c r="F312" t="s">
        <v>3</v>
      </c>
      <c r="G312" t="s">
        <v>1416</v>
      </c>
      <c r="H312" t="s">
        <v>1063</v>
      </c>
      <c r="I312" t="s">
        <v>1416</v>
      </c>
    </row>
    <row r="313" spans="1:9" x14ac:dyDescent="0.25">
      <c r="A313" t="s">
        <v>1415</v>
      </c>
      <c r="B313" t="s">
        <v>360</v>
      </c>
      <c r="C313" t="s">
        <v>8</v>
      </c>
      <c r="D313" t="s">
        <v>302</v>
      </c>
      <c r="E313" t="s">
        <v>303</v>
      </c>
      <c r="F313" t="s">
        <v>17</v>
      </c>
      <c r="G313" t="s">
        <v>1416</v>
      </c>
      <c r="H313" t="s">
        <v>1062</v>
      </c>
      <c r="I313" t="s">
        <v>1416</v>
      </c>
    </row>
    <row r="314" spans="1:9" x14ac:dyDescent="0.25">
      <c r="A314" t="s">
        <v>1415</v>
      </c>
      <c r="B314" t="s">
        <v>361</v>
      </c>
      <c r="C314" t="s">
        <v>35</v>
      </c>
      <c r="D314" t="s">
        <v>36</v>
      </c>
      <c r="F314" t="s">
        <v>3</v>
      </c>
      <c r="G314" t="s">
        <v>1416</v>
      </c>
      <c r="H314" t="s">
        <v>1064</v>
      </c>
      <c r="I314" t="s">
        <v>1416</v>
      </c>
    </row>
    <row r="315" spans="1:9" x14ac:dyDescent="0.25">
      <c r="A315" t="s">
        <v>1415</v>
      </c>
      <c r="B315" t="s">
        <v>362</v>
      </c>
      <c r="C315" t="s">
        <v>8</v>
      </c>
      <c r="D315" t="s">
        <v>302</v>
      </c>
      <c r="E315" t="s">
        <v>303</v>
      </c>
      <c r="F315" t="s">
        <v>17</v>
      </c>
      <c r="G315" t="s">
        <v>1416</v>
      </c>
      <c r="H315" t="s">
        <v>1065</v>
      </c>
      <c r="I315" t="s">
        <v>1416</v>
      </c>
    </row>
    <row r="316" spans="1:9" x14ac:dyDescent="0.25">
      <c r="A316" t="s">
        <v>1415</v>
      </c>
      <c r="B316" t="s">
        <v>363</v>
      </c>
      <c r="C316" t="s">
        <v>35</v>
      </c>
      <c r="D316" t="s">
        <v>36</v>
      </c>
      <c r="F316" t="s">
        <v>3</v>
      </c>
      <c r="G316" t="s">
        <v>1416</v>
      </c>
      <c r="H316" t="s">
        <v>1065</v>
      </c>
      <c r="I316" t="s">
        <v>1416</v>
      </c>
    </row>
    <row r="317" spans="1:9" x14ac:dyDescent="0.25">
      <c r="A317" t="s">
        <v>1415</v>
      </c>
      <c r="B317" t="s">
        <v>364</v>
      </c>
      <c r="C317" t="s">
        <v>8</v>
      </c>
      <c r="D317" t="s">
        <v>302</v>
      </c>
      <c r="E317" t="s">
        <v>303</v>
      </c>
      <c r="F317" t="s">
        <v>17</v>
      </c>
      <c r="G317" t="s">
        <v>1416</v>
      </c>
      <c r="H317" t="s">
        <v>1066</v>
      </c>
      <c r="I317" t="s">
        <v>1416</v>
      </c>
    </row>
    <row r="318" spans="1:9" x14ac:dyDescent="0.25">
      <c r="A318" t="s">
        <v>1415</v>
      </c>
      <c r="B318" t="s">
        <v>365</v>
      </c>
      <c r="C318" t="s">
        <v>35</v>
      </c>
      <c r="D318" t="s">
        <v>36</v>
      </c>
      <c r="F318" t="s">
        <v>3</v>
      </c>
      <c r="G318" t="s">
        <v>1416</v>
      </c>
      <c r="H318" t="s">
        <v>1067</v>
      </c>
      <c r="I318" t="s">
        <v>1416</v>
      </c>
    </row>
    <row r="319" spans="1:9" x14ac:dyDescent="0.25">
      <c r="A319" t="s">
        <v>1415</v>
      </c>
      <c r="B319" t="s">
        <v>366</v>
      </c>
      <c r="C319" t="s">
        <v>8</v>
      </c>
      <c r="D319" t="s">
        <v>302</v>
      </c>
      <c r="E319" t="s">
        <v>303</v>
      </c>
      <c r="F319" t="s">
        <v>17</v>
      </c>
      <c r="G319" t="s">
        <v>1416</v>
      </c>
      <c r="H319" t="s">
        <v>1068</v>
      </c>
      <c r="I319" t="s">
        <v>1416</v>
      </c>
    </row>
    <row r="320" spans="1:9" x14ac:dyDescent="0.25">
      <c r="A320" t="s">
        <v>1415</v>
      </c>
      <c r="B320" t="s">
        <v>367</v>
      </c>
      <c r="C320" t="s">
        <v>35</v>
      </c>
      <c r="D320" t="s">
        <v>36</v>
      </c>
      <c r="F320" t="s">
        <v>3</v>
      </c>
      <c r="G320" t="s">
        <v>1416</v>
      </c>
      <c r="H320" t="s">
        <v>1069</v>
      </c>
      <c r="I320" t="s">
        <v>1416</v>
      </c>
    </row>
    <row r="321" spans="1:9" x14ac:dyDescent="0.25">
      <c r="A321" t="s">
        <v>1415</v>
      </c>
      <c r="B321" t="s">
        <v>368</v>
      </c>
      <c r="C321" t="s">
        <v>8</v>
      </c>
      <c r="D321" t="s">
        <v>302</v>
      </c>
      <c r="E321" t="s">
        <v>303</v>
      </c>
      <c r="F321" t="s">
        <v>17</v>
      </c>
      <c r="G321" t="s">
        <v>1416</v>
      </c>
      <c r="H321" t="s">
        <v>1070</v>
      </c>
      <c r="I321" t="s">
        <v>1416</v>
      </c>
    </row>
    <row r="322" spans="1:9" x14ac:dyDescent="0.25">
      <c r="A322" t="s">
        <v>1415</v>
      </c>
      <c r="B322" t="s">
        <v>369</v>
      </c>
      <c r="C322" t="s">
        <v>35</v>
      </c>
      <c r="D322" t="s">
        <v>36</v>
      </c>
      <c r="F322" t="s">
        <v>3</v>
      </c>
      <c r="G322" t="s">
        <v>1416</v>
      </c>
      <c r="H322" t="s">
        <v>1071</v>
      </c>
      <c r="I322" t="s">
        <v>1416</v>
      </c>
    </row>
    <row r="323" spans="1:9" x14ac:dyDescent="0.25">
      <c r="A323" t="s">
        <v>1415</v>
      </c>
      <c r="B323" t="s">
        <v>370</v>
      </c>
      <c r="C323" t="s">
        <v>8</v>
      </c>
      <c r="D323" t="s">
        <v>302</v>
      </c>
      <c r="E323" t="s">
        <v>303</v>
      </c>
      <c r="F323" t="s">
        <v>17</v>
      </c>
      <c r="G323" t="s">
        <v>1416</v>
      </c>
      <c r="H323" t="s">
        <v>1072</v>
      </c>
      <c r="I323" t="s">
        <v>1416</v>
      </c>
    </row>
    <row r="324" spans="1:9" x14ac:dyDescent="0.25">
      <c r="A324" t="s">
        <v>1415</v>
      </c>
      <c r="B324" t="s">
        <v>371</v>
      </c>
      <c r="C324" t="s">
        <v>35</v>
      </c>
      <c r="D324" t="s">
        <v>36</v>
      </c>
      <c r="F324" t="s">
        <v>3</v>
      </c>
      <c r="G324" t="s">
        <v>1416</v>
      </c>
      <c r="H324" t="s">
        <v>1428</v>
      </c>
      <c r="I324" t="s">
        <v>1416</v>
      </c>
    </row>
    <row r="325" spans="1:9" x14ac:dyDescent="0.25">
      <c r="A325" t="s">
        <v>1415</v>
      </c>
      <c r="B325" t="s">
        <v>372</v>
      </c>
      <c r="C325" t="s">
        <v>8</v>
      </c>
      <c r="D325" t="s">
        <v>302</v>
      </c>
      <c r="E325" t="s">
        <v>303</v>
      </c>
      <c r="F325" t="s">
        <v>17</v>
      </c>
      <c r="G325" t="s">
        <v>1416</v>
      </c>
      <c r="H325" t="s">
        <v>1073</v>
      </c>
      <c r="I325" t="s">
        <v>1416</v>
      </c>
    </row>
    <row r="326" spans="1:9" x14ac:dyDescent="0.25">
      <c r="A326" t="s">
        <v>1415</v>
      </c>
      <c r="B326" t="s">
        <v>373</v>
      </c>
      <c r="C326" t="s">
        <v>35</v>
      </c>
      <c r="D326" t="s">
        <v>36</v>
      </c>
      <c r="F326" t="s">
        <v>3</v>
      </c>
      <c r="G326" t="s">
        <v>1416</v>
      </c>
      <c r="H326" t="s">
        <v>1429</v>
      </c>
      <c r="I326" t="s">
        <v>1416</v>
      </c>
    </row>
    <row r="327" spans="1:9" x14ac:dyDescent="0.25">
      <c r="A327" t="s">
        <v>1415</v>
      </c>
      <c r="B327" t="s">
        <v>374</v>
      </c>
      <c r="C327" t="s">
        <v>8</v>
      </c>
      <c r="D327" t="s">
        <v>302</v>
      </c>
      <c r="E327" t="s">
        <v>303</v>
      </c>
      <c r="F327" t="s">
        <v>17</v>
      </c>
      <c r="G327" t="s">
        <v>1416</v>
      </c>
      <c r="H327" t="s">
        <v>1074</v>
      </c>
      <c r="I327" t="s">
        <v>1416</v>
      </c>
    </row>
    <row r="328" spans="1:9" x14ac:dyDescent="0.25">
      <c r="A328" t="s">
        <v>1415</v>
      </c>
      <c r="B328" t="s">
        <v>375</v>
      </c>
      <c r="C328" t="s">
        <v>35</v>
      </c>
      <c r="D328" t="s">
        <v>36</v>
      </c>
      <c r="F328" t="s">
        <v>3</v>
      </c>
      <c r="G328" t="s">
        <v>1416</v>
      </c>
      <c r="H328" t="s">
        <v>1430</v>
      </c>
      <c r="I328" t="s">
        <v>1416</v>
      </c>
    </row>
    <row r="329" spans="1:9" x14ac:dyDescent="0.25">
      <c r="A329" t="s">
        <v>1415</v>
      </c>
      <c r="B329" t="s">
        <v>376</v>
      </c>
      <c r="C329" t="s">
        <v>8</v>
      </c>
      <c r="D329" t="s">
        <v>302</v>
      </c>
      <c r="E329" t="s">
        <v>303</v>
      </c>
      <c r="F329" t="s">
        <v>17</v>
      </c>
      <c r="G329" t="s">
        <v>1416</v>
      </c>
      <c r="H329" t="s">
        <v>1075</v>
      </c>
      <c r="I329" t="s">
        <v>1416</v>
      </c>
    </row>
    <row r="330" spans="1:9" x14ac:dyDescent="0.25">
      <c r="A330" t="s">
        <v>1415</v>
      </c>
      <c r="B330" t="s">
        <v>377</v>
      </c>
      <c r="C330" t="s">
        <v>35</v>
      </c>
      <c r="D330" t="s">
        <v>36</v>
      </c>
      <c r="F330" t="s">
        <v>3</v>
      </c>
      <c r="G330" t="s">
        <v>1416</v>
      </c>
      <c r="H330" t="s">
        <v>1431</v>
      </c>
      <c r="I330" t="s">
        <v>1416</v>
      </c>
    </row>
    <row r="331" spans="1:9" x14ac:dyDescent="0.25">
      <c r="A331" t="s">
        <v>1415</v>
      </c>
      <c r="B331" t="s">
        <v>378</v>
      </c>
      <c r="C331" t="s">
        <v>8</v>
      </c>
      <c r="D331" t="s">
        <v>302</v>
      </c>
      <c r="E331" t="s">
        <v>303</v>
      </c>
      <c r="G331" t="s">
        <v>1416</v>
      </c>
      <c r="H331" t="s">
        <v>1076</v>
      </c>
      <c r="I331" t="s">
        <v>1416</v>
      </c>
    </row>
    <row r="332" spans="1:9" x14ac:dyDescent="0.25">
      <c r="A332" t="s">
        <v>1415</v>
      </c>
      <c r="B332" t="s">
        <v>379</v>
      </c>
      <c r="C332" t="s">
        <v>35</v>
      </c>
      <c r="D332" t="s">
        <v>36</v>
      </c>
      <c r="F332" t="s">
        <v>3</v>
      </c>
      <c r="G332" t="s">
        <v>1416</v>
      </c>
      <c r="H332" t="s">
        <v>1432</v>
      </c>
      <c r="I332" t="s">
        <v>1416</v>
      </c>
    </row>
    <row r="333" spans="1:9" x14ac:dyDescent="0.25">
      <c r="A333" t="s">
        <v>1415</v>
      </c>
      <c r="B333" t="s">
        <v>380</v>
      </c>
      <c r="C333" t="s">
        <v>8</v>
      </c>
      <c r="D333" t="s">
        <v>26</v>
      </c>
      <c r="G333" t="s">
        <v>1416</v>
      </c>
      <c r="H333" t="s">
        <v>1077</v>
      </c>
      <c r="I333" t="s">
        <v>1416</v>
      </c>
    </row>
    <row r="334" spans="1:9" x14ac:dyDescent="0.25">
      <c r="A334" t="s">
        <v>1415</v>
      </c>
      <c r="B334" t="s">
        <v>381</v>
      </c>
      <c r="C334" t="s">
        <v>35</v>
      </c>
      <c r="D334" t="s">
        <v>36</v>
      </c>
      <c r="F334" t="s">
        <v>3</v>
      </c>
      <c r="G334" t="s">
        <v>1416</v>
      </c>
      <c r="H334" t="s">
        <v>1433</v>
      </c>
      <c r="I334" t="s">
        <v>1416</v>
      </c>
    </row>
    <row r="335" spans="1:9" x14ac:dyDescent="0.25">
      <c r="A335" t="s">
        <v>1415</v>
      </c>
      <c r="B335" t="s">
        <v>382</v>
      </c>
      <c r="C335" t="s">
        <v>8</v>
      </c>
      <c r="D335" t="s">
        <v>26</v>
      </c>
      <c r="G335" t="s">
        <v>1416</v>
      </c>
      <c r="H335" t="s">
        <v>1078</v>
      </c>
      <c r="I335" t="s">
        <v>1416</v>
      </c>
    </row>
    <row r="336" spans="1:9" x14ac:dyDescent="0.25">
      <c r="A336" t="s">
        <v>1415</v>
      </c>
      <c r="B336" t="s">
        <v>383</v>
      </c>
      <c r="C336" t="s">
        <v>8</v>
      </c>
      <c r="D336" t="s">
        <v>26</v>
      </c>
      <c r="E336" t="b">
        <v>1</v>
      </c>
      <c r="F336" t="s">
        <v>17</v>
      </c>
      <c r="G336" t="s">
        <v>1416</v>
      </c>
      <c r="H336" t="s">
        <v>1079</v>
      </c>
      <c r="I336" t="s">
        <v>1416</v>
      </c>
    </row>
    <row r="337" spans="1:9" x14ac:dyDescent="0.25">
      <c r="A337" t="s">
        <v>1415</v>
      </c>
      <c r="B337" t="s">
        <v>384</v>
      </c>
      <c r="C337" t="s">
        <v>8</v>
      </c>
      <c r="D337" t="s">
        <v>26</v>
      </c>
      <c r="E337" t="b">
        <v>1</v>
      </c>
      <c r="F337" t="s">
        <v>17</v>
      </c>
      <c r="G337" t="s">
        <v>1416</v>
      </c>
      <c r="H337" t="s">
        <v>1080</v>
      </c>
      <c r="I337" t="s">
        <v>1416</v>
      </c>
    </row>
    <row r="338" spans="1:9" x14ac:dyDescent="0.25">
      <c r="A338" t="s">
        <v>1415</v>
      </c>
      <c r="B338" t="s">
        <v>385</v>
      </c>
      <c r="C338" t="s">
        <v>8</v>
      </c>
      <c r="D338" t="s">
        <v>26</v>
      </c>
      <c r="E338" t="b">
        <v>1</v>
      </c>
      <c r="F338" t="s">
        <v>17</v>
      </c>
      <c r="G338" t="s">
        <v>1416</v>
      </c>
      <c r="H338" t="s">
        <v>1081</v>
      </c>
      <c r="I338" t="s">
        <v>1416</v>
      </c>
    </row>
    <row r="339" spans="1:9" x14ac:dyDescent="0.25">
      <c r="A339" t="s">
        <v>1415</v>
      </c>
      <c r="B339" t="s">
        <v>386</v>
      </c>
      <c r="C339" t="s">
        <v>8</v>
      </c>
      <c r="D339" t="s">
        <v>26</v>
      </c>
      <c r="E339" t="b">
        <v>1</v>
      </c>
      <c r="F339" t="s">
        <v>17</v>
      </c>
      <c r="G339" t="s">
        <v>1416</v>
      </c>
      <c r="H339" t="s">
        <v>1082</v>
      </c>
      <c r="I339" t="s">
        <v>1416</v>
      </c>
    </row>
    <row r="340" spans="1:9" x14ac:dyDescent="0.25">
      <c r="A340" t="s">
        <v>1415</v>
      </c>
      <c r="B340" t="s">
        <v>387</v>
      </c>
      <c r="C340" t="s">
        <v>8</v>
      </c>
      <c r="D340" t="s">
        <v>26</v>
      </c>
      <c r="E340" t="b">
        <v>1</v>
      </c>
      <c r="F340" t="s">
        <v>17</v>
      </c>
      <c r="G340" t="s">
        <v>1416</v>
      </c>
      <c r="H340" t="s">
        <v>1083</v>
      </c>
      <c r="I340" t="s">
        <v>1416</v>
      </c>
    </row>
    <row r="341" spans="1:9" x14ac:dyDescent="0.25">
      <c r="A341" t="s">
        <v>1415</v>
      </c>
      <c r="B341" t="s">
        <v>388</v>
      </c>
      <c r="C341" t="s">
        <v>8</v>
      </c>
      <c r="D341" t="s">
        <v>26</v>
      </c>
      <c r="E341" t="b">
        <v>1</v>
      </c>
      <c r="F341" t="s">
        <v>17</v>
      </c>
      <c r="G341" t="s">
        <v>1416</v>
      </c>
      <c r="H341" t="s">
        <v>1084</v>
      </c>
      <c r="I341" t="s">
        <v>1416</v>
      </c>
    </row>
    <row r="342" spans="1:9" x14ac:dyDescent="0.25">
      <c r="A342" t="s">
        <v>1415</v>
      </c>
      <c r="B342" t="s">
        <v>389</v>
      </c>
      <c r="C342" t="s">
        <v>8</v>
      </c>
      <c r="D342" t="s">
        <v>26</v>
      </c>
      <c r="E342" t="b">
        <v>1</v>
      </c>
      <c r="F342" t="s">
        <v>17</v>
      </c>
      <c r="G342" t="s">
        <v>1416</v>
      </c>
      <c r="H342" t="s">
        <v>1085</v>
      </c>
      <c r="I342" t="s">
        <v>1416</v>
      </c>
    </row>
    <row r="343" spans="1:9" x14ac:dyDescent="0.25">
      <c r="A343" t="s">
        <v>1415</v>
      </c>
      <c r="B343" t="s">
        <v>390</v>
      </c>
      <c r="C343" t="s">
        <v>8</v>
      </c>
      <c r="D343" t="s">
        <v>26</v>
      </c>
      <c r="E343" t="b">
        <v>1</v>
      </c>
      <c r="F343" t="s">
        <v>17</v>
      </c>
      <c r="G343" t="s">
        <v>1416</v>
      </c>
      <c r="H343" t="s">
        <v>1086</v>
      </c>
      <c r="I343" t="s">
        <v>1416</v>
      </c>
    </row>
    <row r="344" spans="1:9" x14ac:dyDescent="0.25">
      <c r="A344" t="s">
        <v>1415</v>
      </c>
      <c r="B344" t="s">
        <v>391</v>
      </c>
      <c r="C344" t="s">
        <v>8</v>
      </c>
      <c r="D344" t="s">
        <v>26</v>
      </c>
      <c r="E344" t="b">
        <v>1</v>
      </c>
      <c r="F344" t="s">
        <v>17</v>
      </c>
      <c r="G344" t="s">
        <v>1416</v>
      </c>
      <c r="H344" t="s">
        <v>1087</v>
      </c>
      <c r="I344" t="s">
        <v>1416</v>
      </c>
    </row>
    <row r="345" spans="1:9" x14ac:dyDescent="0.25">
      <c r="A345" t="s">
        <v>1415</v>
      </c>
      <c r="B345" t="s">
        <v>392</v>
      </c>
      <c r="C345" t="s">
        <v>8</v>
      </c>
      <c r="D345" t="s">
        <v>26</v>
      </c>
      <c r="E345" t="b">
        <v>1</v>
      </c>
      <c r="F345" t="s">
        <v>17</v>
      </c>
      <c r="G345" t="s">
        <v>1416</v>
      </c>
      <c r="H345" t="s">
        <v>1088</v>
      </c>
      <c r="I345" t="s">
        <v>1416</v>
      </c>
    </row>
    <row r="346" spans="1:9" x14ac:dyDescent="0.25">
      <c r="A346" t="s">
        <v>1415</v>
      </c>
      <c r="B346" t="s">
        <v>393</v>
      </c>
      <c r="C346" t="s">
        <v>8</v>
      </c>
      <c r="D346" t="s">
        <v>26</v>
      </c>
      <c r="E346" t="b">
        <v>1</v>
      </c>
      <c r="F346" t="s">
        <v>17</v>
      </c>
      <c r="G346" t="s">
        <v>1416</v>
      </c>
      <c r="H346" t="s">
        <v>1089</v>
      </c>
      <c r="I346" t="s">
        <v>1416</v>
      </c>
    </row>
    <row r="347" spans="1:9" x14ac:dyDescent="0.25">
      <c r="A347" t="s">
        <v>1415</v>
      </c>
      <c r="B347" t="s">
        <v>394</v>
      </c>
      <c r="C347" t="s">
        <v>8</v>
      </c>
      <c r="D347" t="s">
        <v>26</v>
      </c>
      <c r="E347" t="b">
        <v>1</v>
      </c>
      <c r="F347" t="s">
        <v>17</v>
      </c>
      <c r="G347" t="s">
        <v>1416</v>
      </c>
      <c r="H347" t="s">
        <v>1090</v>
      </c>
      <c r="I347" t="s">
        <v>1416</v>
      </c>
    </row>
    <row r="348" spans="1:9" x14ac:dyDescent="0.25">
      <c r="A348" t="s">
        <v>1415</v>
      </c>
      <c r="B348" t="s">
        <v>395</v>
      </c>
      <c r="C348" t="s">
        <v>8</v>
      </c>
      <c r="D348" t="s">
        <v>26</v>
      </c>
      <c r="E348" t="b">
        <v>1</v>
      </c>
      <c r="F348" t="s">
        <v>17</v>
      </c>
      <c r="G348" t="s">
        <v>1416</v>
      </c>
      <c r="H348" t="s">
        <v>1091</v>
      </c>
      <c r="I348" t="s">
        <v>1416</v>
      </c>
    </row>
    <row r="349" spans="1:9" x14ac:dyDescent="0.25">
      <c r="A349" t="s">
        <v>1415</v>
      </c>
      <c r="B349" t="s">
        <v>396</v>
      </c>
      <c r="C349" t="s">
        <v>8</v>
      </c>
      <c r="D349" t="s">
        <v>26</v>
      </c>
      <c r="E349" t="b">
        <v>1</v>
      </c>
      <c r="F349" t="s">
        <v>17</v>
      </c>
      <c r="G349" t="s">
        <v>1416</v>
      </c>
      <c r="H349" t="s">
        <v>1092</v>
      </c>
      <c r="I349" t="s">
        <v>1416</v>
      </c>
    </row>
    <row r="350" spans="1:9" x14ac:dyDescent="0.25">
      <c r="A350" t="s">
        <v>1415</v>
      </c>
      <c r="B350" t="s">
        <v>397</v>
      </c>
      <c r="C350" t="s">
        <v>8</v>
      </c>
      <c r="D350" t="s">
        <v>26</v>
      </c>
      <c r="G350" t="s">
        <v>1416</v>
      </c>
      <c r="H350" t="s">
        <v>1093</v>
      </c>
      <c r="I350" t="s">
        <v>1416</v>
      </c>
    </row>
    <row r="351" spans="1:9" x14ac:dyDescent="0.25">
      <c r="A351" t="s">
        <v>1415</v>
      </c>
      <c r="B351" t="s">
        <v>398</v>
      </c>
      <c r="C351" t="s">
        <v>8</v>
      </c>
      <c r="D351" t="s">
        <v>26</v>
      </c>
      <c r="E351" t="b">
        <v>1</v>
      </c>
      <c r="F351" t="s">
        <v>17</v>
      </c>
      <c r="G351" t="s">
        <v>1416</v>
      </c>
      <c r="H351" t="s">
        <v>1094</v>
      </c>
      <c r="I351" t="s">
        <v>1416</v>
      </c>
    </row>
    <row r="352" spans="1:9" x14ac:dyDescent="0.25">
      <c r="A352" t="s">
        <v>1415</v>
      </c>
      <c r="B352" t="s">
        <v>399</v>
      </c>
      <c r="C352" t="s">
        <v>8</v>
      </c>
      <c r="D352" t="s">
        <v>26</v>
      </c>
      <c r="E352" t="b">
        <v>1</v>
      </c>
      <c r="F352" t="s">
        <v>17</v>
      </c>
      <c r="G352" t="s">
        <v>1416</v>
      </c>
      <c r="H352" t="s">
        <v>1095</v>
      </c>
      <c r="I352" t="s">
        <v>1416</v>
      </c>
    </row>
    <row r="353" spans="1:9" x14ac:dyDescent="0.25">
      <c r="A353" t="s">
        <v>1415</v>
      </c>
      <c r="B353" t="s">
        <v>400</v>
      </c>
      <c r="C353" t="s">
        <v>401</v>
      </c>
      <c r="D353" t="s">
        <v>402</v>
      </c>
      <c r="G353" t="s">
        <v>1416</v>
      </c>
      <c r="H353" t="s">
        <v>1096</v>
      </c>
      <c r="I353" t="s">
        <v>1416</v>
      </c>
    </row>
    <row r="354" spans="1:9" x14ac:dyDescent="0.25">
      <c r="A354" t="s">
        <v>1415</v>
      </c>
      <c r="B354" t="s">
        <v>403</v>
      </c>
      <c r="C354" t="s">
        <v>8</v>
      </c>
      <c r="D354" t="s">
        <v>26</v>
      </c>
      <c r="F354" t="s">
        <v>3</v>
      </c>
      <c r="G354" t="s">
        <v>1416</v>
      </c>
      <c r="H354" t="s">
        <v>1097</v>
      </c>
      <c r="I354" t="s">
        <v>1416</v>
      </c>
    </row>
    <row r="355" spans="1:9" x14ac:dyDescent="0.25">
      <c r="A355" t="s">
        <v>1415</v>
      </c>
      <c r="B355" t="s">
        <v>404</v>
      </c>
      <c r="C355" t="s">
        <v>8</v>
      </c>
      <c r="D355" t="s">
        <v>26</v>
      </c>
      <c r="G355" t="s">
        <v>1416</v>
      </c>
      <c r="H355" t="s">
        <v>1098</v>
      </c>
      <c r="I355" t="s">
        <v>1416</v>
      </c>
    </row>
    <row r="356" spans="1:9" x14ac:dyDescent="0.25">
      <c r="A356" t="s">
        <v>1415</v>
      </c>
      <c r="B356" t="s">
        <v>405</v>
      </c>
      <c r="C356" t="s">
        <v>8</v>
      </c>
      <c r="D356" t="s">
        <v>26</v>
      </c>
      <c r="G356" t="s">
        <v>1416</v>
      </c>
      <c r="H356" t="s">
        <v>1099</v>
      </c>
      <c r="I356" t="s">
        <v>1416</v>
      </c>
    </row>
    <row r="357" spans="1:9" x14ac:dyDescent="0.25">
      <c r="A357" t="s">
        <v>1415</v>
      </c>
      <c r="B357" t="s">
        <v>406</v>
      </c>
      <c r="C357" t="s">
        <v>8</v>
      </c>
      <c r="D357" t="s">
        <v>26</v>
      </c>
      <c r="G357" t="s">
        <v>1416</v>
      </c>
      <c r="H357" t="s">
        <v>1100</v>
      </c>
      <c r="I357" t="s">
        <v>1416</v>
      </c>
    </row>
    <row r="358" spans="1:9" x14ac:dyDescent="0.25">
      <c r="A358" t="s">
        <v>1415</v>
      </c>
      <c r="B358" t="s">
        <v>407</v>
      </c>
      <c r="C358" t="s">
        <v>8</v>
      </c>
      <c r="D358" t="s">
        <v>26</v>
      </c>
      <c r="G358" t="s">
        <v>1416</v>
      </c>
      <c r="H358" t="s">
        <v>1101</v>
      </c>
      <c r="I358" t="s">
        <v>1416</v>
      </c>
    </row>
    <row r="359" spans="1:9" x14ac:dyDescent="0.25">
      <c r="A359" t="s">
        <v>1415</v>
      </c>
      <c r="B359" t="s">
        <v>408</v>
      </c>
      <c r="C359" t="s">
        <v>8</v>
      </c>
      <c r="D359" t="s">
        <v>26</v>
      </c>
      <c r="G359" t="s">
        <v>1416</v>
      </c>
      <c r="H359" t="s">
        <v>1102</v>
      </c>
      <c r="I359" t="s">
        <v>1416</v>
      </c>
    </row>
    <row r="360" spans="1:9" x14ac:dyDescent="0.25">
      <c r="A360" t="s">
        <v>1415</v>
      </c>
      <c r="B360" t="s">
        <v>409</v>
      </c>
      <c r="C360" t="s">
        <v>8</v>
      </c>
      <c r="D360" t="s">
        <v>26</v>
      </c>
      <c r="G360" t="s">
        <v>1416</v>
      </c>
      <c r="H360" t="s">
        <v>1103</v>
      </c>
      <c r="I360" t="s">
        <v>1416</v>
      </c>
    </row>
    <row r="361" spans="1:9" x14ac:dyDescent="0.25">
      <c r="A361" t="s">
        <v>1415</v>
      </c>
      <c r="B361" t="s">
        <v>410</v>
      </c>
      <c r="C361" t="s">
        <v>8</v>
      </c>
      <c r="D361" t="s">
        <v>26</v>
      </c>
      <c r="G361" t="s">
        <v>1416</v>
      </c>
      <c r="H361" t="s">
        <v>1104</v>
      </c>
      <c r="I361" t="s">
        <v>1416</v>
      </c>
    </row>
    <row r="362" spans="1:9" x14ac:dyDescent="0.25">
      <c r="A362" t="s">
        <v>1415</v>
      </c>
      <c r="B362" t="s">
        <v>411</v>
      </c>
      <c r="C362" t="s">
        <v>8</v>
      </c>
      <c r="D362" t="s">
        <v>26</v>
      </c>
      <c r="G362" t="s">
        <v>1416</v>
      </c>
      <c r="H362" t="s">
        <v>1105</v>
      </c>
      <c r="I362" t="s">
        <v>1416</v>
      </c>
    </row>
    <row r="363" spans="1:9" x14ac:dyDescent="0.25">
      <c r="A363" t="s">
        <v>1415</v>
      </c>
      <c r="B363" t="s">
        <v>412</v>
      </c>
      <c r="C363" t="s">
        <v>8</v>
      </c>
      <c r="D363" t="s">
        <v>26</v>
      </c>
      <c r="G363" t="s">
        <v>1416</v>
      </c>
      <c r="H363" t="s">
        <v>1106</v>
      </c>
      <c r="I363" t="s">
        <v>1416</v>
      </c>
    </row>
    <row r="364" spans="1:9" x14ac:dyDescent="0.25">
      <c r="A364" t="s">
        <v>1415</v>
      </c>
      <c r="B364" t="s">
        <v>413</v>
      </c>
      <c r="C364" t="s">
        <v>8</v>
      </c>
      <c r="D364" t="s">
        <v>26</v>
      </c>
      <c r="G364" t="s">
        <v>1416</v>
      </c>
      <c r="H364" t="s">
        <v>1107</v>
      </c>
      <c r="I364" t="s">
        <v>1416</v>
      </c>
    </row>
    <row r="365" spans="1:9" x14ac:dyDescent="0.25">
      <c r="A365" t="s">
        <v>1415</v>
      </c>
      <c r="B365" t="s">
        <v>414</v>
      </c>
      <c r="C365" t="s">
        <v>8</v>
      </c>
      <c r="D365" t="s">
        <v>26</v>
      </c>
      <c r="G365" t="s">
        <v>1416</v>
      </c>
      <c r="H365" t="s">
        <v>1108</v>
      </c>
      <c r="I365" t="s">
        <v>1416</v>
      </c>
    </row>
    <row r="366" spans="1:9" x14ac:dyDescent="0.25">
      <c r="A366" t="s">
        <v>1415</v>
      </c>
      <c r="B366" t="s">
        <v>415</v>
      </c>
      <c r="C366" t="s">
        <v>8</v>
      </c>
      <c r="D366" t="s">
        <v>26</v>
      </c>
      <c r="G366" t="s">
        <v>1416</v>
      </c>
      <c r="H366" t="s">
        <v>1109</v>
      </c>
      <c r="I366" t="s">
        <v>1416</v>
      </c>
    </row>
    <row r="367" spans="1:9" x14ac:dyDescent="0.25">
      <c r="A367" t="s">
        <v>1415</v>
      </c>
      <c r="B367" t="s">
        <v>416</v>
      </c>
      <c r="C367" t="s">
        <v>8</v>
      </c>
      <c r="D367" t="s">
        <v>26</v>
      </c>
      <c r="G367" t="s">
        <v>1416</v>
      </c>
      <c r="H367" t="s">
        <v>1110</v>
      </c>
      <c r="I367" t="s">
        <v>1416</v>
      </c>
    </row>
    <row r="368" spans="1:9" x14ac:dyDescent="0.25">
      <c r="A368" t="s">
        <v>1415</v>
      </c>
      <c r="B368" t="s">
        <v>417</v>
      </c>
      <c r="C368" t="s">
        <v>8</v>
      </c>
      <c r="D368" t="s">
        <v>26</v>
      </c>
      <c r="G368" t="s">
        <v>1416</v>
      </c>
      <c r="H368" t="s">
        <v>1111</v>
      </c>
      <c r="I368" t="s">
        <v>1416</v>
      </c>
    </row>
    <row r="369" spans="1:9" x14ac:dyDescent="0.25">
      <c r="A369" t="s">
        <v>1415</v>
      </c>
      <c r="B369" t="s">
        <v>418</v>
      </c>
      <c r="C369" t="s">
        <v>8</v>
      </c>
      <c r="D369" t="s">
        <v>26</v>
      </c>
      <c r="G369" t="s">
        <v>1416</v>
      </c>
      <c r="H369" t="s">
        <v>1112</v>
      </c>
      <c r="I369" t="s">
        <v>1416</v>
      </c>
    </row>
    <row r="370" spans="1:9" x14ac:dyDescent="0.25">
      <c r="A370" t="s">
        <v>1415</v>
      </c>
      <c r="B370" t="s">
        <v>419</v>
      </c>
      <c r="C370" t="s">
        <v>8</v>
      </c>
      <c r="D370" t="s">
        <v>26</v>
      </c>
      <c r="G370" t="s">
        <v>1416</v>
      </c>
      <c r="H370" t="s">
        <v>1113</v>
      </c>
      <c r="I370" t="s">
        <v>1416</v>
      </c>
    </row>
    <row r="371" spans="1:9" x14ac:dyDescent="0.25">
      <c r="A371" t="s">
        <v>1415</v>
      </c>
      <c r="B371" t="s">
        <v>420</v>
      </c>
      <c r="C371" t="s">
        <v>8</v>
      </c>
      <c r="D371" t="s">
        <v>26</v>
      </c>
      <c r="G371" t="s">
        <v>1416</v>
      </c>
      <c r="H371" t="s">
        <v>1114</v>
      </c>
      <c r="I371" t="s">
        <v>1416</v>
      </c>
    </row>
    <row r="372" spans="1:9" x14ac:dyDescent="0.25">
      <c r="A372" t="s">
        <v>1415</v>
      </c>
      <c r="B372" t="s">
        <v>421</v>
      </c>
      <c r="C372" t="s">
        <v>8</v>
      </c>
      <c r="D372" t="s">
        <v>26</v>
      </c>
      <c r="G372" t="s">
        <v>1416</v>
      </c>
      <c r="H372" t="s">
        <v>1115</v>
      </c>
      <c r="I372" t="s">
        <v>1416</v>
      </c>
    </row>
    <row r="373" spans="1:9" x14ac:dyDescent="0.25">
      <c r="A373" t="s">
        <v>1415</v>
      </c>
      <c r="B373" t="s">
        <v>422</v>
      </c>
      <c r="C373" t="s">
        <v>8</v>
      </c>
      <c r="D373" t="s">
        <v>26</v>
      </c>
      <c r="G373" t="s">
        <v>1416</v>
      </c>
      <c r="H373" t="s">
        <v>1116</v>
      </c>
      <c r="I373" t="s">
        <v>1416</v>
      </c>
    </row>
    <row r="374" spans="1:9" x14ac:dyDescent="0.25">
      <c r="A374" t="s">
        <v>1415</v>
      </c>
      <c r="B374" t="s">
        <v>423</v>
      </c>
      <c r="C374" t="s">
        <v>8</v>
      </c>
      <c r="D374" t="s">
        <v>26</v>
      </c>
      <c r="G374" t="s">
        <v>1416</v>
      </c>
      <c r="H374" t="s">
        <v>1117</v>
      </c>
      <c r="I374" t="s">
        <v>1416</v>
      </c>
    </row>
    <row r="375" spans="1:9" x14ac:dyDescent="0.25">
      <c r="A375" t="s">
        <v>1415</v>
      </c>
      <c r="B375" t="s">
        <v>424</v>
      </c>
      <c r="C375" t="s">
        <v>8</v>
      </c>
      <c r="D375" t="s">
        <v>26</v>
      </c>
      <c r="G375" t="s">
        <v>1416</v>
      </c>
      <c r="H375" t="s">
        <v>1118</v>
      </c>
      <c r="I375" t="s">
        <v>1416</v>
      </c>
    </row>
    <row r="376" spans="1:9" x14ac:dyDescent="0.25">
      <c r="A376" t="s">
        <v>1415</v>
      </c>
      <c r="B376" t="s">
        <v>425</v>
      </c>
      <c r="C376" t="s">
        <v>8</v>
      </c>
      <c r="D376" t="s">
        <v>26</v>
      </c>
      <c r="F376" t="s">
        <v>17</v>
      </c>
      <c r="G376" t="s">
        <v>1416</v>
      </c>
      <c r="H376" t="s">
        <v>1119</v>
      </c>
      <c r="I376" t="s">
        <v>1416</v>
      </c>
    </row>
    <row r="377" spans="1:9" x14ac:dyDescent="0.25">
      <c r="A377" t="s">
        <v>1415</v>
      </c>
      <c r="B377" t="s">
        <v>426</v>
      </c>
      <c r="C377" t="s">
        <v>184</v>
      </c>
      <c r="D377" t="s">
        <v>185</v>
      </c>
      <c r="F377" t="s">
        <v>3</v>
      </c>
      <c r="G377" t="s">
        <v>1416</v>
      </c>
      <c r="H377" t="s">
        <v>1120</v>
      </c>
      <c r="I377" t="s">
        <v>1416</v>
      </c>
    </row>
    <row r="378" spans="1:9" x14ac:dyDescent="0.25">
      <c r="A378" t="s">
        <v>1415</v>
      </c>
      <c r="B378" t="s">
        <v>427</v>
      </c>
      <c r="C378" t="s">
        <v>8</v>
      </c>
      <c r="D378" t="s">
        <v>26</v>
      </c>
      <c r="F378" t="s">
        <v>17</v>
      </c>
      <c r="G378" t="s">
        <v>1416</v>
      </c>
      <c r="H378" t="s">
        <v>1121</v>
      </c>
      <c r="I378" t="s">
        <v>1416</v>
      </c>
    </row>
    <row r="379" spans="1:9" x14ac:dyDescent="0.25">
      <c r="A379" t="s">
        <v>1415</v>
      </c>
      <c r="B379" t="s">
        <v>428</v>
      </c>
      <c r="C379" t="s">
        <v>184</v>
      </c>
      <c r="D379" t="s">
        <v>185</v>
      </c>
      <c r="G379" t="s">
        <v>1416</v>
      </c>
      <c r="H379" t="s">
        <v>1122</v>
      </c>
      <c r="I379" t="s">
        <v>1416</v>
      </c>
    </row>
    <row r="380" spans="1:9" x14ac:dyDescent="0.25">
      <c r="A380" t="s">
        <v>1415</v>
      </c>
      <c r="B380" t="s">
        <v>429</v>
      </c>
      <c r="C380" t="s">
        <v>8</v>
      </c>
      <c r="D380" t="s">
        <v>26</v>
      </c>
      <c r="F380" t="s">
        <v>17</v>
      </c>
      <c r="G380" t="s">
        <v>1416</v>
      </c>
      <c r="H380" t="s">
        <v>1123</v>
      </c>
      <c r="I380" t="s">
        <v>1416</v>
      </c>
    </row>
    <row r="381" spans="1:9" x14ac:dyDescent="0.25">
      <c r="A381" t="s">
        <v>1415</v>
      </c>
      <c r="B381" t="s">
        <v>430</v>
      </c>
      <c r="C381" t="s">
        <v>8</v>
      </c>
      <c r="D381" t="s">
        <v>26</v>
      </c>
      <c r="F381" t="s">
        <v>17</v>
      </c>
      <c r="G381" t="s">
        <v>1416</v>
      </c>
      <c r="H381" t="s">
        <v>1124</v>
      </c>
      <c r="I381" t="s">
        <v>1416</v>
      </c>
    </row>
    <row r="382" spans="1:9" x14ac:dyDescent="0.25">
      <c r="A382" t="s">
        <v>1415</v>
      </c>
      <c r="B382" t="s">
        <v>431</v>
      </c>
      <c r="C382" t="s">
        <v>188</v>
      </c>
      <c r="D382" t="s">
        <v>189</v>
      </c>
      <c r="G382" t="s">
        <v>1416</v>
      </c>
      <c r="H382" t="s">
        <v>1125</v>
      </c>
      <c r="I382" t="s">
        <v>1416</v>
      </c>
    </row>
    <row r="383" spans="1:9" x14ac:dyDescent="0.25">
      <c r="A383" t="s">
        <v>1415</v>
      </c>
      <c r="B383" t="s">
        <v>432</v>
      </c>
      <c r="C383" t="s">
        <v>8</v>
      </c>
      <c r="D383" t="s">
        <v>26</v>
      </c>
      <c r="G383" t="s">
        <v>1416</v>
      </c>
      <c r="H383" t="s">
        <v>1126</v>
      </c>
      <c r="I383" t="s">
        <v>1416</v>
      </c>
    </row>
    <row r="384" spans="1:9" x14ac:dyDescent="0.25">
      <c r="A384" t="s">
        <v>1415</v>
      </c>
      <c r="B384" t="s">
        <v>433</v>
      </c>
      <c r="C384" t="s">
        <v>8</v>
      </c>
      <c r="D384" t="s">
        <v>26</v>
      </c>
      <c r="G384" t="s">
        <v>1416</v>
      </c>
      <c r="H384" t="s">
        <v>1127</v>
      </c>
      <c r="I384" t="s">
        <v>1416</v>
      </c>
    </row>
    <row r="385" spans="1:9" x14ac:dyDescent="0.25">
      <c r="A385" t="s">
        <v>1415</v>
      </c>
      <c r="B385" t="s">
        <v>434</v>
      </c>
      <c r="C385" t="s">
        <v>188</v>
      </c>
      <c r="D385" t="s">
        <v>189</v>
      </c>
      <c r="G385" t="s">
        <v>1416</v>
      </c>
      <c r="H385" t="s">
        <v>1128</v>
      </c>
      <c r="I385" t="s">
        <v>1416</v>
      </c>
    </row>
    <row r="386" spans="1:9" x14ac:dyDescent="0.25">
      <c r="A386" t="s">
        <v>1415</v>
      </c>
      <c r="B386" t="s">
        <v>435</v>
      </c>
      <c r="C386" t="s">
        <v>8</v>
      </c>
      <c r="D386" t="s">
        <v>26</v>
      </c>
      <c r="G386" t="s">
        <v>1416</v>
      </c>
      <c r="H386" t="s">
        <v>1129</v>
      </c>
      <c r="I386" t="s">
        <v>1416</v>
      </c>
    </row>
    <row r="387" spans="1:9" x14ac:dyDescent="0.25">
      <c r="A387" t="s">
        <v>1415</v>
      </c>
      <c r="B387" t="s">
        <v>436</v>
      </c>
      <c r="C387" t="s">
        <v>8</v>
      </c>
      <c r="D387" t="s">
        <v>26</v>
      </c>
      <c r="E387" t="b">
        <v>1</v>
      </c>
      <c r="F387" t="s">
        <v>17</v>
      </c>
      <c r="G387" t="s">
        <v>1416</v>
      </c>
      <c r="H387" t="s">
        <v>1130</v>
      </c>
      <c r="I387" t="s">
        <v>1416</v>
      </c>
    </row>
    <row r="388" spans="1:9" x14ac:dyDescent="0.25">
      <c r="A388" t="s">
        <v>1415</v>
      </c>
      <c r="B388" t="s">
        <v>437</v>
      </c>
      <c r="C388" t="s">
        <v>8</v>
      </c>
      <c r="D388" t="s">
        <v>26</v>
      </c>
      <c r="E388" t="b">
        <v>1</v>
      </c>
      <c r="F388" t="s">
        <v>17</v>
      </c>
      <c r="G388" t="s">
        <v>1416</v>
      </c>
      <c r="H388" t="s">
        <v>1131</v>
      </c>
      <c r="I388" t="s">
        <v>1416</v>
      </c>
    </row>
    <row r="389" spans="1:9" x14ac:dyDescent="0.25">
      <c r="A389" t="s">
        <v>1415</v>
      </c>
      <c r="B389" t="s">
        <v>438</v>
      </c>
      <c r="C389" t="s">
        <v>8</v>
      </c>
      <c r="D389" t="s">
        <v>26</v>
      </c>
      <c r="E389" t="b">
        <v>1</v>
      </c>
      <c r="F389" t="s">
        <v>17</v>
      </c>
      <c r="G389" t="s">
        <v>1416</v>
      </c>
      <c r="H389" t="s">
        <v>1132</v>
      </c>
      <c r="I389" t="s">
        <v>1416</v>
      </c>
    </row>
    <row r="390" spans="1:9" x14ac:dyDescent="0.25">
      <c r="A390" t="s">
        <v>1415</v>
      </c>
      <c r="B390" t="s">
        <v>439</v>
      </c>
      <c r="C390" t="s">
        <v>67</v>
      </c>
      <c r="D390" t="s">
        <v>68</v>
      </c>
      <c r="G390" t="s">
        <v>1416</v>
      </c>
      <c r="H390" t="s">
        <v>1133</v>
      </c>
      <c r="I390" t="s">
        <v>1416</v>
      </c>
    </row>
    <row r="391" spans="1:9" x14ac:dyDescent="0.25">
      <c r="A391" t="s">
        <v>1415</v>
      </c>
      <c r="B391" t="s">
        <v>440</v>
      </c>
      <c r="C391" t="s">
        <v>8</v>
      </c>
      <c r="D391" t="s">
        <v>26</v>
      </c>
      <c r="E391" t="b">
        <v>1</v>
      </c>
      <c r="F391" t="s">
        <v>17</v>
      </c>
      <c r="G391" t="s">
        <v>1416</v>
      </c>
      <c r="H391" t="s">
        <v>1134</v>
      </c>
      <c r="I391" t="s">
        <v>1416</v>
      </c>
    </row>
    <row r="392" spans="1:9" x14ac:dyDescent="0.25">
      <c r="A392" t="s">
        <v>1415</v>
      </c>
      <c r="B392" t="s">
        <v>441</v>
      </c>
      <c r="C392" t="s">
        <v>442</v>
      </c>
      <c r="D392" t="s">
        <v>443</v>
      </c>
      <c r="G392" t="s">
        <v>1416</v>
      </c>
      <c r="H392" t="s">
        <v>1135</v>
      </c>
      <c r="I392" t="s">
        <v>1416</v>
      </c>
    </row>
    <row r="393" spans="1:9" x14ac:dyDescent="0.25">
      <c r="A393" t="s">
        <v>1415</v>
      </c>
      <c r="B393" t="s">
        <v>444</v>
      </c>
      <c r="C393" t="s">
        <v>35</v>
      </c>
      <c r="D393" t="s">
        <v>36</v>
      </c>
      <c r="F393" t="s">
        <v>3</v>
      </c>
      <c r="G393" t="s">
        <v>1416</v>
      </c>
      <c r="H393" t="s">
        <v>1136</v>
      </c>
      <c r="I393" t="s">
        <v>1416</v>
      </c>
    </row>
    <row r="394" spans="1:9" x14ac:dyDescent="0.25">
      <c r="A394" t="s">
        <v>1415</v>
      </c>
      <c r="B394" t="s">
        <v>445</v>
      </c>
      <c r="C394" t="s">
        <v>8</v>
      </c>
      <c r="D394" t="s">
        <v>26</v>
      </c>
      <c r="F394" t="s">
        <v>17</v>
      </c>
      <c r="G394" t="s">
        <v>1416</v>
      </c>
      <c r="H394" t="s">
        <v>1137</v>
      </c>
      <c r="I394" t="s">
        <v>1416</v>
      </c>
    </row>
    <row r="395" spans="1:9" x14ac:dyDescent="0.25">
      <c r="A395" t="s">
        <v>1415</v>
      </c>
      <c r="B395" t="s">
        <v>446</v>
      </c>
      <c r="C395" t="s">
        <v>8</v>
      </c>
      <c r="D395" t="s">
        <v>26</v>
      </c>
      <c r="F395" t="s">
        <v>17</v>
      </c>
      <c r="G395" t="s">
        <v>1416</v>
      </c>
      <c r="H395" t="s">
        <v>1138</v>
      </c>
      <c r="I395" t="s">
        <v>1416</v>
      </c>
    </row>
    <row r="396" spans="1:9" x14ac:dyDescent="0.25">
      <c r="A396" t="s">
        <v>1415</v>
      </c>
      <c r="B396" t="s">
        <v>447</v>
      </c>
      <c r="C396" t="s">
        <v>8</v>
      </c>
      <c r="D396" t="s">
        <v>26</v>
      </c>
      <c r="F396" t="s">
        <v>17</v>
      </c>
      <c r="G396" t="s">
        <v>1416</v>
      </c>
      <c r="H396" t="s">
        <v>1139</v>
      </c>
      <c r="I396" t="s">
        <v>1416</v>
      </c>
    </row>
    <row r="397" spans="1:9" x14ac:dyDescent="0.25">
      <c r="A397" t="s">
        <v>1415</v>
      </c>
      <c r="B397" t="s">
        <v>448</v>
      </c>
      <c r="C397" t="s">
        <v>8</v>
      </c>
      <c r="D397" t="s">
        <v>26</v>
      </c>
      <c r="F397" t="s">
        <v>17</v>
      </c>
      <c r="G397" t="s">
        <v>1416</v>
      </c>
      <c r="H397" t="s">
        <v>1140</v>
      </c>
      <c r="I397" t="s">
        <v>1416</v>
      </c>
    </row>
    <row r="398" spans="1:9" x14ac:dyDescent="0.25">
      <c r="A398" t="s">
        <v>1415</v>
      </c>
      <c r="B398" t="s">
        <v>449</v>
      </c>
      <c r="C398" t="s">
        <v>8</v>
      </c>
      <c r="D398" t="s">
        <v>26</v>
      </c>
      <c r="F398" t="s">
        <v>17</v>
      </c>
      <c r="G398" t="s">
        <v>1416</v>
      </c>
      <c r="H398" t="s">
        <v>1141</v>
      </c>
      <c r="I398" t="s">
        <v>1416</v>
      </c>
    </row>
    <row r="399" spans="1:9" x14ac:dyDescent="0.25">
      <c r="A399" t="s">
        <v>1415</v>
      </c>
      <c r="B399" t="s">
        <v>450</v>
      </c>
      <c r="C399" t="s">
        <v>8</v>
      </c>
      <c r="D399" t="s">
        <v>26</v>
      </c>
      <c r="F399" t="s">
        <v>17</v>
      </c>
      <c r="G399" t="s">
        <v>1416</v>
      </c>
      <c r="H399" t="s">
        <v>1142</v>
      </c>
      <c r="I399" t="s">
        <v>1416</v>
      </c>
    </row>
    <row r="400" spans="1:9" x14ac:dyDescent="0.25">
      <c r="A400" t="s">
        <v>1415</v>
      </c>
      <c r="B400" t="s">
        <v>451</v>
      </c>
      <c r="C400" t="s">
        <v>8</v>
      </c>
      <c r="D400" t="s">
        <v>26</v>
      </c>
      <c r="G400" t="s">
        <v>1416</v>
      </c>
      <c r="H400" t="s">
        <v>1143</v>
      </c>
      <c r="I400" t="s">
        <v>1416</v>
      </c>
    </row>
    <row r="401" spans="1:9" x14ac:dyDescent="0.25">
      <c r="A401" t="s">
        <v>1415</v>
      </c>
      <c r="B401" t="s">
        <v>452</v>
      </c>
      <c r="C401" t="s">
        <v>8</v>
      </c>
      <c r="D401" t="s">
        <v>26</v>
      </c>
      <c r="G401" t="s">
        <v>1416</v>
      </c>
      <c r="H401" t="s">
        <v>1144</v>
      </c>
      <c r="I401" t="s">
        <v>1416</v>
      </c>
    </row>
    <row r="402" spans="1:9" x14ac:dyDescent="0.25">
      <c r="A402" t="s">
        <v>1415</v>
      </c>
      <c r="B402" t="s">
        <v>453</v>
      </c>
      <c r="C402" t="s">
        <v>8</v>
      </c>
      <c r="D402" t="s">
        <v>26</v>
      </c>
      <c r="F402" t="s">
        <v>17</v>
      </c>
      <c r="G402" t="s">
        <v>1416</v>
      </c>
      <c r="H402" t="s">
        <v>1145</v>
      </c>
      <c r="I402" t="s">
        <v>1416</v>
      </c>
    </row>
    <row r="403" spans="1:9" x14ac:dyDescent="0.25">
      <c r="A403" t="s">
        <v>1415</v>
      </c>
      <c r="B403" t="s">
        <v>454</v>
      </c>
      <c r="C403" t="s">
        <v>455</v>
      </c>
      <c r="D403" t="s">
        <v>456</v>
      </c>
      <c r="F403" t="s">
        <v>3</v>
      </c>
      <c r="G403" t="s">
        <v>1416</v>
      </c>
      <c r="H403" t="s">
        <v>1146</v>
      </c>
      <c r="I403" t="s">
        <v>1416</v>
      </c>
    </row>
    <row r="404" spans="1:9" x14ac:dyDescent="0.25">
      <c r="A404" t="s">
        <v>1415</v>
      </c>
      <c r="B404" t="s">
        <v>457</v>
      </c>
      <c r="C404" t="s">
        <v>8</v>
      </c>
      <c r="D404" t="s">
        <v>26</v>
      </c>
      <c r="F404" t="s">
        <v>17</v>
      </c>
      <c r="G404" t="s">
        <v>1416</v>
      </c>
      <c r="H404" t="s">
        <v>1147</v>
      </c>
      <c r="I404" t="s">
        <v>1416</v>
      </c>
    </row>
    <row r="405" spans="1:9" x14ac:dyDescent="0.25">
      <c r="A405" t="s">
        <v>1415</v>
      </c>
      <c r="B405" t="s">
        <v>458</v>
      </c>
      <c r="C405" t="s">
        <v>8</v>
      </c>
      <c r="D405" t="s">
        <v>26</v>
      </c>
      <c r="E405" t="b">
        <v>1</v>
      </c>
      <c r="G405" t="s">
        <v>1416</v>
      </c>
      <c r="H405" t="s">
        <v>1148</v>
      </c>
      <c r="I405" t="s">
        <v>1416</v>
      </c>
    </row>
    <row r="406" spans="1:9" x14ac:dyDescent="0.25">
      <c r="A406" t="s">
        <v>1415</v>
      </c>
      <c r="B406" t="s">
        <v>459</v>
      </c>
      <c r="C406" t="s">
        <v>8</v>
      </c>
      <c r="D406" t="s">
        <v>26</v>
      </c>
      <c r="G406" t="s">
        <v>1416</v>
      </c>
      <c r="H406" t="s">
        <v>1149</v>
      </c>
      <c r="I406" t="s">
        <v>1416</v>
      </c>
    </row>
    <row r="407" spans="1:9" x14ac:dyDescent="0.25">
      <c r="A407" t="s">
        <v>1415</v>
      </c>
      <c r="B407" t="s">
        <v>460</v>
      </c>
      <c r="C407" t="s">
        <v>8</v>
      </c>
      <c r="D407" t="s">
        <v>26</v>
      </c>
      <c r="G407" t="s">
        <v>1416</v>
      </c>
      <c r="H407" t="s">
        <v>1150</v>
      </c>
      <c r="I407" t="s">
        <v>1416</v>
      </c>
    </row>
    <row r="408" spans="1:9" x14ac:dyDescent="0.25">
      <c r="A408" t="s">
        <v>1415</v>
      </c>
      <c r="B408" t="s">
        <v>461</v>
      </c>
      <c r="C408" t="s">
        <v>8</v>
      </c>
      <c r="D408" t="s">
        <v>9</v>
      </c>
      <c r="G408" t="s">
        <v>1416</v>
      </c>
      <c r="H408" t="s">
        <v>1151</v>
      </c>
      <c r="I408" t="s">
        <v>1416</v>
      </c>
    </row>
    <row r="409" spans="1:9" x14ac:dyDescent="0.25">
      <c r="A409" t="s">
        <v>1415</v>
      </c>
      <c r="B409" t="s">
        <v>462</v>
      </c>
      <c r="C409" t="s">
        <v>35</v>
      </c>
      <c r="D409" t="s">
        <v>36</v>
      </c>
      <c r="F409" t="s">
        <v>3</v>
      </c>
      <c r="G409" t="s">
        <v>1416</v>
      </c>
      <c r="H409" t="s">
        <v>1152</v>
      </c>
      <c r="I409" t="s">
        <v>1416</v>
      </c>
    </row>
    <row r="410" spans="1:9" x14ac:dyDescent="0.25">
      <c r="A410" t="s">
        <v>1415</v>
      </c>
      <c r="B410" t="s">
        <v>463</v>
      </c>
      <c r="C410" t="s">
        <v>8</v>
      </c>
      <c r="D410" t="s">
        <v>26</v>
      </c>
      <c r="E410" t="b">
        <v>1</v>
      </c>
      <c r="F410" t="s">
        <v>17</v>
      </c>
      <c r="G410" t="s">
        <v>1416</v>
      </c>
      <c r="H410" t="s">
        <v>1153</v>
      </c>
      <c r="I410" t="s">
        <v>1416</v>
      </c>
    </row>
    <row r="411" spans="1:9" x14ac:dyDescent="0.25">
      <c r="A411" t="s">
        <v>1415</v>
      </c>
      <c r="B411" t="s">
        <v>464</v>
      </c>
      <c r="C411" t="s">
        <v>8</v>
      </c>
      <c r="D411" t="s">
        <v>26</v>
      </c>
      <c r="E411" t="b">
        <v>1</v>
      </c>
      <c r="F411" t="s">
        <v>17</v>
      </c>
      <c r="G411" t="s">
        <v>1416</v>
      </c>
      <c r="H411" t="s">
        <v>1154</v>
      </c>
      <c r="I411" t="s">
        <v>1416</v>
      </c>
    </row>
    <row r="412" spans="1:9" x14ac:dyDescent="0.25">
      <c r="A412" t="s">
        <v>1415</v>
      </c>
      <c r="B412" t="s">
        <v>465</v>
      </c>
      <c r="C412" t="s">
        <v>8</v>
      </c>
      <c r="D412" t="s">
        <v>26</v>
      </c>
      <c r="E412" t="b">
        <v>1</v>
      </c>
      <c r="F412" t="s">
        <v>17</v>
      </c>
      <c r="G412" t="s">
        <v>1416</v>
      </c>
      <c r="H412" t="s">
        <v>1155</v>
      </c>
      <c r="I412" t="s">
        <v>1416</v>
      </c>
    </row>
    <row r="413" spans="1:9" x14ac:dyDescent="0.25">
      <c r="A413" t="s">
        <v>1415</v>
      </c>
      <c r="B413" t="s">
        <v>466</v>
      </c>
      <c r="C413" t="s">
        <v>8</v>
      </c>
      <c r="D413" t="s">
        <v>26</v>
      </c>
      <c r="E413" t="b">
        <v>1</v>
      </c>
      <c r="F413" t="s">
        <v>17</v>
      </c>
      <c r="G413" t="s">
        <v>1416</v>
      </c>
      <c r="H413" t="s">
        <v>1156</v>
      </c>
      <c r="I413" t="s">
        <v>1416</v>
      </c>
    </row>
    <row r="414" spans="1:9" x14ac:dyDescent="0.25">
      <c r="A414" t="s">
        <v>1415</v>
      </c>
      <c r="B414" t="s">
        <v>467</v>
      </c>
      <c r="C414" t="s">
        <v>8</v>
      </c>
      <c r="D414" t="s">
        <v>26</v>
      </c>
      <c r="E414" t="b">
        <v>1</v>
      </c>
      <c r="F414" t="s">
        <v>17</v>
      </c>
      <c r="G414" t="s">
        <v>1416</v>
      </c>
      <c r="H414" t="s">
        <v>1157</v>
      </c>
      <c r="I414" t="s">
        <v>1416</v>
      </c>
    </row>
    <row r="415" spans="1:9" x14ac:dyDescent="0.25">
      <c r="A415" t="s">
        <v>1415</v>
      </c>
      <c r="B415" t="s">
        <v>468</v>
      </c>
      <c r="C415" t="s">
        <v>39</v>
      </c>
      <c r="D415" t="s">
        <v>40</v>
      </c>
      <c r="G415" t="s">
        <v>1416</v>
      </c>
      <c r="H415" t="s">
        <v>1158</v>
      </c>
      <c r="I415" t="s">
        <v>1416</v>
      </c>
    </row>
    <row r="416" spans="1:9" x14ac:dyDescent="0.25">
      <c r="A416" t="s">
        <v>1415</v>
      </c>
      <c r="B416" t="s">
        <v>469</v>
      </c>
      <c r="C416" t="s">
        <v>35</v>
      </c>
      <c r="D416" t="s">
        <v>36</v>
      </c>
      <c r="F416" t="s">
        <v>3</v>
      </c>
      <c r="G416" t="s">
        <v>1416</v>
      </c>
      <c r="H416" t="s">
        <v>1159</v>
      </c>
      <c r="I416" t="s">
        <v>1416</v>
      </c>
    </row>
    <row r="417" spans="1:9" x14ac:dyDescent="0.25">
      <c r="A417" t="s">
        <v>1415</v>
      </c>
      <c r="B417" t="s">
        <v>470</v>
      </c>
      <c r="C417" t="s">
        <v>8</v>
      </c>
      <c r="D417" t="s">
        <v>26</v>
      </c>
      <c r="G417" t="s">
        <v>1416</v>
      </c>
      <c r="H417" t="s">
        <v>1160</v>
      </c>
      <c r="I417" t="s">
        <v>1416</v>
      </c>
    </row>
    <row r="418" spans="1:9" x14ac:dyDescent="0.25">
      <c r="A418" t="s">
        <v>1415</v>
      </c>
      <c r="B418" t="s">
        <v>471</v>
      </c>
      <c r="C418" t="s">
        <v>8</v>
      </c>
      <c r="D418" t="s">
        <v>26</v>
      </c>
      <c r="G418" t="s">
        <v>1416</v>
      </c>
      <c r="H418" t="s">
        <v>1161</v>
      </c>
      <c r="I418" t="s">
        <v>1416</v>
      </c>
    </row>
    <row r="419" spans="1:9" x14ac:dyDescent="0.25">
      <c r="A419" t="s">
        <v>1415</v>
      </c>
      <c r="B419" t="s">
        <v>472</v>
      </c>
      <c r="C419" t="s">
        <v>8</v>
      </c>
      <c r="D419" t="s">
        <v>26</v>
      </c>
      <c r="G419" t="s">
        <v>1416</v>
      </c>
      <c r="H419" t="s">
        <v>1162</v>
      </c>
      <c r="I419" t="s">
        <v>1416</v>
      </c>
    </row>
    <row r="420" spans="1:9" x14ac:dyDescent="0.25">
      <c r="A420" t="s">
        <v>1415</v>
      </c>
      <c r="B420" t="s">
        <v>473</v>
      </c>
      <c r="C420" t="s">
        <v>8</v>
      </c>
      <c r="D420" t="s">
        <v>26</v>
      </c>
      <c r="G420" t="s">
        <v>1416</v>
      </c>
      <c r="H420" t="s">
        <v>1163</v>
      </c>
      <c r="I420" t="s">
        <v>1416</v>
      </c>
    </row>
    <row r="421" spans="1:9" x14ac:dyDescent="0.25">
      <c r="A421" t="s">
        <v>1415</v>
      </c>
      <c r="B421" t="s">
        <v>474</v>
      </c>
      <c r="C421" t="s">
        <v>8</v>
      </c>
      <c r="D421" t="s">
        <v>26</v>
      </c>
      <c r="G421" t="s">
        <v>1416</v>
      </c>
      <c r="H421" t="s">
        <v>1164</v>
      </c>
      <c r="I421" t="s">
        <v>1416</v>
      </c>
    </row>
    <row r="422" spans="1:9" x14ac:dyDescent="0.25">
      <c r="A422" t="s">
        <v>1415</v>
      </c>
      <c r="B422" t="s">
        <v>475</v>
      </c>
      <c r="C422" t="s">
        <v>8</v>
      </c>
      <c r="D422" t="s">
        <v>26</v>
      </c>
      <c r="G422" t="s">
        <v>1416</v>
      </c>
      <c r="H422" t="s">
        <v>1165</v>
      </c>
      <c r="I422" t="s">
        <v>1416</v>
      </c>
    </row>
    <row r="423" spans="1:9" x14ac:dyDescent="0.25">
      <c r="A423" t="s">
        <v>1415</v>
      </c>
      <c r="B423" t="s">
        <v>476</v>
      </c>
      <c r="C423" t="s">
        <v>8</v>
      </c>
      <c r="D423" t="s">
        <v>26</v>
      </c>
      <c r="G423" t="s">
        <v>1416</v>
      </c>
      <c r="H423" t="s">
        <v>1166</v>
      </c>
      <c r="I423" t="s">
        <v>1416</v>
      </c>
    </row>
    <row r="424" spans="1:9" x14ac:dyDescent="0.25">
      <c r="A424" t="s">
        <v>1415</v>
      </c>
      <c r="B424" t="s">
        <v>477</v>
      </c>
      <c r="C424" t="s">
        <v>8</v>
      </c>
      <c r="D424" t="s">
        <v>26</v>
      </c>
      <c r="G424" t="s">
        <v>1416</v>
      </c>
      <c r="H424" t="s">
        <v>1167</v>
      </c>
      <c r="I424" t="s">
        <v>1416</v>
      </c>
    </row>
    <row r="425" spans="1:9" x14ac:dyDescent="0.25">
      <c r="A425" t="s">
        <v>1415</v>
      </c>
      <c r="B425" t="s">
        <v>478</v>
      </c>
      <c r="C425" t="s">
        <v>8</v>
      </c>
      <c r="D425" t="s">
        <v>26</v>
      </c>
      <c r="G425" t="s">
        <v>1416</v>
      </c>
      <c r="H425" t="s">
        <v>1168</v>
      </c>
      <c r="I425" t="s">
        <v>1416</v>
      </c>
    </row>
    <row r="426" spans="1:9" x14ac:dyDescent="0.25">
      <c r="A426" t="s">
        <v>1415</v>
      </c>
      <c r="B426" t="s">
        <v>479</v>
      </c>
      <c r="C426" t="s">
        <v>8</v>
      </c>
      <c r="D426" t="s">
        <v>26</v>
      </c>
      <c r="G426" t="s">
        <v>1416</v>
      </c>
      <c r="H426" t="s">
        <v>1169</v>
      </c>
      <c r="I426" t="s">
        <v>1416</v>
      </c>
    </row>
    <row r="427" spans="1:9" x14ac:dyDescent="0.25">
      <c r="A427" t="s">
        <v>1415</v>
      </c>
      <c r="B427" t="s">
        <v>480</v>
      </c>
      <c r="C427" t="s">
        <v>8</v>
      </c>
      <c r="D427" t="s">
        <v>26</v>
      </c>
      <c r="G427" t="s">
        <v>1416</v>
      </c>
      <c r="H427" t="s">
        <v>1170</v>
      </c>
      <c r="I427" t="s">
        <v>1416</v>
      </c>
    </row>
    <row r="428" spans="1:9" x14ac:dyDescent="0.25">
      <c r="A428" t="s">
        <v>1415</v>
      </c>
      <c r="B428" t="s">
        <v>481</v>
      </c>
      <c r="C428" t="s">
        <v>8</v>
      </c>
      <c r="D428" t="s">
        <v>26</v>
      </c>
      <c r="G428" t="s">
        <v>1416</v>
      </c>
      <c r="H428" t="s">
        <v>1171</v>
      </c>
      <c r="I428" t="s">
        <v>1416</v>
      </c>
    </row>
    <row r="429" spans="1:9" x14ac:dyDescent="0.25">
      <c r="A429" t="s">
        <v>1415</v>
      </c>
      <c r="B429" t="s">
        <v>482</v>
      </c>
      <c r="C429" t="s">
        <v>8</v>
      </c>
      <c r="D429" t="s">
        <v>26</v>
      </c>
      <c r="G429" t="s">
        <v>1416</v>
      </c>
      <c r="H429" t="s">
        <v>1171</v>
      </c>
      <c r="I429" t="s">
        <v>1416</v>
      </c>
    </row>
    <row r="430" spans="1:9" x14ac:dyDescent="0.25">
      <c r="A430" t="s">
        <v>1415</v>
      </c>
      <c r="B430" t="s">
        <v>483</v>
      </c>
      <c r="C430" t="s">
        <v>8</v>
      </c>
      <c r="D430" t="s">
        <v>26</v>
      </c>
      <c r="G430" t="s">
        <v>1416</v>
      </c>
      <c r="H430" t="s">
        <v>1172</v>
      </c>
      <c r="I430" t="s">
        <v>1416</v>
      </c>
    </row>
    <row r="431" spans="1:9" x14ac:dyDescent="0.25">
      <c r="A431" t="s">
        <v>1415</v>
      </c>
      <c r="B431" t="s">
        <v>484</v>
      </c>
      <c r="C431" t="s">
        <v>8</v>
      </c>
      <c r="D431" t="s">
        <v>26</v>
      </c>
      <c r="G431" t="s">
        <v>1416</v>
      </c>
      <c r="H431" t="s">
        <v>1173</v>
      </c>
      <c r="I431" t="s">
        <v>1416</v>
      </c>
    </row>
    <row r="432" spans="1:9" x14ac:dyDescent="0.25">
      <c r="A432" t="s">
        <v>1415</v>
      </c>
      <c r="B432" t="s">
        <v>485</v>
      </c>
      <c r="C432" t="s">
        <v>8</v>
      </c>
      <c r="D432" t="s">
        <v>26</v>
      </c>
      <c r="G432" t="s">
        <v>1416</v>
      </c>
      <c r="H432" t="s">
        <v>1174</v>
      </c>
      <c r="I432" t="s">
        <v>1416</v>
      </c>
    </row>
    <row r="433" spans="1:9" x14ac:dyDescent="0.25">
      <c r="A433" t="s">
        <v>1415</v>
      </c>
      <c r="B433" t="s">
        <v>486</v>
      </c>
      <c r="C433" t="s">
        <v>8</v>
      </c>
      <c r="D433" t="s">
        <v>26</v>
      </c>
      <c r="G433" t="s">
        <v>1416</v>
      </c>
      <c r="H433" t="s">
        <v>1175</v>
      </c>
      <c r="I433" t="s">
        <v>1416</v>
      </c>
    </row>
    <row r="434" spans="1:9" x14ac:dyDescent="0.25">
      <c r="A434" t="s">
        <v>1415</v>
      </c>
      <c r="B434" t="s">
        <v>487</v>
      </c>
      <c r="C434" t="s">
        <v>8</v>
      </c>
      <c r="D434" t="s">
        <v>26</v>
      </c>
      <c r="G434" t="s">
        <v>1416</v>
      </c>
      <c r="H434" t="s">
        <v>1176</v>
      </c>
      <c r="I434" t="s">
        <v>1416</v>
      </c>
    </row>
    <row r="435" spans="1:9" x14ac:dyDescent="0.25">
      <c r="A435" t="s">
        <v>1415</v>
      </c>
      <c r="B435" t="s">
        <v>488</v>
      </c>
      <c r="C435" t="s">
        <v>8</v>
      </c>
      <c r="D435" t="s">
        <v>26</v>
      </c>
      <c r="G435" t="s">
        <v>1416</v>
      </c>
      <c r="H435" t="s">
        <v>1177</v>
      </c>
      <c r="I435" t="s">
        <v>1416</v>
      </c>
    </row>
    <row r="436" spans="1:9" x14ac:dyDescent="0.25">
      <c r="A436" t="s">
        <v>1415</v>
      </c>
      <c r="B436" t="s">
        <v>489</v>
      </c>
      <c r="C436" t="s">
        <v>8</v>
      </c>
      <c r="D436" t="s">
        <v>26</v>
      </c>
      <c r="G436" t="s">
        <v>1416</v>
      </c>
      <c r="H436" t="s">
        <v>1178</v>
      </c>
      <c r="I436" t="s">
        <v>1416</v>
      </c>
    </row>
    <row r="437" spans="1:9" x14ac:dyDescent="0.25">
      <c r="A437" t="s">
        <v>1415</v>
      </c>
      <c r="B437" t="s">
        <v>490</v>
      </c>
      <c r="C437" t="s">
        <v>8</v>
      </c>
      <c r="D437" t="s">
        <v>26</v>
      </c>
      <c r="G437" t="s">
        <v>1416</v>
      </c>
      <c r="H437" t="s">
        <v>1179</v>
      </c>
      <c r="I437" t="s">
        <v>1416</v>
      </c>
    </row>
    <row r="438" spans="1:9" x14ac:dyDescent="0.25">
      <c r="A438" t="s">
        <v>1415</v>
      </c>
      <c r="B438" t="s">
        <v>491</v>
      </c>
      <c r="C438" t="s">
        <v>8</v>
      </c>
      <c r="D438" t="s">
        <v>26</v>
      </c>
      <c r="G438" t="s">
        <v>1416</v>
      </c>
      <c r="H438" t="s">
        <v>1181</v>
      </c>
      <c r="I438" t="s">
        <v>1416</v>
      </c>
    </row>
    <row r="439" spans="1:9" x14ac:dyDescent="0.25">
      <c r="A439" t="s">
        <v>1415</v>
      </c>
      <c r="B439" t="s">
        <v>492</v>
      </c>
      <c r="C439" t="s">
        <v>8</v>
      </c>
      <c r="D439" t="s">
        <v>26</v>
      </c>
      <c r="G439" t="s">
        <v>1416</v>
      </c>
      <c r="H439" t="s">
        <v>1180</v>
      </c>
      <c r="I439" t="s">
        <v>1416</v>
      </c>
    </row>
    <row r="440" spans="1:9" x14ac:dyDescent="0.25">
      <c r="A440" t="s">
        <v>1415</v>
      </c>
      <c r="B440" t="s">
        <v>493</v>
      </c>
      <c r="C440" t="s">
        <v>8</v>
      </c>
      <c r="D440" t="s">
        <v>26</v>
      </c>
      <c r="G440" t="s">
        <v>1416</v>
      </c>
      <c r="H440" t="s">
        <v>1182</v>
      </c>
      <c r="I440" t="s">
        <v>1416</v>
      </c>
    </row>
    <row r="441" spans="1:9" x14ac:dyDescent="0.25">
      <c r="A441" t="s">
        <v>1415</v>
      </c>
      <c r="B441" t="s">
        <v>494</v>
      </c>
      <c r="C441" t="s">
        <v>8</v>
      </c>
      <c r="D441" t="s">
        <v>26</v>
      </c>
      <c r="G441" t="s">
        <v>1416</v>
      </c>
      <c r="H441" t="s">
        <v>1183</v>
      </c>
      <c r="I441" t="s">
        <v>1416</v>
      </c>
    </row>
    <row r="442" spans="1:9" x14ac:dyDescent="0.25">
      <c r="A442" t="s">
        <v>1415</v>
      </c>
      <c r="B442" t="s">
        <v>495</v>
      </c>
      <c r="C442" t="s">
        <v>8</v>
      </c>
      <c r="D442" t="s">
        <v>26</v>
      </c>
      <c r="G442" t="s">
        <v>1416</v>
      </c>
      <c r="H442" t="s">
        <v>1184</v>
      </c>
      <c r="I442" t="s">
        <v>1416</v>
      </c>
    </row>
    <row r="443" spans="1:9" x14ac:dyDescent="0.25">
      <c r="A443" t="s">
        <v>1415</v>
      </c>
      <c r="B443" t="s">
        <v>496</v>
      </c>
      <c r="C443" t="s">
        <v>8</v>
      </c>
      <c r="D443" t="s">
        <v>26</v>
      </c>
      <c r="G443" t="s">
        <v>1416</v>
      </c>
      <c r="H443" t="s">
        <v>1185</v>
      </c>
      <c r="I443" t="s">
        <v>1416</v>
      </c>
    </row>
    <row r="444" spans="1:9" x14ac:dyDescent="0.25">
      <c r="A444" t="s">
        <v>1415</v>
      </c>
      <c r="B444" t="s">
        <v>497</v>
      </c>
      <c r="C444" t="s">
        <v>8</v>
      </c>
      <c r="D444" t="s">
        <v>26</v>
      </c>
      <c r="G444" t="s">
        <v>1416</v>
      </c>
      <c r="H444" t="s">
        <v>1186</v>
      </c>
      <c r="I444" t="s">
        <v>1416</v>
      </c>
    </row>
    <row r="445" spans="1:9" x14ac:dyDescent="0.25">
      <c r="A445" t="s">
        <v>1415</v>
      </c>
      <c r="B445" t="s">
        <v>498</v>
      </c>
      <c r="C445" t="s">
        <v>8</v>
      </c>
      <c r="D445" t="s">
        <v>26</v>
      </c>
      <c r="G445" t="s">
        <v>1416</v>
      </c>
      <c r="H445" t="s">
        <v>1188</v>
      </c>
      <c r="I445" t="s">
        <v>1416</v>
      </c>
    </row>
    <row r="446" spans="1:9" x14ac:dyDescent="0.25">
      <c r="A446" t="s">
        <v>1415</v>
      </c>
      <c r="B446" t="s">
        <v>499</v>
      </c>
      <c r="C446" t="s">
        <v>8</v>
      </c>
      <c r="D446" t="s">
        <v>26</v>
      </c>
      <c r="G446" t="s">
        <v>1416</v>
      </c>
      <c r="H446" t="s">
        <v>1187</v>
      </c>
      <c r="I446" t="s">
        <v>1416</v>
      </c>
    </row>
    <row r="447" spans="1:9" x14ac:dyDescent="0.25">
      <c r="A447" t="s">
        <v>1415</v>
      </c>
      <c r="B447" t="s">
        <v>500</v>
      </c>
      <c r="C447" t="s">
        <v>8</v>
      </c>
      <c r="D447" t="s">
        <v>26</v>
      </c>
      <c r="G447" t="s">
        <v>1416</v>
      </c>
      <c r="H447" t="s">
        <v>1189</v>
      </c>
      <c r="I447" t="s">
        <v>1416</v>
      </c>
    </row>
    <row r="448" spans="1:9" x14ac:dyDescent="0.25">
      <c r="A448" t="s">
        <v>1415</v>
      </c>
      <c r="B448" t="s">
        <v>501</v>
      </c>
      <c r="C448" t="s">
        <v>8</v>
      </c>
      <c r="D448" t="s">
        <v>9</v>
      </c>
      <c r="G448" t="s">
        <v>1416</v>
      </c>
      <c r="H448" t="s">
        <v>1190</v>
      </c>
      <c r="I448" t="s">
        <v>1416</v>
      </c>
    </row>
    <row r="449" spans="1:9" x14ac:dyDescent="0.25">
      <c r="A449" t="s">
        <v>1415</v>
      </c>
      <c r="B449" t="s">
        <v>502</v>
      </c>
      <c r="C449" t="s">
        <v>8</v>
      </c>
      <c r="D449" t="s">
        <v>9</v>
      </c>
      <c r="G449" t="s">
        <v>1416</v>
      </c>
      <c r="H449" t="s">
        <v>1191</v>
      </c>
      <c r="I449" t="s">
        <v>1416</v>
      </c>
    </row>
    <row r="450" spans="1:9" x14ac:dyDescent="0.25">
      <c r="A450" t="s">
        <v>1415</v>
      </c>
      <c r="B450" t="s">
        <v>503</v>
      </c>
      <c r="C450" t="s">
        <v>8</v>
      </c>
      <c r="D450" t="s">
        <v>26</v>
      </c>
      <c r="G450" t="s">
        <v>1416</v>
      </c>
      <c r="H450" t="s">
        <v>1192</v>
      </c>
      <c r="I450" t="s">
        <v>1416</v>
      </c>
    </row>
    <row r="451" spans="1:9" x14ac:dyDescent="0.25">
      <c r="A451" t="s">
        <v>1415</v>
      </c>
      <c r="B451" t="s">
        <v>504</v>
      </c>
      <c r="C451" t="s">
        <v>8</v>
      </c>
      <c r="D451" t="s">
        <v>26</v>
      </c>
      <c r="G451" t="s">
        <v>1416</v>
      </c>
      <c r="H451" t="s">
        <v>1193</v>
      </c>
      <c r="I451" t="s">
        <v>1416</v>
      </c>
    </row>
    <row r="452" spans="1:9" x14ac:dyDescent="0.25">
      <c r="A452" t="s">
        <v>1415</v>
      </c>
      <c r="B452" t="s">
        <v>505</v>
      </c>
      <c r="C452" t="s">
        <v>8</v>
      </c>
      <c r="D452" t="s">
        <v>26</v>
      </c>
      <c r="G452" t="s">
        <v>1416</v>
      </c>
      <c r="H452" t="s">
        <v>1194</v>
      </c>
      <c r="I452" t="s">
        <v>1416</v>
      </c>
    </row>
    <row r="453" spans="1:9" x14ac:dyDescent="0.25">
      <c r="A453" t="s">
        <v>1415</v>
      </c>
      <c r="B453" t="s">
        <v>506</v>
      </c>
      <c r="C453" t="s">
        <v>8</v>
      </c>
      <c r="D453" t="s">
        <v>26</v>
      </c>
      <c r="G453" t="s">
        <v>1416</v>
      </c>
      <c r="H453" t="s">
        <v>1195</v>
      </c>
      <c r="I453" t="s">
        <v>1416</v>
      </c>
    </row>
    <row r="454" spans="1:9" x14ac:dyDescent="0.25">
      <c r="A454" t="s">
        <v>1415</v>
      </c>
      <c r="B454" t="s">
        <v>507</v>
      </c>
      <c r="C454" t="s">
        <v>8</v>
      </c>
      <c r="D454" t="s">
        <v>26</v>
      </c>
      <c r="G454" t="s">
        <v>1416</v>
      </c>
      <c r="H454" t="s">
        <v>1196</v>
      </c>
      <c r="I454" t="s">
        <v>1416</v>
      </c>
    </row>
    <row r="455" spans="1:9" x14ac:dyDescent="0.25">
      <c r="A455" t="s">
        <v>1415</v>
      </c>
      <c r="B455" t="s">
        <v>508</v>
      </c>
      <c r="C455" t="s">
        <v>8</v>
      </c>
      <c r="D455" t="s">
        <v>26</v>
      </c>
      <c r="G455" t="s">
        <v>1416</v>
      </c>
      <c r="H455" t="s">
        <v>1197</v>
      </c>
      <c r="I455" t="s">
        <v>1416</v>
      </c>
    </row>
    <row r="456" spans="1:9" x14ac:dyDescent="0.25">
      <c r="A456" t="s">
        <v>1415</v>
      </c>
      <c r="B456" t="s">
        <v>509</v>
      </c>
      <c r="C456" t="s">
        <v>8</v>
      </c>
      <c r="D456" t="s">
        <v>26</v>
      </c>
      <c r="G456" t="s">
        <v>1416</v>
      </c>
      <c r="H456" t="s">
        <v>1198</v>
      </c>
      <c r="I456" t="s">
        <v>1416</v>
      </c>
    </row>
    <row r="457" spans="1:9" x14ac:dyDescent="0.25">
      <c r="A457" t="s">
        <v>1415</v>
      </c>
      <c r="B457" t="s">
        <v>510</v>
      </c>
      <c r="C457" t="s">
        <v>8</v>
      </c>
      <c r="D457" t="s">
        <v>26</v>
      </c>
      <c r="G457" t="s">
        <v>1416</v>
      </c>
      <c r="H457" t="s">
        <v>1199</v>
      </c>
      <c r="I457" t="s">
        <v>1416</v>
      </c>
    </row>
    <row r="458" spans="1:9" x14ac:dyDescent="0.25">
      <c r="A458" t="s">
        <v>1415</v>
      </c>
      <c r="B458" t="s">
        <v>511</v>
      </c>
      <c r="C458" t="s">
        <v>8</v>
      </c>
      <c r="D458" t="s">
        <v>26</v>
      </c>
      <c r="G458" t="s">
        <v>1416</v>
      </c>
      <c r="H458" t="s">
        <v>1200</v>
      </c>
      <c r="I458" t="s">
        <v>1416</v>
      </c>
    </row>
    <row r="459" spans="1:9" x14ac:dyDescent="0.25">
      <c r="A459" t="s">
        <v>1415</v>
      </c>
      <c r="B459" t="s">
        <v>512</v>
      </c>
      <c r="C459" t="s">
        <v>8</v>
      </c>
      <c r="D459" t="s">
        <v>9</v>
      </c>
      <c r="G459" t="s">
        <v>1416</v>
      </c>
      <c r="H459" t="s">
        <v>1201</v>
      </c>
      <c r="I459" t="s">
        <v>1416</v>
      </c>
    </row>
    <row r="460" spans="1:9" x14ac:dyDescent="0.25">
      <c r="A460" t="s">
        <v>1415</v>
      </c>
      <c r="B460" t="s">
        <v>513</v>
      </c>
      <c r="C460" t="s">
        <v>35</v>
      </c>
      <c r="D460" t="s">
        <v>36</v>
      </c>
      <c r="F460" t="s">
        <v>3</v>
      </c>
      <c r="G460" t="s">
        <v>1416</v>
      </c>
      <c r="H460" t="s">
        <v>1202</v>
      </c>
      <c r="I460" t="s">
        <v>1416</v>
      </c>
    </row>
    <row r="461" spans="1:9" x14ac:dyDescent="0.25">
      <c r="A461" t="s">
        <v>1415</v>
      </c>
      <c r="B461" t="s">
        <v>514</v>
      </c>
      <c r="C461" t="s">
        <v>8</v>
      </c>
      <c r="D461" t="s">
        <v>26</v>
      </c>
      <c r="G461" t="s">
        <v>1416</v>
      </c>
      <c r="H461" t="s">
        <v>1203</v>
      </c>
      <c r="I461" t="s">
        <v>1416</v>
      </c>
    </row>
    <row r="462" spans="1:9" x14ac:dyDescent="0.25">
      <c r="A462" t="s">
        <v>1415</v>
      </c>
      <c r="B462" t="s">
        <v>515</v>
      </c>
      <c r="C462" t="s">
        <v>8</v>
      </c>
      <c r="D462" t="s">
        <v>26</v>
      </c>
      <c r="G462" t="s">
        <v>1416</v>
      </c>
      <c r="H462" t="s">
        <v>1204</v>
      </c>
      <c r="I462" t="s">
        <v>1416</v>
      </c>
    </row>
    <row r="463" spans="1:9" x14ac:dyDescent="0.25">
      <c r="A463" t="s">
        <v>1415</v>
      </c>
      <c r="B463" t="s">
        <v>516</v>
      </c>
      <c r="C463" t="s">
        <v>8</v>
      </c>
      <c r="D463" t="s">
        <v>26</v>
      </c>
      <c r="G463" t="s">
        <v>1416</v>
      </c>
      <c r="H463" t="s">
        <v>1205</v>
      </c>
      <c r="I463" t="s">
        <v>1416</v>
      </c>
    </row>
    <row r="464" spans="1:9" x14ac:dyDescent="0.25">
      <c r="A464" t="s">
        <v>1415</v>
      </c>
      <c r="B464" t="s">
        <v>517</v>
      </c>
      <c r="C464" t="s">
        <v>8</v>
      </c>
      <c r="D464" t="s">
        <v>26</v>
      </c>
      <c r="G464" t="s">
        <v>1416</v>
      </c>
      <c r="H464" t="s">
        <v>1206</v>
      </c>
      <c r="I464" t="s">
        <v>1416</v>
      </c>
    </row>
    <row r="465" spans="1:9" x14ac:dyDescent="0.25">
      <c r="A465" t="s">
        <v>1415</v>
      </c>
      <c r="B465" t="s">
        <v>518</v>
      </c>
      <c r="C465" t="s">
        <v>8</v>
      </c>
      <c r="D465" t="s">
        <v>26</v>
      </c>
      <c r="G465" t="s">
        <v>1416</v>
      </c>
      <c r="H465" t="s">
        <v>1207</v>
      </c>
      <c r="I465" t="s">
        <v>1416</v>
      </c>
    </row>
    <row r="466" spans="1:9" x14ac:dyDescent="0.25">
      <c r="A466" t="s">
        <v>1415</v>
      </c>
      <c r="B466" t="s">
        <v>519</v>
      </c>
      <c r="C466" t="s">
        <v>8</v>
      </c>
      <c r="D466" t="s">
        <v>26</v>
      </c>
      <c r="G466" t="s">
        <v>1416</v>
      </c>
      <c r="H466" t="s">
        <v>1208</v>
      </c>
      <c r="I466" t="s">
        <v>1416</v>
      </c>
    </row>
    <row r="467" spans="1:9" x14ac:dyDescent="0.25">
      <c r="A467" t="s">
        <v>1415</v>
      </c>
      <c r="B467" t="s">
        <v>520</v>
      </c>
      <c r="C467" t="s">
        <v>8</v>
      </c>
      <c r="D467" t="s">
        <v>26</v>
      </c>
      <c r="G467" t="s">
        <v>1416</v>
      </c>
      <c r="H467" t="s">
        <v>1209</v>
      </c>
      <c r="I467" t="s">
        <v>1416</v>
      </c>
    </row>
    <row r="468" spans="1:9" x14ac:dyDescent="0.25">
      <c r="A468" t="s">
        <v>1415</v>
      </c>
      <c r="B468" t="s">
        <v>521</v>
      </c>
      <c r="C468" t="s">
        <v>8</v>
      </c>
      <c r="D468" t="s">
        <v>26</v>
      </c>
      <c r="G468" t="s">
        <v>1416</v>
      </c>
      <c r="H468" t="s">
        <v>1210</v>
      </c>
      <c r="I468" t="s">
        <v>1416</v>
      </c>
    </row>
    <row r="469" spans="1:9" x14ac:dyDescent="0.25">
      <c r="A469" t="s">
        <v>1415</v>
      </c>
      <c r="B469" t="s">
        <v>522</v>
      </c>
      <c r="C469" t="s">
        <v>8</v>
      </c>
      <c r="D469" t="s">
        <v>26</v>
      </c>
      <c r="G469" t="s">
        <v>1416</v>
      </c>
      <c r="H469" t="s">
        <v>1211</v>
      </c>
      <c r="I469" t="s">
        <v>1416</v>
      </c>
    </row>
    <row r="470" spans="1:9" x14ac:dyDescent="0.25">
      <c r="A470" t="s">
        <v>1415</v>
      </c>
      <c r="B470" t="s">
        <v>523</v>
      </c>
      <c r="C470" t="s">
        <v>8</v>
      </c>
      <c r="D470" t="s">
        <v>26</v>
      </c>
      <c r="G470" t="s">
        <v>1416</v>
      </c>
      <c r="H470" t="s">
        <v>1212</v>
      </c>
      <c r="I470" t="s">
        <v>1416</v>
      </c>
    </row>
    <row r="471" spans="1:9" x14ac:dyDescent="0.25">
      <c r="A471" t="s">
        <v>1415</v>
      </c>
      <c r="B471" t="s">
        <v>524</v>
      </c>
      <c r="C471" t="s">
        <v>8</v>
      </c>
      <c r="D471" t="s">
        <v>26</v>
      </c>
      <c r="G471" t="s">
        <v>1416</v>
      </c>
      <c r="H471" t="s">
        <v>525</v>
      </c>
      <c r="I471" t="s">
        <v>1416</v>
      </c>
    </row>
    <row r="472" spans="1:9" x14ac:dyDescent="0.25">
      <c r="A472" t="s">
        <v>1415</v>
      </c>
      <c r="B472" t="s">
        <v>526</v>
      </c>
      <c r="C472" t="s">
        <v>8</v>
      </c>
      <c r="D472" t="s">
        <v>26</v>
      </c>
      <c r="G472" t="s">
        <v>1416</v>
      </c>
      <c r="H472" t="s">
        <v>1214</v>
      </c>
      <c r="I472" t="s">
        <v>1416</v>
      </c>
    </row>
    <row r="473" spans="1:9" x14ac:dyDescent="0.25">
      <c r="A473" t="s">
        <v>1415</v>
      </c>
      <c r="B473" t="s">
        <v>527</v>
      </c>
      <c r="C473" t="s">
        <v>8</v>
      </c>
      <c r="D473" t="s">
        <v>26</v>
      </c>
      <c r="G473" t="s">
        <v>1416</v>
      </c>
      <c r="H473" t="s">
        <v>1213</v>
      </c>
      <c r="I473" t="s">
        <v>1416</v>
      </c>
    </row>
    <row r="474" spans="1:9" x14ac:dyDescent="0.25">
      <c r="A474" t="s">
        <v>1415</v>
      </c>
      <c r="B474" t="s">
        <v>528</v>
      </c>
      <c r="C474" t="s">
        <v>8</v>
      </c>
      <c r="D474" t="s">
        <v>26</v>
      </c>
      <c r="G474" t="s">
        <v>1416</v>
      </c>
      <c r="H474" t="s">
        <v>1215</v>
      </c>
      <c r="I474" t="s">
        <v>1416</v>
      </c>
    </row>
    <row r="475" spans="1:9" x14ac:dyDescent="0.25">
      <c r="A475" t="s">
        <v>1415</v>
      </c>
      <c r="B475" t="s">
        <v>529</v>
      </c>
      <c r="C475" t="s">
        <v>8</v>
      </c>
      <c r="D475" t="s">
        <v>26</v>
      </c>
      <c r="G475" t="s">
        <v>1416</v>
      </c>
      <c r="H475" t="s">
        <v>1216</v>
      </c>
      <c r="I475" t="s">
        <v>1416</v>
      </c>
    </row>
    <row r="476" spans="1:9" x14ac:dyDescent="0.25">
      <c r="A476" t="s">
        <v>1415</v>
      </c>
      <c r="B476" t="s">
        <v>530</v>
      </c>
      <c r="C476" t="s">
        <v>8</v>
      </c>
      <c r="D476" t="s">
        <v>26</v>
      </c>
      <c r="G476" t="s">
        <v>1416</v>
      </c>
      <c r="H476" t="s">
        <v>1217</v>
      </c>
      <c r="I476" t="s">
        <v>1416</v>
      </c>
    </row>
    <row r="477" spans="1:9" x14ac:dyDescent="0.25">
      <c r="A477" t="s">
        <v>1415</v>
      </c>
      <c r="B477" t="s">
        <v>531</v>
      </c>
      <c r="C477" t="s">
        <v>8</v>
      </c>
      <c r="D477" t="s">
        <v>26</v>
      </c>
      <c r="G477" t="s">
        <v>1416</v>
      </c>
      <c r="H477" t="s">
        <v>1218</v>
      </c>
      <c r="I477" t="s">
        <v>1416</v>
      </c>
    </row>
    <row r="478" spans="1:9" x14ac:dyDescent="0.25">
      <c r="A478" t="s">
        <v>1415</v>
      </c>
      <c r="B478" t="s">
        <v>532</v>
      </c>
      <c r="C478" t="s">
        <v>8</v>
      </c>
      <c r="D478" t="s">
        <v>26</v>
      </c>
      <c r="G478" t="s">
        <v>1416</v>
      </c>
      <c r="H478" t="s">
        <v>1219</v>
      </c>
      <c r="I478" t="s">
        <v>1416</v>
      </c>
    </row>
    <row r="479" spans="1:9" x14ac:dyDescent="0.25">
      <c r="A479" t="s">
        <v>1415</v>
      </c>
      <c r="B479" t="s">
        <v>533</v>
      </c>
      <c r="C479" t="s">
        <v>8</v>
      </c>
      <c r="D479" t="s">
        <v>26</v>
      </c>
      <c r="G479" t="s">
        <v>1416</v>
      </c>
      <c r="H479" t="s">
        <v>1220</v>
      </c>
      <c r="I479" t="s">
        <v>1416</v>
      </c>
    </row>
    <row r="480" spans="1:9" x14ac:dyDescent="0.25">
      <c r="A480" t="s">
        <v>1415</v>
      </c>
      <c r="B480" t="s">
        <v>534</v>
      </c>
      <c r="C480" t="s">
        <v>8</v>
      </c>
      <c r="D480" t="s">
        <v>26</v>
      </c>
      <c r="G480" t="s">
        <v>1416</v>
      </c>
      <c r="H480" t="s">
        <v>1221</v>
      </c>
      <c r="I480" t="s">
        <v>1416</v>
      </c>
    </row>
    <row r="481" spans="1:9" x14ac:dyDescent="0.25">
      <c r="A481" t="s">
        <v>1415</v>
      </c>
      <c r="B481" t="s">
        <v>535</v>
      </c>
      <c r="C481" t="s">
        <v>442</v>
      </c>
      <c r="D481" t="s">
        <v>443</v>
      </c>
      <c r="G481" t="s">
        <v>1416</v>
      </c>
      <c r="H481" t="s">
        <v>1222</v>
      </c>
      <c r="I481" t="s">
        <v>1416</v>
      </c>
    </row>
    <row r="482" spans="1:9" x14ac:dyDescent="0.25">
      <c r="A482" t="s">
        <v>1415</v>
      </c>
      <c r="B482" t="s">
        <v>536</v>
      </c>
      <c r="C482" t="s">
        <v>35</v>
      </c>
      <c r="D482" t="s">
        <v>36</v>
      </c>
      <c r="F482" t="s">
        <v>3</v>
      </c>
      <c r="G482" t="s">
        <v>1416</v>
      </c>
      <c r="H482" t="s">
        <v>1223</v>
      </c>
      <c r="I482" t="s">
        <v>1416</v>
      </c>
    </row>
    <row r="483" spans="1:9" x14ac:dyDescent="0.25">
      <c r="A483" t="s">
        <v>1415</v>
      </c>
      <c r="B483" t="s">
        <v>537</v>
      </c>
      <c r="C483" t="s">
        <v>8</v>
      </c>
      <c r="D483" t="s">
        <v>26</v>
      </c>
      <c r="G483" t="s">
        <v>1416</v>
      </c>
      <c r="H483" t="s">
        <v>1225</v>
      </c>
      <c r="I483" t="s">
        <v>1416</v>
      </c>
    </row>
    <row r="484" spans="1:9" x14ac:dyDescent="0.25">
      <c r="A484" t="s">
        <v>1415</v>
      </c>
      <c r="B484" t="s">
        <v>538</v>
      </c>
      <c r="C484" t="s">
        <v>8</v>
      </c>
      <c r="D484" t="s">
        <v>26</v>
      </c>
      <c r="G484" t="s">
        <v>1416</v>
      </c>
      <c r="H484" t="s">
        <v>1224</v>
      </c>
      <c r="I484" t="s">
        <v>1416</v>
      </c>
    </row>
    <row r="485" spans="1:9" x14ac:dyDescent="0.25">
      <c r="A485" t="s">
        <v>1415</v>
      </c>
      <c r="B485" t="s">
        <v>539</v>
      </c>
      <c r="C485" t="s">
        <v>8</v>
      </c>
      <c r="D485" t="s">
        <v>26</v>
      </c>
      <c r="G485" t="s">
        <v>1416</v>
      </c>
      <c r="H485" t="s">
        <v>1226</v>
      </c>
      <c r="I485" t="s">
        <v>1416</v>
      </c>
    </row>
    <row r="486" spans="1:9" x14ac:dyDescent="0.25">
      <c r="A486" t="s">
        <v>1415</v>
      </c>
      <c r="B486" t="s">
        <v>540</v>
      </c>
      <c r="C486" t="s">
        <v>8</v>
      </c>
      <c r="D486" t="s">
        <v>26</v>
      </c>
      <c r="G486" t="s">
        <v>1416</v>
      </c>
      <c r="H486" t="s">
        <v>1227</v>
      </c>
      <c r="I486" t="s">
        <v>1416</v>
      </c>
    </row>
    <row r="487" spans="1:9" x14ac:dyDescent="0.25">
      <c r="A487" t="s">
        <v>1415</v>
      </c>
      <c r="B487" t="s">
        <v>541</v>
      </c>
      <c r="C487" t="s">
        <v>35</v>
      </c>
      <c r="D487" t="s">
        <v>36</v>
      </c>
      <c r="G487" t="s">
        <v>1416</v>
      </c>
      <c r="H487" t="s">
        <v>1228</v>
      </c>
      <c r="I487" t="s">
        <v>1416</v>
      </c>
    </row>
    <row r="488" spans="1:9" x14ac:dyDescent="0.25">
      <c r="A488" t="s">
        <v>1415</v>
      </c>
      <c r="B488" t="s">
        <v>542</v>
      </c>
      <c r="C488" t="s">
        <v>35</v>
      </c>
      <c r="D488" t="s">
        <v>36</v>
      </c>
      <c r="G488" t="s">
        <v>1416</v>
      </c>
      <c r="H488" t="s">
        <v>1229</v>
      </c>
      <c r="I488" t="s">
        <v>1416</v>
      </c>
    </row>
    <row r="489" spans="1:9" x14ac:dyDescent="0.25">
      <c r="A489" t="s">
        <v>1415</v>
      </c>
      <c r="B489" t="s">
        <v>543</v>
      </c>
      <c r="C489" t="s">
        <v>35</v>
      </c>
      <c r="D489" t="s">
        <v>36</v>
      </c>
      <c r="G489" t="s">
        <v>1416</v>
      </c>
      <c r="H489" t="s">
        <v>1229</v>
      </c>
      <c r="I489" t="s">
        <v>1416</v>
      </c>
    </row>
    <row r="490" spans="1:9" x14ac:dyDescent="0.25">
      <c r="A490" t="s">
        <v>1415</v>
      </c>
      <c r="B490" t="s">
        <v>544</v>
      </c>
      <c r="C490" t="s">
        <v>35</v>
      </c>
      <c r="D490" t="s">
        <v>36</v>
      </c>
      <c r="G490" t="s">
        <v>1416</v>
      </c>
      <c r="H490" t="s">
        <v>1230</v>
      </c>
      <c r="I490" t="s">
        <v>1416</v>
      </c>
    </row>
    <row r="491" spans="1:9" x14ac:dyDescent="0.25">
      <c r="A491" t="s">
        <v>1415</v>
      </c>
      <c r="B491" t="s">
        <v>545</v>
      </c>
      <c r="C491" t="s">
        <v>35</v>
      </c>
      <c r="D491" t="s">
        <v>36</v>
      </c>
      <c r="G491" t="s">
        <v>1416</v>
      </c>
      <c r="H491" t="s">
        <v>1232</v>
      </c>
      <c r="I491" t="s">
        <v>1416</v>
      </c>
    </row>
    <row r="492" spans="1:9" x14ac:dyDescent="0.25">
      <c r="A492" t="s">
        <v>1415</v>
      </c>
      <c r="B492" t="s">
        <v>546</v>
      </c>
      <c r="C492" t="s">
        <v>35</v>
      </c>
      <c r="D492" t="s">
        <v>36</v>
      </c>
      <c r="G492" t="s">
        <v>1416</v>
      </c>
      <c r="H492" t="s">
        <v>1231</v>
      </c>
      <c r="I492" t="s">
        <v>1416</v>
      </c>
    </row>
    <row r="493" spans="1:9" x14ac:dyDescent="0.25">
      <c r="A493" t="s">
        <v>1415</v>
      </c>
      <c r="B493" t="s">
        <v>547</v>
      </c>
      <c r="C493" t="s">
        <v>8</v>
      </c>
      <c r="D493" t="s">
        <v>26</v>
      </c>
      <c r="G493" t="s">
        <v>1416</v>
      </c>
      <c r="H493" t="s">
        <v>1233</v>
      </c>
      <c r="I493" t="s">
        <v>1416</v>
      </c>
    </row>
    <row r="494" spans="1:9" x14ac:dyDescent="0.25">
      <c r="A494" t="s">
        <v>1415</v>
      </c>
      <c r="B494" t="s">
        <v>548</v>
      </c>
      <c r="C494" t="s">
        <v>35</v>
      </c>
      <c r="D494" t="s">
        <v>36</v>
      </c>
      <c r="G494" t="s">
        <v>1416</v>
      </c>
      <c r="H494" t="s">
        <v>1234</v>
      </c>
      <c r="I494" t="s">
        <v>1416</v>
      </c>
    </row>
    <row r="495" spans="1:9" x14ac:dyDescent="0.25">
      <c r="A495" t="s">
        <v>1415</v>
      </c>
      <c r="B495" t="s">
        <v>549</v>
      </c>
      <c r="C495" t="s">
        <v>35</v>
      </c>
      <c r="D495" t="s">
        <v>36</v>
      </c>
      <c r="G495" t="s">
        <v>1416</v>
      </c>
      <c r="H495" t="s">
        <v>1235</v>
      </c>
      <c r="I495" t="s">
        <v>1416</v>
      </c>
    </row>
    <row r="496" spans="1:9" x14ac:dyDescent="0.25">
      <c r="A496" t="s">
        <v>1415</v>
      </c>
      <c r="B496" t="s">
        <v>550</v>
      </c>
      <c r="C496" t="s">
        <v>35</v>
      </c>
      <c r="D496" t="s">
        <v>36</v>
      </c>
      <c r="G496" t="s">
        <v>1416</v>
      </c>
      <c r="H496" t="s">
        <v>1236</v>
      </c>
      <c r="I496" t="s">
        <v>1416</v>
      </c>
    </row>
    <row r="497" spans="1:9" x14ac:dyDescent="0.25">
      <c r="A497" t="s">
        <v>1415</v>
      </c>
      <c r="B497" t="s">
        <v>551</v>
      </c>
      <c r="C497" t="s">
        <v>35</v>
      </c>
      <c r="D497" t="s">
        <v>36</v>
      </c>
      <c r="G497" t="s">
        <v>1416</v>
      </c>
      <c r="H497" t="s">
        <v>1237</v>
      </c>
      <c r="I497" t="s">
        <v>1416</v>
      </c>
    </row>
    <row r="498" spans="1:9" x14ac:dyDescent="0.25">
      <c r="A498" t="s">
        <v>1415</v>
      </c>
      <c r="B498" t="s">
        <v>552</v>
      </c>
      <c r="C498" t="s">
        <v>35</v>
      </c>
      <c r="D498" t="s">
        <v>36</v>
      </c>
      <c r="G498" t="s">
        <v>1416</v>
      </c>
      <c r="H498" t="s">
        <v>1238</v>
      </c>
      <c r="I498" t="s">
        <v>1416</v>
      </c>
    </row>
    <row r="499" spans="1:9" x14ac:dyDescent="0.25">
      <c r="A499" t="s">
        <v>1415</v>
      </c>
      <c r="B499" t="s">
        <v>553</v>
      </c>
      <c r="C499" t="s">
        <v>35</v>
      </c>
      <c r="D499" t="s">
        <v>36</v>
      </c>
      <c r="G499" t="s">
        <v>1416</v>
      </c>
      <c r="H499" t="s">
        <v>1239</v>
      </c>
      <c r="I499" t="s">
        <v>1416</v>
      </c>
    </row>
    <row r="500" spans="1:9" x14ac:dyDescent="0.25">
      <c r="A500" t="s">
        <v>1415</v>
      </c>
      <c r="B500" t="s">
        <v>554</v>
      </c>
      <c r="C500" t="s">
        <v>35</v>
      </c>
      <c r="D500" t="s">
        <v>36</v>
      </c>
      <c r="G500" t="s">
        <v>1416</v>
      </c>
      <c r="H500" t="s">
        <v>1240</v>
      </c>
      <c r="I500" t="s">
        <v>1416</v>
      </c>
    </row>
    <row r="501" spans="1:9" x14ac:dyDescent="0.25">
      <c r="A501" t="s">
        <v>1415</v>
      </c>
      <c r="B501" t="s">
        <v>555</v>
      </c>
      <c r="C501" t="s">
        <v>8</v>
      </c>
      <c r="D501" t="s">
        <v>26</v>
      </c>
      <c r="G501" t="s">
        <v>1416</v>
      </c>
      <c r="H501" t="s">
        <v>1241</v>
      </c>
      <c r="I501" t="s">
        <v>1416</v>
      </c>
    </row>
    <row r="502" spans="1:9" x14ac:dyDescent="0.25">
      <c r="A502" t="s">
        <v>1415</v>
      </c>
      <c r="B502" t="s">
        <v>556</v>
      </c>
      <c r="C502" t="s">
        <v>8</v>
      </c>
      <c r="D502" t="s">
        <v>26</v>
      </c>
      <c r="G502" t="s">
        <v>1416</v>
      </c>
      <c r="H502" t="s">
        <v>1242</v>
      </c>
      <c r="I502" t="s">
        <v>1416</v>
      </c>
    </row>
    <row r="503" spans="1:9" x14ac:dyDescent="0.25">
      <c r="A503" t="s">
        <v>1415</v>
      </c>
      <c r="B503" t="s">
        <v>557</v>
      </c>
      <c r="C503" t="s">
        <v>8</v>
      </c>
      <c r="D503" t="s">
        <v>26</v>
      </c>
      <c r="G503" t="s">
        <v>1416</v>
      </c>
      <c r="H503" t="s">
        <v>1243</v>
      </c>
      <c r="I503" t="s">
        <v>1416</v>
      </c>
    </row>
    <row r="504" spans="1:9" x14ac:dyDescent="0.25">
      <c r="A504" t="s">
        <v>1415</v>
      </c>
      <c r="B504" t="s">
        <v>558</v>
      </c>
      <c r="C504" t="s">
        <v>8</v>
      </c>
      <c r="D504" t="s">
        <v>26</v>
      </c>
      <c r="G504" t="s">
        <v>1416</v>
      </c>
      <c r="H504" t="s">
        <v>1244</v>
      </c>
      <c r="I504" t="s">
        <v>1416</v>
      </c>
    </row>
    <row r="505" spans="1:9" x14ac:dyDescent="0.25">
      <c r="A505" t="s">
        <v>1415</v>
      </c>
      <c r="B505" t="s">
        <v>559</v>
      </c>
      <c r="C505" t="s">
        <v>8</v>
      </c>
      <c r="D505" t="s">
        <v>26</v>
      </c>
      <c r="G505" t="s">
        <v>1416</v>
      </c>
      <c r="H505" t="s">
        <v>1245</v>
      </c>
      <c r="I505" t="s">
        <v>1416</v>
      </c>
    </row>
    <row r="506" spans="1:9" x14ac:dyDescent="0.25">
      <c r="A506" t="s">
        <v>1415</v>
      </c>
      <c r="B506" t="s">
        <v>560</v>
      </c>
      <c r="C506" t="s">
        <v>8</v>
      </c>
      <c r="D506" t="s">
        <v>26</v>
      </c>
      <c r="G506" t="s">
        <v>1416</v>
      </c>
      <c r="H506" t="s">
        <v>1246</v>
      </c>
      <c r="I506" t="s">
        <v>1416</v>
      </c>
    </row>
    <row r="507" spans="1:9" x14ac:dyDescent="0.25">
      <c r="A507" t="s">
        <v>1415</v>
      </c>
      <c r="B507" t="s">
        <v>561</v>
      </c>
      <c r="C507" t="s">
        <v>8</v>
      </c>
      <c r="D507" t="s">
        <v>26</v>
      </c>
      <c r="G507" t="s">
        <v>1416</v>
      </c>
      <c r="H507" t="s">
        <v>1247</v>
      </c>
      <c r="I507" t="s">
        <v>1416</v>
      </c>
    </row>
    <row r="508" spans="1:9" x14ac:dyDescent="0.25">
      <c r="A508" t="s">
        <v>1415</v>
      </c>
      <c r="B508" t="s">
        <v>562</v>
      </c>
      <c r="C508" t="s">
        <v>8</v>
      </c>
      <c r="D508" t="s">
        <v>26</v>
      </c>
      <c r="G508" t="s">
        <v>1416</v>
      </c>
      <c r="H508" t="s">
        <v>1248</v>
      </c>
      <c r="I508" t="s">
        <v>1416</v>
      </c>
    </row>
    <row r="509" spans="1:9" x14ac:dyDescent="0.25">
      <c r="A509" t="s">
        <v>1415</v>
      </c>
      <c r="B509" t="s">
        <v>563</v>
      </c>
      <c r="C509" t="s">
        <v>8</v>
      </c>
      <c r="D509" t="s">
        <v>26</v>
      </c>
      <c r="G509" t="s">
        <v>1416</v>
      </c>
      <c r="H509" t="s">
        <v>1249</v>
      </c>
      <c r="I509" t="s">
        <v>1416</v>
      </c>
    </row>
    <row r="510" spans="1:9" x14ac:dyDescent="0.25">
      <c r="A510" t="s">
        <v>1415</v>
      </c>
      <c r="B510" t="s">
        <v>564</v>
      </c>
      <c r="C510" t="s">
        <v>8</v>
      </c>
      <c r="D510" t="s">
        <v>26</v>
      </c>
      <c r="G510" t="s">
        <v>1416</v>
      </c>
      <c r="H510" t="s">
        <v>1250</v>
      </c>
      <c r="I510" t="s">
        <v>1416</v>
      </c>
    </row>
    <row r="511" spans="1:9" x14ac:dyDescent="0.25">
      <c r="A511" t="s">
        <v>1415</v>
      </c>
      <c r="B511" t="s">
        <v>565</v>
      </c>
      <c r="C511" t="s">
        <v>8</v>
      </c>
      <c r="D511" t="s">
        <v>26</v>
      </c>
      <c r="G511" t="s">
        <v>1416</v>
      </c>
      <c r="H511" t="s">
        <v>1251</v>
      </c>
      <c r="I511" t="s">
        <v>1416</v>
      </c>
    </row>
    <row r="512" spans="1:9" x14ac:dyDescent="0.25">
      <c r="A512" t="s">
        <v>1415</v>
      </c>
      <c r="B512" t="s">
        <v>566</v>
      </c>
      <c r="C512" t="s">
        <v>8</v>
      </c>
      <c r="D512" t="s">
        <v>26</v>
      </c>
      <c r="G512" t="s">
        <v>1416</v>
      </c>
      <c r="H512" t="s">
        <v>1252</v>
      </c>
      <c r="I512" t="s">
        <v>1416</v>
      </c>
    </row>
    <row r="513" spans="1:9" x14ac:dyDescent="0.25">
      <c r="A513" t="s">
        <v>1415</v>
      </c>
      <c r="B513" t="s">
        <v>567</v>
      </c>
      <c r="C513" t="s">
        <v>8</v>
      </c>
      <c r="D513" t="s">
        <v>26</v>
      </c>
      <c r="G513" t="s">
        <v>1416</v>
      </c>
      <c r="H513" t="s">
        <v>1253</v>
      </c>
      <c r="I513" t="s">
        <v>1416</v>
      </c>
    </row>
    <row r="514" spans="1:9" x14ac:dyDescent="0.25">
      <c r="A514" t="s">
        <v>1415</v>
      </c>
      <c r="B514" t="s">
        <v>568</v>
      </c>
      <c r="C514" t="s">
        <v>8</v>
      </c>
      <c r="D514" t="s">
        <v>26</v>
      </c>
      <c r="G514" t="s">
        <v>1416</v>
      </c>
      <c r="H514" t="s">
        <v>1254</v>
      </c>
      <c r="I514" t="s">
        <v>1416</v>
      </c>
    </row>
    <row r="515" spans="1:9" x14ac:dyDescent="0.25">
      <c r="A515" t="s">
        <v>1415</v>
      </c>
      <c r="B515" t="s">
        <v>569</v>
      </c>
      <c r="C515" t="s">
        <v>216</v>
      </c>
      <c r="D515" t="s">
        <v>217</v>
      </c>
      <c r="G515" t="s">
        <v>1416</v>
      </c>
      <c r="H515" t="s">
        <v>1255</v>
      </c>
      <c r="I515" t="s">
        <v>1416</v>
      </c>
    </row>
    <row r="516" spans="1:9" x14ac:dyDescent="0.25">
      <c r="A516" t="s">
        <v>1415</v>
      </c>
      <c r="B516" t="s">
        <v>570</v>
      </c>
      <c r="C516" t="s">
        <v>8</v>
      </c>
      <c r="D516" t="s">
        <v>26</v>
      </c>
      <c r="G516" t="s">
        <v>1416</v>
      </c>
      <c r="H516" t="s">
        <v>1256</v>
      </c>
      <c r="I516" t="s">
        <v>1416</v>
      </c>
    </row>
    <row r="517" spans="1:9" x14ac:dyDescent="0.25">
      <c r="A517" t="s">
        <v>1415</v>
      </c>
      <c r="B517" t="s">
        <v>571</v>
      </c>
      <c r="C517" t="s">
        <v>8</v>
      </c>
      <c r="D517" t="s">
        <v>26</v>
      </c>
      <c r="G517" t="s">
        <v>1416</v>
      </c>
      <c r="H517" t="s">
        <v>1257</v>
      </c>
      <c r="I517" t="s">
        <v>1416</v>
      </c>
    </row>
    <row r="518" spans="1:9" x14ac:dyDescent="0.25">
      <c r="A518" t="s">
        <v>1415</v>
      </c>
      <c r="B518" t="s">
        <v>572</v>
      </c>
      <c r="C518" t="s">
        <v>8</v>
      </c>
      <c r="D518" t="s">
        <v>26</v>
      </c>
      <c r="G518" t="s">
        <v>1416</v>
      </c>
      <c r="H518" t="s">
        <v>1258</v>
      </c>
      <c r="I518" t="s">
        <v>1416</v>
      </c>
    </row>
    <row r="519" spans="1:9" x14ac:dyDescent="0.25">
      <c r="A519" t="s">
        <v>1415</v>
      </c>
      <c r="B519" t="s">
        <v>573</v>
      </c>
      <c r="C519" t="s">
        <v>8</v>
      </c>
      <c r="D519" t="s">
        <v>26</v>
      </c>
      <c r="G519" t="s">
        <v>1416</v>
      </c>
      <c r="H519" t="s">
        <v>1259</v>
      </c>
      <c r="I519" t="s">
        <v>1416</v>
      </c>
    </row>
    <row r="520" spans="1:9" x14ac:dyDescent="0.25">
      <c r="A520" t="s">
        <v>1415</v>
      </c>
      <c r="B520" t="s">
        <v>574</v>
      </c>
      <c r="C520" t="s">
        <v>8</v>
      </c>
      <c r="D520" t="s">
        <v>26</v>
      </c>
      <c r="G520" t="s">
        <v>1416</v>
      </c>
      <c r="H520" t="s">
        <v>1260</v>
      </c>
      <c r="I520" t="s">
        <v>1416</v>
      </c>
    </row>
    <row r="521" spans="1:9" x14ac:dyDescent="0.25">
      <c r="A521" t="s">
        <v>1415</v>
      </c>
      <c r="B521" t="s">
        <v>575</v>
      </c>
      <c r="C521" t="s">
        <v>188</v>
      </c>
      <c r="D521" t="s">
        <v>189</v>
      </c>
      <c r="G521" t="s">
        <v>1416</v>
      </c>
      <c r="H521" t="s">
        <v>1261</v>
      </c>
      <c r="I521" t="s">
        <v>1416</v>
      </c>
    </row>
    <row r="522" spans="1:9" x14ac:dyDescent="0.25">
      <c r="A522" t="s">
        <v>1415</v>
      </c>
      <c r="B522" t="s">
        <v>576</v>
      </c>
      <c r="C522" t="s">
        <v>8</v>
      </c>
      <c r="D522" t="s">
        <v>26</v>
      </c>
      <c r="G522" t="s">
        <v>1416</v>
      </c>
      <c r="H522" t="s">
        <v>1262</v>
      </c>
      <c r="I522" t="s">
        <v>1416</v>
      </c>
    </row>
    <row r="523" spans="1:9" x14ac:dyDescent="0.25">
      <c r="A523" t="s">
        <v>1415</v>
      </c>
      <c r="B523" t="s">
        <v>577</v>
      </c>
      <c r="C523" t="s">
        <v>8</v>
      </c>
      <c r="D523" t="s">
        <v>26</v>
      </c>
      <c r="F523" t="s">
        <v>3</v>
      </c>
      <c r="G523" t="s">
        <v>1416</v>
      </c>
      <c r="H523" t="s">
        <v>1263</v>
      </c>
      <c r="I523" t="s">
        <v>1416</v>
      </c>
    </row>
    <row r="524" spans="1:9" x14ac:dyDescent="0.25">
      <c r="A524" t="s">
        <v>1415</v>
      </c>
      <c r="B524" t="s">
        <v>578</v>
      </c>
      <c r="C524" t="s">
        <v>579</v>
      </c>
      <c r="D524" t="s">
        <v>580</v>
      </c>
      <c r="G524" t="s">
        <v>1416</v>
      </c>
      <c r="H524" t="s">
        <v>1264</v>
      </c>
      <c r="I524" t="s">
        <v>1416</v>
      </c>
    </row>
    <row r="525" spans="1:9" x14ac:dyDescent="0.25">
      <c r="A525" t="s">
        <v>1415</v>
      </c>
      <c r="B525" t="s">
        <v>581</v>
      </c>
      <c r="C525" t="s">
        <v>8</v>
      </c>
      <c r="D525" t="s">
        <v>26</v>
      </c>
      <c r="G525" t="s">
        <v>1416</v>
      </c>
      <c r="H525" t="s">
        <v>1265</v>
      </c>
      <c r="I525" t="s">
        <v>1416</v>
      </c>
    </row>
    <row r="526" spans="1:9" x14ac:dyDescent="0.25">
      <c r="A526" t="s">
        <v>1415</v>
      </c>
      <c r="B526" t="s">
        <v>582</v>
      </c>
      <c r="C526" t="s">
        <v>8</v>
      </c>
      <c r="D526" t="s">
        <v>26</v>
      </c>
      <c r="G526" t="s">
        <v>1416</v>
      </c>
      <c r="H526" t="s">
        <v>1266</v>
      </c>
      <c r="I526" t="s">
        <v>1416</v>
      </c>
    </row>
    <row r="527" spans="1:9" x14ac:dyDescent="0.25">
      <c r="A527" t="s">
        <v>1415</v>
      </c>
      <c r="B527" t="s">
        <v>583</v>
      </c>
      <c r="C527" t="s">
        <v>8</v>
      </c>
      <c r="D527" t="s">
        <v>26</v>
      </c>
      <c r="G527" t="s">
        <v>1416</v>
      </c>
      <c r="H527" t="s">
        <v>1267</v>
      </c>
      <c r="I527" t="s">
        <v>1416</v>
      </c>
    </row>
    <row r="528" spans="1:9" x14ac:dyDescent="0.25">
      <c r="A528" t="s">
        <v>1415</v>
      </c>
      <c r="B528" t="s">
        <v>584</v>
      </c>
      <c r="C528" t="s">
        <v>8</v>
      </c>
      <c r="D528" t="s">
        <v>9</v>
      </c>
      <c r="F528" t="s">
        <v>3</v>
      </c>
      <c r="G528" t="s">
        <v>1416</v>
      </c>
      <c r="H528" t="s">
        <v>1269</v>
      </c>
      <c r="I528" t="s">
        <v>1416</v>
      </c>
    </row>
    <row r="529" spans="1:9" x14ac:dyDescent="0.25">
      <c r="A529" t="s">
        <v>1415</v>
      </c>
      <c r="B529" t="s">
        <v>585</v>
      </c>
      <c r="C529" t="s">
        <v>35</v>
      </c>
      <c r="D529" t="s">
        <v>36</v>
      </c>
      <c r="F529" t="s">
        <v>3</v>
      </c>
      <c r="G529" t="s">
        <v>1416</v>
      </c>
      <c r="H529" t="s">
        <v>1270</v>
      </c>
      <c r="I529" t="s">
        <v>1416</v>
      </c>
    </row>
    <row r="530" spans="1:9" x14ac:dyDescent="0.25">
      <c r="A530" t="s">
        <v>1415</v>
      </c>
      <c r="B530" t="s">
        <v>586</v>
      </c>
      <c r="C530" t="s">
        <v>8</v>
      </c>
      <c r="D530" t="s">
        <v>26</v>
      </c>
      <c r="G530" t="s">
        <v>1416</v>
      </c>
      <c r="H530" t="s">
        <v>1271</v>
      </c>
      <c r="I530" t="s">
        <v>1416</v>
      </c>
    </row>
    <row r="531" spans="1:9" x14ac:dyDescent="0.25">
      <c r="A531" t="s">
        <v>1415</v>
      </c>
      <c r="B531" t="s">
        <v>587</v>
      </c>
      <c r="C531" t="s">
        <v>588</v>
      </c>
      <c r="D531" t="s">
        <v>589</v>
      </c>
      <c r="F531" t="s">
        <v>3</v>
      </c>
      <c r="G531" t="s">
        <v>1416</v>
      </c>
      <c r="H531" t="s">
        <v>1272</v>
      </c>
      <c r="I531" t="s">
        <v>1416</v>
      </c>
    </row>
    <row r="532" spans="1:9" x14ac:dyDescent="0.25">
      <c r="A532" t="s">
        <v>1415</v>
      </c>
      <c r="B532" t="s">
        <v>590</v>
      </c>
      <c r="C532" t="s">
        <v>8</v>
      </c>
      <c r="D532" t="s">
        <v>26</v>
      </c>
      <c r="G532" t="s">
        <v>1416</v>
      </c>
      <c r="H532" t="s">
        <v>1273</v>
      </c>
      <c r="I532" t="s">
        <v>1416</v>
      </c>
    </row>
    <row r="533" spans="1:9" x14ac:dyDescent="0.25">
      <c r="A533" t="s">
        <v>1415</v>
      </c>
      <c r="B533" t="s">
        <v>591</v>
      </c>
      <c r="C533" t="s">
        <v>8</v>
      </c>
      <c r="D533" t="s">
        <v>26</v>
      </c>
      <c r="G533" t="s">
        <v>1416</v>
      </c>
      <c r="H533" t="s">
        <v>1274</v>
      </c>
      <c r="I533" t="s">
        <v>1416</v>
      </c>
    </row>
    <row r="534" spans="1:9" x14ac:dyDescent="0.25">
      <c r="A534" t="s">
        <v>1415</v>
      </c>
      <c r="B534" t="s">
        <v>592</v>
      </c>
      <c r="C534" t="s">
        <v>8</v>
      </c>
      <c r="D534" t="s">
        <v>26</v>
      </c>
      <c r="G534" t="s">
        <v>1416</v>
      </c>
      <c r="H534" t="s">
        <v>1275</v>
      </c>
      <c r="I534" t="s">
        <v>1416</v>
      </c>
    </row>
    <row r="535" spans="1:9" x14ac:dyDescent="0.25">
      <c r="A535" t="s">
        <v>1415</v>
      </c>
      <c r="B535" t="s">
        <v>593</v>
      </c>
      <c r="C535" t="s">
        <v>8</v>
      </c>
      <c r="D535" t="s">
        <v>26</v>
      </c>
      <c r="E535" t="b">
        <v>1</v>
      </c>
      <c r="G535" t="s">
        <v>1416</v>
      </c>
      <c r="H535" t="s">
        <v>1276</v>
      </c>
      <c r="I535" t="s">
        <v>1416</v>
      </c>
    </row>
    <row r="536" spans="1:9" x14ac:dyDescent="0.25">
      <c r="A536" t="s">
        <v>1415</v>
      </c>
      <c r="B536" t="s">
        <v>594</v>
      </c>
      <c r="C536" t="s">
        <v>8</v>
      </c>
      <c r="D536" t="s">
        <v>26</v>
      </c>
      <c r="G536" t="s">
        <v>1416</v>
      </c>
      <c r="H536" t="s">
        <v>1277</v>
      </c>
      <c r="I536" t="s">
        <v>1416</v>
      </c>
    </row>
    <row r="537" spans="1:9" x14ac:dyDescent="0.25">
      <c r="A537" t="s">
        <v>1415</v>
      </c>
      <c r="B537" t="s">
        <v>595</v>
      </c>
      <c r="C537" t="s">
        <v>8</v>
      </c>
      <c r="D537" t="s">
        <v>26</v>
      </c>
      <c r="G537" t="s">
        <v>1416</v>
      </c>
      <c r="H537" t="s">
        <v>1278</v>
      </c>
      <c r="I537" t="s">
        <v>1416</v>
      </c>
    </row>
    <row r="538" spans="1:9" x14ac:dyDescent="0.25">
      <c r="A538" t="s">
        <v>1415</v>
      </c>
      <c r="B538" t="s">
        <v>596</v>
      </c>
      <c r="C538" t="s">
        <v>8</v>
      </c>
      <c r="D538" t="s">
        <v>26</v>
      </c>
      <c r="G538" t="s">
        <v>1416</v>
      </c>
      <c r="H538" t="s">
        <v>1279</v>
      </c>
      <c r="I538" t="s">
        <v>1416</v>
      </c>
    </row>
    <row r="539" spans="1:9" x14ac:dyDescent="0.25">
      <c r="A539" t="s">
        <v>1415</v>
      </c>
      <c r="B539" t="s">
        <v>597</v>
      </c>
      <c r="C539" t="s">
        <v>8</v>
      </c>
      <c r="D539" t="s">
        <v>26</v>
      </c>
      <c r="G539" t="s">
        <v>1416</v>
      </c>
      <c r="H539" t="s">
        <v>1280</v>
      </c>
      <c r="I539" t="s">
        <v>1416</v>
      </c>
    </row>
    <row r="540" spans="1:9" x14ac:dyDescent="0.25">
      <c r="A540" t="s">
        <v>1415</v>
      </c>
      <c r="B540" t="s">
        <v>598</v>
      </c>
      <c r="C540" t="s">
        <v>8</v>
      </c>
      <c r="D540" t="s">
        <v>26</v>
      </c>
      <c r="G540" t="s">
        <v>1416</v>
      </c>
      <c r="H540" t="s">
        <v>1281</v>
      </c>
      <c r="I540" t="s">
        <v>1416</v>
      </c>
    </row>
    <row r="541" spans="1:9" x14ac:dyDescent="0.25">
      <c r="A541" t="s">
        <v>1415</v>
      </c>
      <c r="B541" t="s">
        <v>599</v>
      </c>
      <c r="C541" t="s">
        <v>8</v>
      </c>
      <c r="D541" t="s">
        <v>26</v>
      </c>
      <c r="G541" t="s">
        <v>1416</v>
      </c>
      <c r="H541" t="s">
        <v>1282</v>
      </c>
      <c r="I541" t="s">
        <v>1416</v>
      </c>
    </row>
    <row r="542" spans="1:9" x14ac:dyDescent="0.25">
      <c r="A542" t="s">
        <v>1415</v>
      </c>
      <c r="B542" t="s">
        <v>600</v>
      </c>
      <c r="C542" t="s">
        <v>8</v>
      </c>
      <c r="D542" t="s">
        <v>26</v>
      </c>
      <c r="G542" t="s">
        <v>1416</v>
      </c>
      <c r="H542" t="s">
        <v>1283</v>
      </c>
      <c r="I542" t="s">
        <v>1416</v>
      </c>
    </row>
    <row r="543" spans="1:9" x14ac:dyDescent="0.25">
      <c r="A543" t="s">
        <v>1415</v>
      </c>
      <c r="B543" t="s">
        <v>601</v>
      </c>
      <c r="C543" t="s">
        <v>8</v>
      </c>
      <c r="D543" t="s">
        <v>26</v>
      </c>
      <c r="G543" t="s">
        <v>1416</v>
      </c>
      <c r="H543" t="s">
        <v>1284</v>
      </c>
      <c r="I543" t="s">
        <v>1416</v>
      </c>
    </row>
    <row r="544" spans="1:9" x14ac:dyDescent="0.25">
      <c r="A544" t="s">
        <v>1415</v>
      </c>
      <c r="B544" t="s">
        <v>602</v>
      </c>
      <c r="C544" t="s">
        <v>216</v>
      </c>
      <c r="D544" t="s">
        <v>217</v>
      </c>
      <c r="G544" t="s">
        <v>1416</v>
      </c>
      <c r="H544" t="s">
        <v>1285</v>
      </c>
      <c r="I544" t="s">
        <v>1416</v>
      </c>
    </row>
    <row r="545" spans="1:9" x14ac:dyDescent="0.25">
      <c r="A545" t="s">
        <v>1415</v>
      </c>
      <c r="B545" t="s">
        <v>603</v>
      </c>
      <c r="C545" t="s">
        <v>8</v>
      </c>
      <c r="D545" t="s">
        <v>26</v>
      </c>
      <c r="G545" t="s">
        <v>1416</v>
      </c>
      <c r="H545" t="s">
        <v>1288</v>
      </c>
      <c r="I545" t="s">
        <v>1416</v>
      </c>
    </row>
    <row r="546" spans="1:9" x14ac:dyDescent="0.25">
      <c r="A546" t="s">
        <v>1415</v>
      </c>
      <c r="B546" t="s">
        <v>604</v>
      </c>
      <c r="C546" t="s">
        <v>8</v>
      </c>
      <c r="D546" t="s">
        <v>26</v>
      </c>
      <c r="G546" t="s">
        <v>1416</v>
      </c>
      <c r="H546" t="s">
        <v>1287</v>
      </c>
      <c r="I546" t="s">
        <v>1416</v>
      </c>
    </row>
    <row r="547" spans="1:9" x14ac:dyDescent="0.25">
      <c r="A547" t="s">
        <v>1415</v>
      </c>
      <c r="B547" t="s">
        <v>605</v>
      </c>
      <c r="C547" t="s">
        <v>8</v>
      </c>
      <c r="D547" t="s">
        <v>26</v>
      </c>
      <c r="G547" t="s">
        <v>1416</v>
      </c>
      <c r="H547" t="s">
        <v>1286</v>
      </c>
      <c r="I547" t="s">
        <v>1416</v>
      </c>
    </row>
    <row r="548" spans="1:9" x14ac:dyDescent="0.25">
      <c r="A548" t="s">
        <v>1415</v>
      </c>
      <c r="B548" t="s">
        <v>606</v>
      </c>
      <c r="C548" t="s">
        <v>8</v>
      </c>
      <c r="D548" t="s">
        <v>26</v>
      </c>
      <c r="G548" t="s">
        <v>1416</v>
      </c>
      <c r="H548" t="s">
        <v>1289</v>
      </c>
      <c r="I548" t="s">
        <v>1416</v>
      </c>
    </row>
    <row r="549" spans="1:9" x14ac:dyDescent="0.25">
      <c r="A549" t="s">
        <v>1415</v>
      </c>
      <c r="B549" t="s">
        <v>607</v>
      </c>
      <c r="C549" t="s">
        <v>8</v>
      </c>
      <c r="D549" t="s">
        <v>26</v>
      </c>
      <c r="G549" t="s">
        <v>1416</v>
      </c>
      <c r="H549" t="s">
        <v>1290</v>
      </c>
      <c r="I549" t="s">
        <v>1416</v>
      </c>
    </row>
    <row r="550" spans="1:9" x14ac:dyDescent="0.25">
      <c r="A550" t="s">
        <v>1415</v>
      </c>
      <c r="B550" t="s">
        <v>608</v>
      </c>
      <c r="C550" t="s">
        <v>8</v>
      </c>
      <c r="D550" t="s">
        <v>26</v>
      </c>
      <c r="G550" t="s">
        <v>1416</v>
      </c>
      <c r="H550" t="s">
        <v>1291</v>
      </c>
      <c r="I550" t="s">
        <v>1416</v>
      </c>
    </row>
    <row r="551" spans="1:9" x14ac:dyDescent="0.25">
      <c r="A551" t="s">
        <v>1415</v>
      </c>
      <c r="B551" t="s">
        <v>609</v>
      </c>
      <c r="C551" t="s">
        <v>8</v>
      </c>
      <c r="D551" t="s">
        <v>26</v>
      </c>
      <c r="G551" t="s">
        <v>1416</v>
      </c>
      <c r="H551" t="s">
        <v>1292</v>
      </c>
      <c r="I551" t="s">
        <v>1416</v>
      </c>
    </row>
    <row r="552" spans="1:9" x14ac:dyDescent="0.25">
      <c r="A552" t="s">
        <v>1415</v>
      </c>
      <c r="B552" t="s">
        <v>610</v>
      </c>
      <c r="C552" t="s">
        <v>8</v>
      </c>
      <c r="D552" t="s">
        <v>26</v>
      </c>
      <c r="G552" t="s">
        <v>1416</v>
      </c>
      <c r="H552" t="s">
        <v>1293</v>
      </c>
      <c r="I552" t="s">
        <v>1416</v>
      </c>
    </row>
    <row r="553" spans="1:9" x14ac:dyDescent="0.25">
      <c r="A553" t="s">
        <v>1415</v>
      </c>
      <c r="B553" t="s">
        <v>611</v>
      </c>
      <c r="C553" t="s">
        <v>8</v>
      </c>
      <c r="D553" t="s">
        <v>26</v>
      </c>
      <c r="G553" t="s">
        <v>1416</v>
      </c>
      <c r="H553" t="s">
        <v>1294</v>
      </c>
      <c r="I553" t="s">
        <v>1416</v>
      </c>
    </row>
    <row r="554" spans="1:9" x14ac:dyDescent="0.25">
      <c r="A554" t="s">
        <v>1415</v>
      </c>
      <c r="B554" t="s">
        <v>612</v>
      </c>
      <c r="C554" t="s">
        <v>8</v>
      </c>
      <c r="D554" t="s">
        <v>26</v>
      </c>
      <c r="G554" t="s">
        <v>1416</v>
      </c>
      <c r="H554" t="s">
        <v>1295</v>
      </c>
      <c r="I554" t="s">
        <v>1416</v>
      </c>
    </row>
    <row r="555" spans="1:9" x14ac:dyDescent="0.25">
      <c r="A555" t="s">
        <v>1415</v>
      </c>
      <c r="B555" t="s">
        <v>613</v>
      </c>
      <c r="C555" t="s">
        <v>8</v>
      </c>
      <c r="D555" t="s">
        <v>26</v>
      </c>
      <c r="G555" t="s">
        <v>1416</v>
      </c>
      <c r="H555" t="s">
        <v>1296</v>
      </c>
      <c r="I555" t="s">
        <v>1416</v>
      </c>
    </row>
    <row r="556" spans="1:9" x14ac:dyDescent="0.25">
      <c r="A556" t="s">
        <v>1415</v>
      </c>
      <c r="B556" t="s">
        <v>614</v>
      </c>
      <c r="C556" t="s">
        <v>8</v>
      </c>
      <c r="D556" t="s">
        <v>26</v>
      </c>
      <c r="G556" t="s">
        <v>1416</v>
      </c>
      <c r="H556" t="s">
        <v>1297</v>
      </c>
      <c r="I556" t="s">
        <v>1416</v>
      </c>
    </row>
    <row r="557" spans="1:9" x14ac:dyDescent="0.25">
      <c r="A557" t="s">
        <v>1415</v>
      </c>
      <c r="B557" t="s">
        <v>615</v>
      </c>
      <c r="C557" t="s">
        <v>616</v>
      </c>
      <c r="D557" t="s">
        <v>617</v>
      </c>
      <c r="G557" t="s">
        <v>1416</v>
      </c>
      <c r="H557" t="s">
        <v>1298</v>
      </c>
      <c r="I557" t="s">
        <v>1416</v>
      </c>
    </row>
    <row r="558" spans="1:9" x14ac:dyDescent="0.25">
      <c r="A558" t="s">
        <v>1415</v>
      </c>
      <c r="B558" t="s">
        <v>618</v>
      </c>
      <c r="C558" t="s">
        <v>8</v>
      </c>
      <c r="D558" t="s">
        <v>26</v>
      </c>
      <c r="F558" t="s">
        <v>3</v>
      </c>
      <c r="G558" t="s">
        <v>1416</v>
      </c>
      <c r="H558" t="s">
        <v>1299</v>
      </c>
      <c r="I558" t="s">
        <v>1416</v>
      </c>
    </row>
    <row r="559" spans="1:9" x14ac:dyDescent="0.25">
      <c r="A559" t="s">
        <v>1415</v>
      </c>
      <c r="B559" t="s">
        <v>619</v>
      </c>
      <c r="C559" t="s">
        <v>8</v>
      </c>
      <c r="D559" t="s">
        <v>26</v>
      </c>
      <c r="G559" t="s">
        <v>1416</v>
      </c>
      <c r="H559" t="s">
        <v>1300</v>
      </c>
      <c r="I559" t="s">
        <v>1416</v>
      </c>
    </row>
    <row r="560" spans="1:9" x14ac:dyDescent="0.25">
      <c r="A560" t="s">
        <v>1415</v>
      </c>
      <c r="B560" t="s">
        <v>620</v>
      </c>
      <c r="C560" t="s">
        <v>8</v>
      </c>
      <c r="D560" t="s">
        <v>26</v>
      </c>
      <c r="G560" t="s">
        <v>1416</v>
      </c>
      <c r="H560" t="s">
        <v>1301</v>
      </c>
      <c r="I560" t="s">
        <v>1416</v>
      </c>
    </row>
    <row r="561" spans="1:9" x14ac:dyDescent="0.25">
      <c r="A561" t="s">
        <v>1415</v>
      </c>
      <c r="B561" t="s">
        <v>621</v>
      </c>
      <c r="C561" t="s">
        <v>8</v>
      </c>
      <c r="D561" t="s">
        <v>26</v>
      </c>
      <c r="G561" t="s">
        <v>1416</v>
      </c>
      <c r="H561" t="s">
        <v>1302</v>
      </c>
      <c r="I561" t="s">
        <v>1416</v>
      </c>
    </row>
    <row r="562" spans="1:9" x14ac:dyDescent="0.25">
      <c r="A562" t="s">
        <v>1415</v>
      </c>
      <c r="B562" t="s">
        <v>622</v>
      </c>
      <c r="C562" t="s">
        <v>8</v>
      </c>
      <c r="D562" t="s">
        <v>26</v>
      </c>
      <c r="G562" t="s">
        <v>1416</v>
      </c>
      <c r="H562" t="s">
        <v>1303</v>
      </c>
      <c r="I562" t="s">
        <v>1416</v>
      </c>
    </row>
    <row r="563" spans="1:9" x14ac:dyDescent="0.25">
      <c r="A563" t="s">
        <v>1415</v>
      </c>
      <c r="B563" t="s">
        <v>623</v>
      </c>
      <c r="C563" t="s">
        <v>8</v>
      </c>
      <c r="D563" t="s">
        <v>26</v>
      </c>
      <c r="G563" t="s">
        <v>1416</v>
      </c>
      <c r="H563" t="s">
        <v>1304</v>
      </c>
      <c r="I563" t="s">
        <v>1416</v>
      </c>
    </row>
    <row r="564" spans="1:9" x14ac:dyDescent="0.25">
      <c r="A564" t="s">
        <v>1415</v>
      </c>
      <c r="B564" t="s">
        <v>624</v>
      </c>
      <c r="C564" t="s">
        <v>39</v>
      </c>
      <c r="D564" t="s">
        <v>40</v>
      </c>
      <c r="G564" t="s">
        <v>1416</v>
      </c>
      <c r="H564" t="s">
        <v>1305</v>
      </c>
      <c r="I564" t="s">
        <v>1416</v>
      </c>
    </row>
    <row r="565" spans="1:9" x14ac:dyDescent="0.25">
      <c r="A565" t="s">
        <v>1415</v>
      </c>
      <c r="B565" t="s">
        <v>625</v>
      </c>
      <c r="C565" t="s">
        <v>8</v>
      </c>
      <c r="D565" t="s">
        <v>26</v>
      </c>
      <c r="F565" t="s">
        <v>3</v>
      </c>
      <c r="G565" t="s">
        <v>1416</v>
      </c>
      <c r="H565" t="s">
        <v>1306</v>
      </c>
      <c r="I565" t="s">
        <v>1416</v>
      </c>
    </row>
    <row r="566" spans="1:9" x14ac:dyDescent="0.25">
      <c r="A566" t="s">
        <v>1415</v>
      </c>
      <c r="B566" t="s">
        <v>626</v>
      </c>
      <c r="C566" t="s">
        <v>8</v>
      </c>
      <c r="D566" t="s">
        <v>26</v>
      </c>
      <c r="G566" t="s">
        <v>1416</v>
      </c>
      <c r="H566" t="s">
        <v>1307</v>
      </c>
      <c r="I566" t="s">
        <v>1416</v>
      </c>
    </row>
    <row r="567" spans="1:9" x14ac:dyDescent="0.25">
      <c r="A567" t="s">
        <v>1415</v>
      </c>
      <c r="B567" t="s">
        <v>627</v>
      </c>
      <c r="C567" t="s">
        <v>8</v>
      </c>
      <c r="D567" t="s">
        <v>26</v>
      </c>
      <c r="G567" t="s">
        <v>1416</v>
      </c>
      <c r="H567" t="s">
        <v>1308</v>
      </c>
      <c r="I567" t="s">
        <v>1416</v>
      </c>
    </row>
    <row r="568" spans="1:9" x14ac:dyDescent="0.25">
      <c r="A568" t="s">
        <v>1415</v>
      </c>
      <c r="B568" t="s">
        <v>628</v>
      </c>
      <c r="C568" t="s">
        <v>8</v>
      </c>
      <c r="D568" t="s">
        <v>26</v>
      </c>
      <c r="G568" t="s">
        <v>1416</v>
      </c>
      <c r="H568" t="s">
        <v>1309</v>
      </c>
      <c r="I568" t="s">
        <v>1416</v>
      </c>
    </row>
    <row r="569" spans="1:9" x14ac:dyDescent="0.25">
      <c r="A569" t="s">
        <v>1415</v>
      </c>
      <c r="B569" t="s">
        <v>629</v>
      </c>
      <c r="C569" t="s">
        <v>8</v>
      </c>
      <c r="D569" t="s">
        <v>26</v>
      </c>
      <c r="G569" t="s">
        <v>1416</v>
      </c>
      <c r="H569" t="s">
        <v>1310</v>
      </c>
      <c r="I569" t="s">
        <v>1416</v>
      </c>
    </row>
    <row r="570" spans="1:9" x14ac:dyDescent="0.25">
      <c r="A570" t="s">
        <v>1415</v>
      </c>
      <c r="B570" t="s">
        <v>630</v>
      </c>
      <c r="C570" t="s">
        <v>8</v>
      </c>
      <c r="D570" t="s">
        <v>26</v>
      </c>
      <c r="G570" t="s">
        <v>1416</v>
      </c>
      <c r="H570" t="s">
        <v>1311</v>
      </c>
      <c r="I570" t="s">
        <v>1416</v>
      </c>
    </row>
    <row r="571" spans="1:9" x14ac:dyDescent="0.25">
      <c r="A571" t="s">
        <v>1415</v>
      </c>
      <c r="B571" t="s">
        <v>631</v>
      </c>
      <c r="C571" t="s">
        <v>8</v>
      </c>
      <c r="D571" t="s">
        <v>26</v>
      </c>
      <c r="G571" t="s">
        <v>1416</v>
      </c>
      <c r="H571" t="s">
        <v>1312</v>
      </c>
      <c r="I571" t="s">
        <v>1416</v>
      </c>
    </row>
    <row r="572" spans="1:9" x14ac:dyDescent="0.25">
      <c r="A572" t="s">
        <v>1415</v>
      </c>
      <c r="B572" t="s">
        <v>632</v>
      </c>
      <c r="C572" t="s">
        <v>8</v>
      </c>
      <c r="D572" t="s">
        <v>26</v>
      </c>
      <c r="G572" t="s">
        <v>1416</v>
      </c>
      <c r="H572" t="s">
        <v>1313</v>
      </c>
      <c r="I572" t="s">
        <v>1416</v>
      </c>
    </row>
    <row r="573" spans="1:9" x14ac:dyDescent="0.25">
      <c r="A573" t="s">
        <v>1415</v>
      </c>
      <c r="B573" t="s">
        <v>633</v>
      </c>
      <c r="C573" t="s">
        <v>8</v>
      </c>
      <c r="D573" t="s">
        <v>26</v>
      </c>
      <c r="G573" t="s">
        <v>1416</v>
      </c>
      <c r="H573" t="s">
        <v>1314</v>
      </c>
      <c r="I573" t="s">
        <v>1416</v>
      </c>
    </row>
    <row r="574" spans="1:9" x14ac:dyDescent="0.25">
      <c r="A574" t="s">
        <v>1415</v>
      </c>
      <c r="B574" t="s">
        <v>634</v>
      </c>
      <c r="C574" t="s">
        <v>8</v>
      </c>
      <c r="D574" t="s">
        <v>26</v>
      </c>
      <c r="G574" t="s">
        <v>1416</v>
      </c>
      <c r="H574" t="s">
        <v>1315</v>
      </c>
      <c r="I574" t="s">
        <v>1416</v>
      </c>
    </row>
    <row r="575" spans="1:9" x14ac:dyDescent="0.25">
      <c r="A575" t="s">
        <v>1415</v>
      </c>
      <c r="B575" t="s">
        <v>635</v>
      </c>
      <c r="C575" t="s">
        <v>8</v>
      </c>
      <c r="D575" t="s">
        <v>26</v>
      </c>
      <c r="G575" t="s">
        <v>1416</v>
      </c>
      <c r="H575" t="s">
        <v>1316</v>
      </c>
      <c r="I575" t="s">
        <v>1416</v>
      </c>
    </row>
    <row r="576" spans="1:9" x14ac:dyDescent="0.25">
      <c r="A576" t="s">
        <v>1415</v>
      </c>
      <c r="B576" t="s">
        <v>636</v>
      </c>
      <c r="C576" t="s">
        <v>8</v>
      </c>
      <c r="D576" t="s">
        <v>26</v>
      </c>
      <c r="G576" t="s">
        <v>1416</v>
      </c>
      <c r="H576" t="s">
        <v>1317</v>
      </c>
      <c r="I576" t="s">
        <v>1416</v>
      </c>
    </row>
    <row r="577" spans="1:9" x14ac:dyDescent="0.25">
      <c r="A577" t="s">
        <v>1415</v>
      </c>
      <c r="B577" t="s">
        <v>637</v>
      </c>
      <c r="C577" t="s">
        <v>8</v>
      </c>
      <c r="D577" t="s">
        <v>26</v>
      </c>
      <c r="G577" t="s">
        <v>1416</v>
      </c>
      <c r="H577" t="s">
        <v>1318</v>
      </c>
      <c r="I577" t="s">
        <v>1416</v>
      </c>
    </row>
    <row r="578" spans="1:9" x14ac:dyDescent="0.25">
      <c r="A578" t="s">
        <v>1415</v>
      </c>
      <c r="B578" t="s">
        <v>638</v>
      </c>
      <c r="C578" t="s">
        <v>8</v>
      </c>
      <c r="D578" t="s">
        <v>26</v>
      </c>
      <c r="F578" t="s">
        <v>3</v>
      </c>
      <c r="G578" t="s">
        <v>1416</v>
      </c>
      <c r="H578" t="s">
        <v>1319</v>
      </c>
      <c r="I578" t="s">
        <v>1416</v>
      </c>
    </row>
    <row r="579" spans="1:9" x14ac:dyDescent="0.25">
      <c r="A579" t="s">
        <v>1415</v>
      </c>
      <c r="B579" t="s">
        <v>639</v>
      </c>
      <c r="C579" t="s">
        <v>8</v>
      </c>
      <c r="D579" t="s">
        <v>26</v>
      </c>
      <c r="G579" t="s">
        <v>1416</v>
      </c>
      <c r="H579" t="s">
        <v>1320</v>
      </c>
      <c r="I579" t="s">
        <v>1416</v>
      </c>
    </row>
    <row r="580" spans="1:9" x14ac:dyDescent="0.25">
      <c r="A580" t="s">
        <v>1415</v>
      </c>
      <c r="B580" t="s">
        <v>640</v>
      </c>
      <c r="C580" t="s">
        <v>8</v>
      </c>
      <c r="D580" t="s">
        <v>9</v>
      </c>
      <c r="G580" t="s">
        <v>1416</v>
      </c>
      <c r="H580" t="s">
        <v>1321</v>
      </c>
      <c r="I580" t="s">
        <v>1416</v>
      </c>
    </row>
    <row r="581" spans="1:9" x14ac:dyDescent="0.25">
      <c r="A581" t="s">
        <v>1415</v>
      </c>
      <c r="B581" t="s">
        <v>641</v>
      </c>
      <c r="C581" t="s">
        <v>35</v>
      </c>
      <c r="D581" t="s">
        <v>36</v>
      </c>
      <c r="F581" t="s">
        <v>3</v>
      </c>
      <c r="G581" t="s">
        <v>1416</v>
      </c>
      <c r="H581" t="s">
        <v>1322</v>
      </c>
      <c r="I581" t="s">
        <v>1416</v>
      </c>
    </row>
    <row r="582" spans="1:9" x14ac:dyDescent="0.25">
      <c r="A582" t="s">
        <v>1415</v>
      </c>
      <c r="B582" t="s">
        <v>642</v>
      </c>
      <c r="C582" t="s">
        <v>8</v>
      </c>
      <c r="D582" t="s">
        <v>26</v>
      </c>
      <c r="G582" t="s">
        <v>1416</v>
      </c>
      <c r="H582" t="s">
        <v>1323</v>
      </c>
      <c r="I582" t="s">
        <v>1416</v>
      </c>
    </row>
    <row r="583" spans="1:9" x14ac:dyDescent="0.25">
      <c r="A583" t="s">
        <v>1415</v>
      </c>
      <c r="B583" t="s">
        <v>643</v>
      </c>
      <c r="C583" t="s">
        <v>8</v>
      </c>
      <c r="D583" t="s">
        <v>26</v>
      </c>
      <c r="G583" t="s">
        <v>1416</v>
      </c>
      <c r="H583" t="s">
        <v>1324</v>
      </c>
      <c r="I583" t="s">
        <v>1416</v>
      </c>
    </row>
    <row r="584" spans="1:9" x14ac:dyDescent="0.25">
      <c r="A584" t="s">
        <v>1415</v>
      </c>
      <c r="B584" t="s">
        <v>644</v>
      </c>
      <c r="C584" t="s">
        <v>8</v>
      </c>
      <c r="D584" t="s">
        <v>26</v>
      </c>
      <c r="G584" t="s">
        <v>1416</v>
      </c>
      <c r="H584" t="s">
        <v>1325</v>
      </c>
      <c r="I584" t="s">
        <v>1416</v>
      </c>
    </row>
    <row r="585" spans="1:9" x14ac:dyDescent="0.25">
      <c r="A585" t="s">
        <v>1415</v>
      </c>
      <c r="B585" t="s">
        <v>645</v>
      </c>
      <c r="C585" t="s">
        <v>8</v>
      </c>
      <c r="D585" t="s">
        <v>26</v>
      </c>
      <c r="G585" t="s">
        <v>1416</v>
      </c>
      <c r="H585" t="s">
        <v>1327</v>
      </c>
      <c r="I585" t="s">
        <v>1416</v>
      </c>
    </row>
    <row r="586" spans="1:9" x14ac:dyDescent="0.25">
      <c r="A586" t="s">
        <v>1415</v>
      </c>
      <c r="B586" t="s">
        <v>646</v>
      </c>
      <c r="C586" t="s">
        <v>115</v>
      </c>
      <c r="D586" t="s">
        <v>647</v>
      </c>
      <c r="G586" t="s">
        <v>1416</v>
      </c>
      <c r="H586" t="s">
        <v>1326</v>
      </c>
      <c r="I586" t="s">
        <v>1416</v>
      </c>
    </row>
    <row r="587" spans="1:9" x14ac:dyDescent="0.25">
      <c r="A587" t="s">
        <v>1415</v>
      </c>
      <c r="B587" t="s">
        <v>648</v>
      </c>
      <c r="C587" t="s">
        <v>115</v>
      </c>
      <c r="D587" t="s">
        <v>116</v>
      </c>
      <c r="G587" t="s">
        <v>1416</v>
      </c>
      <c r="H587" t="s">
        <v>1328</v>
      </c>
      <c r="I587" t="s">
        <v>1416</v>
      </c>
    </row>
    <row r="588" spans="1:9" x14ac:dyDescent="0.25">
      <c r="A588" t="s">
        <v>1415</v>
      </c>
      <c r="B588" t="s">
        <v>649</v>
      </c>
      <c r="C588" t="s">
        <v>8</v>
      </c>
      <c r="D588" t="s">
        <v>26</v>
      </c>
      <c r="F588" t="s">
        <v>3</v>
      </c>
      <c r="G588" t="s">
        <v>1416</v>
      </c>
      <c r="H588" t="s">
        <v>1329</v>
      </c>
      <c r="I588" t="s">
        <v>1416</v>
      </c>
    </row>
    <row r="589" spans="1:9" x14ac:dyDescent="0.25">
      <c r="A589" t="s">
        <v>1415</v>
      </c>
      <c r="B589" t="s">
        <v>650</v>
      </c>
      <c r="C589" t="s">
        <v>8</v>
      </c>
      <c r="D589" t="s">
        <v>26</v>
      </c>
      <c r="G589" t="s">
        <v>1416</v>
      </c>
      <c r="H589" t="s">
        <v>1330</v>
      </c>
      <c r="I589" t="s">
        <v>1416</v>
      </c>
    </row>
    <row r="590" spans="1:9" x14ac:dyDescent="0.25">
      <c r="A590" t="s">
        <v>1415</v>
      </c>
      <c r="B590" t="s">
        <v>651</v>
      </c>
      <c r="C590" t="s">
        <v>8</v>
      </c>
      <c r="D590" t="s">
        <v>26</v>
      </c>
      <c r="G590" t="s">
        <v>1416</v>
      </c>
      <c r="H590" t="s">
        <v>1331</v>
      </c>
      <c r="I590" t="s">
        <v>1416</v>
      </c>
    </row>
    <row r="591" spans="1:9" x14ac:dyDescent="0.25">
      <c r="A591" t="s">
        <v>1415</v>
      </c>
      <c r="B591" t="s">
        <v>652</v>
      </c>
      <c r="C591" t="s">
        <v>8</v>
      </c>
      <c r="D591" t="s">
        <v>26</v>
      </c>
      <c r="G591" t="s">
        <v>1416</v>
      </c>
      <c r="H591" t="s">
        <v>1332</v>
      </c>
      <c r="I591" t="s">
        <v>1416</v>
      </c>
    </row>
    <row r="592" spans="1:9" x14ac:dyDescent="0.25">
      <c r="A592" t="s">
        <v>1415</v>
      </c>
      <c r="B592" t="s">
        <v>653</v>
      </c>
      <c r="C592" t="s">
        <v>8</v>
      </c>
      <c r="D592" t="s">
        <v>26</v>
      </c>
      <c r="G592" t="s">
        <v>1416</v>
      </c>
      <c r="H592" t="s">
        <v>1335</v>
      </c>
      <c r="I592" t="s">
        <v>1416</v>
      </c>
    </row>
    <row r="593" spans="1:9" x14ac:dyDescent="0.25">
      <c r="A593" t="s">
        <v>1415</v>
      </c>
      <c r="B593" t="s">
        <v>654</v>
      </c>
      <c r="C593" t="s">
        <v>8</v>
      </c>
      <c r="D593" t="s">
        <v>26</v>
      </c>
      <c r="G593" t="s">
        <v>1416</v>
      </c>
      <c r="H593" t="s">
        <v>1334</v>
      </c>
      <c r="I593" t="s">
        <v>1416</v>
      </c>
    </row>
    <row r="594" spans="1:9" x14ac:dyDescent="0.25">
      <c r="A594" t="s">
        <v>1415</v>
      </c>
      <c r="B594" t="s">
        <v>655</v>
      </c>
      <c r="C594" t="s">
        <v>8</v>
      </c>
      <c r="D594" t="s">
        <v>26</v>
      </c>
      <c r="G594" t="s">
        <v>1416</v>
      </c>
      <c r="H594" t="s">
        <v>1333</v>
      </c>
      <c r="I594" t="s">
        <v>1416</v>
      </c>
    </row>
    <row r="595" spans="1:9" x14ac:dyDescent="0.25">
      <c r="A595" t="s">
        <v>1415</v>
      </c>
      <c r="B595" t="s">
        <v>656</v>
      </c>
      <c r="C595" t="s">
        <v>8</v>
      </c>
      <c r="D595" t="s">
        <v>26</v>
      </c>
      <c r="G595" t="s">
        <v>1416</v>
      </c>
      <c r="H595" t="s">
        <v>1336</v>
      </c>
      <c r="I595" t="s">
        <v>1416</v>
      </c>
    </row>
    <row r="596" spans="1:9" x14ac:dyDescent="0.25">
      <c r="A596" t="s">
        <v>1415</v>
      </c>
      <c r="B596" t="s">
        <v>657</v>
      </c>
      <c r="C596" t="s">
        <v>8</v>
      </c>
      <c r="D596" t="s">
        <v>26</v>
      </c>
      <c r="G596" t="s">
        <v>1416</v>
      </c>
      <c r="H596" t="s">
        <v>1337</v>
      </c>
      <c r="I596" t="s">
        <v>1416</v>
      </c>
    </row>
    <row r="597" spans="1:9" x14ac:dyDescent="0.25">
      <c r="A597" t="s">
        <v>1415</v>
      </c>
      <c r="B597" t="s">
        <v>658</v>
      </c>
      <c r="C597" t="s">
        <v>8</v>
      </c>
      <c r="D597" t="s">
        <v>26</v>
      </c>
      <c r="F597" t="s">
        <v>3</v>
      </c>
      <c r="G597" t="s">
        <v>1416</v>
      </c>
      <c r="H597" t="s">
        <v>1338</v>
      </c>
      <c r="I597" t="s">
        <v>1416</v>
      </c>
    </row>
    <row r="598" spans="1:9" x14ac:dyDescent="0.25">
      <c r="A598" t="s">
        <v>1415</v>
      </c>
      <c r="B598" t="s">
        <v>659</v>
      </c>
      <c r="C598" t="s">
        <v>8</v>
      </c>
      <c r="D598" t="s">
        <v>26</v>
      </c>
      <c r="G598" t="s">
        <v>1416</v>
      </c>
      <c r="H598" t="s">
        <v>1339</v>
      </c>
      <c r="I598" t="s">
        <v>1416</v>
      </c>
    </row>
    <row r="599" spans="1:9" x14ac:dyDescent="0.25">
      <c r="A599" t="s">
        <v>1415</v>
      </c>
      <c r="B599" t="s">
        <v>660</v>
      </c>
      <c r="C599" t="s">
        <v>8</v>
      </c>
      <c r="D599" t="s">
        <v>26</v>
      </c>
      <c r="G599" t="s">
        <v>1416</v>
      </c>
      <c r="H599" t="s">
        <v>1340</v>
      </c>
      <c r="I599" t="s">
        <v>1416</v>
      </c>
    </row>
    <row r="600" spans="1:9" x14ac:dyDescent="0.25">
      <c r="A600" t="s">
        <v>1415</v>
      </c>
      <c r="B600" t="s">
        <v>661</v>
      </c>
      <c r="C600" t="s">
        <v>8</v>
      </c>
      <c r="D600" t="s">
        <v>26</v>
      </c>
      <c r="G600" t="s">
        <v>1416</v>
      </c>
      <c r="H600" t="s">
        <v>1341</v>
      </c>
      <c r="I600" t="s">
        <v>1416</v>
      </c>
    </row>
    <row r="601" spans="1:9" x14ac:dyDescent="0.25">
      <c r="A601" t="s">
        <v>1415</v>
      </c>
      <c r="B601" t="s">
        <v>662</v>
      </c>
      <c r="C601" t="s">
        <v>8</v>
      </c>
      <c r="D601" t="s">
        <v>26</v>
      </c>
      <c r="G601" t="s">
        <v>1416</v>
      </c>
      <c r="H601" t="s">
        <v>1342</v>
      </c>
      <c r="I601" t="s">
        <v>1416</v>
      </c>
    </row>
    <row r="602" spans="1:9" x14ac:dyDescent="0.25">
      <c r="A602" t="s">
        <v>1415</v>
      </c>
      <c r="B602" t="s">
        <v>663</v>
      </c>
      <c r="C602" t="s">
        <v>8</v>
      </c>
      <c r="D602" t="s">
        <v>26</v>
      </c>
      <c r="G602" t="s">
        <v>1416</v>
      </c>
      <c r="H602" t="s">
        <v>1343</v>
      </c>
      <c r="I602" t="s">
        <v>1416</v>
      </c>
    </row>
    <row r="603" spans="1:9" x14ac:dyDescent="0.25">
      <c r="A603" t="s">
        <v>1415</v>
      </c>
      <c r="B603" t="s">
        <v>664</v>
      </c>
      <c r="C603" t="s">
        <v>8</v>
      </c>
      <c r="D603" t="s">
        <v>26</v>
      </c>
      <c r="G603" t="s">
        <v>1416</v>
      </c>
      <c r="H603" t="s">
        <v>1344</v>
      </c>
      <c r="I603" t="s">
        <v>1416</v>
      </c>
    </row>
    <row r="604" spans="1:9" x14ac:dyDescent="0.25">
      <c r="A604" t="s">
        <v>1415</v>
      </c>
      <c r="B604" t="s">
        <v>665</v>
      </c>
      <c r="C604" t="s">
        <v>8</v>
      </c>
      <c r="D604" t="s">
        <v>26</v>
      </c>
      <c r="G604" t="s">
        <v>1416</v>
      </c>
      <c r="H604" t="s">
        <v>1345</v>
      </c>
      <c r="I604" t="s">
        <v>1416</v>
      </c>
    </row>
    <row r="605" spans="1:9" x14ac:dyDescent="0.25">
      <c r="A605" t="s">
        <v>1415</v>
      </c>
      <c r="B605" t="s">
        <v>666</v>
      </c>
      <c r="C605" t="s">
        <v>8</v>
      </c>
      <c r="D605" t="s">
        <v>26</v>
      </c>
      <c r="G605" t="s">
        <v>1416</v>
      </c>
      <c r="H605" t="s">
        <v>1346</v>
      </c>
      <c r="I605" t="s">
        <v>1416</v>
      </c>
    </row>
    <row r="606" spans="1:9" x14ac:dyDescent="0.25">
      <c r="A606" t="s">
        <v>1415</v>
      </c>
      <c r="B606" t="s">
        <v>667</v>
      </c>
      <c r="C606" t="s">
        <v>8</v>
      </c>
      <c r="D606" t="s">
        <v>26</v>
      </c>
      <c r="G606" t="s">
        <v>1416</v>
      </c>
      <c r="H606" t="s">
        <v>1348</v>
      </c>
      <c r="I606" t="s">
        <v>1416</v>
      </c>
    </row>
    <row r="607" spans="1:9" x14ac:dyDescent="0.25">
      <c r="A607" t="s">
        <v>1415</v>
      </c>
      <c r="B607" t="s">
        <v>668</v>
      </c>
      <c r="C607" t="s">
        <v>669</v>
      </c>
      <c r="D607" t="s">
        <v>670</v>
      </c>
      <c r="G607" t="s">
        <v>1416</v>
      </c>
      <c r="H607" t="s">
        <v>1347</v>
      </c>
      <c r="I607" t="s">
        <v>1416</v>
      </c>
    </row>
    <row r="608" spans="1:9" x14ac:dyDescent="0.25">
      <c r="A608" t="s">
        <v>1415</v>
      </c>
      <c r="B608" t="s">
        <v>671</v>
      </c>
      <c r="C608" t="s">
        <v>8</v>
      </c>
      <c r="D608" t="s">
        <v>26</v>
      </c>
      <c r="F608" t="s">
        <v>3</v>
      </c>
      <c r="G608" t="s">
        <v>1416</v>
      </c>
      <c r="H608" t="s">
        <v>1349</v>
      </c>
      <c r="I608" t="s">
        <v>1416</v>
      </c>
    </row>
    <row r="609" spans="1:9" x14ac:dyDescent="0.25">
      <c r="A609" t="s">
        <v>1415</v>
      </c>
      <c r="B609" t="s">
        <v>672</v>
      </c>
      <c r="C609" t="s">
        <v>8</v>
      </c>
      <c r="D609" t="s">
        <v>26</v>
      </c>
      <c r="G609" t="s">
        <v>1416</v>
      </c>
      <c r="H609" t="s">
        <v>1351</v>
      </c>
      <c r="I609" t="s">
        <v>1416</v>
      </c>
    </row>
    <row r="610" spans="1:9" x14ac:dyDescent="0.25">
      <c r="A610" t="s">
        <v>1415</v>
      </c>
      <c r="B610" t="s">
        <v>673</v>
      </c>
      <c r="C610" t="s">
        <v>8</v>
      </c>
      <c r="D610" t="s">
        <v>26</v>
      </c>
      <c r="G610" t="s">
        <v>1416</v>
      </c>
      <c r="H610" t="s">
        <v>1352</v>
      </c>
      <c r="I610" t="s">
        <v>1416</v>
      </c>
    </row>
    <row r="611" spans="1:9" x14ac:dyDescent="0.25">
      <c r="A611" t="s">
        <v>1415</v>
      </c>
      <c r="B611" t="s">
        <v>674</v>
      </c>
      <c r="C611" t="s">
        <v>8</v>
      </c>
      <c r="D611" t="s">
        <v>26</v>
      </c>
      <c r="G611" t="s">
        <v>1416</v>
      </c>
      <c r="H611" t="s">
        <v>1353</v>
      </c>
      <c r="I611" t="s">
        <v>1416</v>
      </c>
    </row>
    <row r="612" spans="1:9" x14ac:dyDescent="0.25">
      <c r="A612" t="s">
        <v>1415</v>
      </c>
      <c r="B612" t="s">
        <v>675</v>
      </c>
      <c r="C612" t="s">
        <v>8</v>
      </c>
      <c r="D612" t="s">
        <v>26</v>
      </c>
      <c r="G612" t="s">
        <v>1416</v>
      </c>
      <c r="H612" t="s">
        <v>1354</v>
      </c>
      <c r="I612" t="s">
        <v>1416</v>
      </c>
    </row>
    <row r="613" spans="1:9" x14ac:dyDescent="0.25">
      <c r="A613" t="s">
        <v>1415</v>
      </c>
      <c r="B613" t="s">
        <v>676</v>
      </c>
      <c r="C613" t="s">
        <v>8</v>
      </c>
      <c r="D613" t="s">
        <v>26</v>
      </c>
      <c r="G613" t="s">
        <v>1416</v>
      </c>
      <c r="H613" t="s">
        <v>1355</v>
      </c>
      <c r="I613" t="s">
        <v>1416</v>
      </c>
    </row>
    <row r="614" spans="1:9" x14ac:dyDescent="0.25">
      <c r="A614" t="s">
        <v>1415</v>
      </c>
      <c r="B614" t="s">
        <v>677</v>
      </c>
      <c r="C614" t="s">
        <v>8</v>
      </c>
      <c r="D614" t="s">
        <v>26</v>
      </c>
      <c r="G614" t="s">
        <v>1416</v>
      </c>
      <c r="H614" t="s">
        <v>1356</v>
      </c>
      <c r="I614" t="s">
        <v>1416</v>
      </c>
    </row>
    <row r="615" spans="1:9" x14ac:dyDescent="0.25">
      <c r="A615" t="s">
        <v>1415</v>
      </c>
      <c r="B615" t="s">
        <v>678</v>
      </c>
      <c r="C615" t="s">
        <v>8</v>
      </c>
      <c r="D615" t="s">
        <v>26</v>
      </c>
      <c r="G615" t="s">
        <v>1416</v>
      </c>
      <c r="H615" t="s">
        <v>1357</v>
      </c>
      <c r="I615" t="s">
        <v>1416</v>
      </c>
    </row>
    <row r="616" spans="1:9" x14ac:dyDescent="0.25">
      <c r="A616" t="s">
        <v>1415</v>
      </c>
      <c r="B616" t="s">
        <v>679</v>
      </c>
      <c r="C616" t="s">
        <v>680</v>
      </c>
      <c r="D616" t="s">
        <v>681</v>
      </c>
      <c r="G616" t="s">
        <v>1416</v>
      </c>
      <c r="H616" t="s">
        <v>1358</v>
      </c>
      <c r="I616" t="s">
        <v>1416</v>
      </c>
    </row>
    <row r="617" spans="1:9" x14ac:dyDescent="0.25">
      <c r="A617" t="s">
        <v>1415</v>
      </c>
      <c r="B617" t="s">
        <v>682</v>
      </c>
      <c r="C617" t="s">
        <v>8</v>
      </c>
      <c r="D617" t="s">
        <v>26</v>
      </c>
      <c r="F617" t="s">
        <v>3</v>
      </c>
      <c r="G617" t="s">
        <v>1416</v>
      </c>
      <c r="H617" t="s">
        <v>1350</v>
      </c>
      <c r="I617" t="s">
        <v>1416</v>
      </c>
    </row>
    <row r="618" spans="1:9" x14ac:dyDescent="0.25">
      <c r="A618" t="s">
        <v>1415</v>
      </c>
      <c r="B618" t="s">
        <v>683</v>
      </c>
      <c r="C618" t="s">
        <v>8</v>
      </c>
      <c r="D618" t="s">
        <v>26</v>
      </c>
      <c r="G618" t="s">
        <v>1416</v>
      </c>
      <c r="H618" t="s">
        <v>1359</v>
      </c>
      <c r="I618" t="s">
        <v>1416</v>
      </c>
    </row>
    <row r="619" spans="1:9" x14ac:dyDescent="0.25">
      <c r="A619" t="s">
        <v>1415</v>
      </c>
      <c r="B619" t="s">
        <v>684</v>
      </c>
      <c r="C619" t="s">
        <v>13</v>
      </c>
      <c r="D619" t="s">
        <v>9</v>
      </c>
      <c r="G619" t="s">
        <v>1416</v>
      </c>
      <c r="H619" t="s">
        <v>1360</v>
      </c>
      <c r="I619" t="s">
        <v>1416</v>
      </c>
    </row>
    <row r="620" spans="1:9" x14ac:dyDescent="0.25">
      <c r="A620" t="s">
        <v>1415</v>
      </c>
      <c r="B620" t="s">
        <v>685</v>
      </c>
      <c r="C620" t="s">
        <v>13</v>
      </c>
      <c r="D620" t="s">
        <v>14</v>
      </c>
      <c r="G620" t="s">
        <v>1416</v>
      </c>
      <c r="H620" t="s">
        <v>1361</v>
      </c>
      <c r="I620" t="s">
        <v>1416</v>
      </c>
    </row>
    <row r="621" spans="1:9" x14ac:dyDescent="0.25">
      <c r="A621" t="s">
        <v>1415</v>
      </c>
      <c r="B621" t="s">
        <v>686</v>
      </c>
      <c r="C621" t="s">
        <v>67</v>
      </c>
      <c r="D621" t="s">
        <v>68</v>
      </c>
      <c r="F621" t="s">
        <v>3</v>
      </c>
      <c r="G621" t="s">
        <v>1416</v>
      </c>
      <c r="H621" s="2" t="s">
        <v>1370</v>
      </c>
      <c r="I621" t="s">
        <v>1416</v>
      </c>
    </row>
    <row r="622" spans="1:9" x14ac:dyDescent="0.25">
      <c r="A622" t="s">
        <v>1415</v>
      </c>
      <c r="B622" t="s">
        <v>687</v>
      </c>
      <c r="C622" t="s">
        <v>67</v>
      </c>
      <c r="D622" t="s">
        <v>68</v>
      </c>
      <c r="F622" t="s">
        <v>3</v>
      </c>
      <c r="G622" t="s">
        <v>1416</v>
      </c>
      <c r="H622" s="2" t="s">
        <v>1371</v>
      </c>
      <c r="I622" t="s">
        <v>1416</v>
      </c>
    </row>
    <row r="623" spans="1:9" x14ac:dyDescent="0.25">
      <c r="A623" t="s">
        <v>1415</v>
      </c>
      <c r="B623" t="s">
        <v>688</v>
      </c>
      <c r="C623" t="s">
        <v>67</v>
      </c>
      <c r="D623" t="s">
        <v>68</v>
      </c>
      <c r="F623" t="s">
        <v>3</v>
      </c>
      <c r="G623" t="s">
        <v>1416</v>
      </c>
      <c r="H623" s="2" t="s">
        <v>1372</v>
      </c>
      <c r="I623" t="s">
        <v>1416</v>
      </c>
    </row>
    <row r="624" spans="1:9" x14ac:dyDescent="0.25">
      <c r="A624" t="s">
        <v>1415</v>
      </c>
      <c r="B624" t="s">
        <v>689</v>
      </c>
      <c r="C624" t="s">
        <v>67</v>
      </c>
      <c r="D624" t="s">
        <v>68</v>
      </c>
      <c r="F624" t="s">
        <v>3</v>
      </c>
      <c r="G624" t="s">
        <v>1416</v>
      </c>
      <c r="H624" s="2" t="s">
        <v>1373</v>
      </c>
      <c r="I624" t="s">
        <v>1416</v>
      </c>
    </row>
    <row r="625" spans="1:9" x14ac:dyDescent="0.25">
      <c r="A625" t="s">
        <v>1415</v>
      </c>
      <c r="B625" t="s">
        <v>690</v>
      </c>
      <c r="C625" t="s">
        <v>115</v>
      </c>
      <c r="D625" t="s">
        <v>691</v>
      </c>
      <c r="G625" t="s">
        <v>1416</v>
      </c>
      <c r="H625" s="2" t="s">
        <v>1362</v>
      </c>
      <c r="I625" t="s">
        <v>1416</v>
      </c>
    </row>
    <row r="626" spans="1:9" x14ac:dyDescent="0.25">
      <c r="A626" t="s">
        <v>1415</v>
      </c>
      <c r="B626" t="s">
        <v>692</v>
      </c>
      <c r="C626" t="s">
        <v>67</v>
      </c>
      <c r="D626" t="s">
        <v>68</v>
      </c>
      <c r="G626" t="s">
        <v>1416</v>
      </c>
      <c r="H626" s="2" t="s">
        <v>1363</v>
      </c>
      <c r="I626" t="s">
        <v>1416</v>
      </c>
    </row>
    <row r="627" spans="1:9" x14ac:dyDescent="0.25">
      <c r="A627" t="s">
        <v>1415</v>
      </c>
      <c r="B627" t="s">
        <v>693</v>
      </c>
      <c r="C627" t="s">
        <v>67</v>
      </c>
      <c r="D627" t="s">
        <v>68</v>
      </c>
      <c r="G627" t="s">
        <v>1416</v>
      </c>
      <c r="H627" s="2" t="s">
        <v>1364</v>
      </c>
      <c r="I627" t="s">
        <v>1416</v>
      </c>
    </row>
    <row r="628" spans="1:9" x14ac:dyDescent="0.25">
      <c r="A628" t="s">
        <v>1415</v>
      </c>
      <c r="B628" t="s">
        <v>694</v>
      </c>
      <c r="C628" t="s">
        <v>8</v>
      </c>
      <c r="D628" t="s">
        <v>9</v>
      </c>
      <c r="G628" t="s">
        <v>1416</v>
      </c>
      <c r="H628" s="2" t="s">
        <v>1365</v>
      </c>
      <c r="I628" t="s">
        <v>1416</v>
      </c>
    </row>
    <row r="629" spans="1:9" x14ac:dyDescent="0.25">
      <c r="A629" t="s">
        <v>1415</v>
      </c>
      <c r="B629" t="s">
        <v>695</v>
      </c>
      <c r="C629" t="s">
        <v>35</v>
      </c>
      <c r="D629" t="s">
        <v>36</v>
      </c>
      <c r="G629" t="s">
        <v>1416</v>
      </c>
      <c r="H629" s="2" t="s">
        <v>1366</v>
      </c>
      <c r="I629" t="s">
        <v>1416</v>
      </c>
    </row>
    <row r="630" spans="1:9" x14ac:dyDescent="0.25">
      <c r="A630" t="s">
        <v>1415</v>
      </c>
      <c r="B630" t="s">
        <v>696</v>
      </c>
      <c r="C630" t="s">
        <v>697</v>
      </c>
      <c r="D630" t="s">
        <v>698</v>
      </c>
      <c r="G630" t="s">
        <v>1416</v>
      </c>
      <c r="H630" s="2" t="s">
        <v>1367</v>
      </c>
      <c r="I630" t="s">
        <v>1416</v>
      </c>
    </row>
    <row r="631" spans="1:9" x14ac:dyDescent="0.25">
      <c r="A631" t="s">
        <v>1415</v>
      </c>
      <c r="B631" t="s">
        <v>699</v>
      </c>
      <c r="C631" t="s">
        <v>697</v>
      </c>
      <c r="D631" t="s">
        <v>698</v>
      </c>
      <c r="G631" t="s">
        <v>1416</v>
      </c>
      <c r="H631" s="2" t="s">
        <v>1368</v>
      </c>
      <c r="I631" t="s">
        <v>1416</v>
      </c>
    </row>
    <row r="632" spans="1:9" x14ac:dyDescent="0.25">
      <c r="A632" t="s">
        <v>1415</v>
      </c>
      <c r="B632" t="s">
        <v>700</v>
      </c>
      <c r="C632" t="s">
        <v>697</v>
      </c>
      <c r="D632" t="s">
        <v>698</v>
      </c>
      <c r="G632" t="s">
        <v>1416</v>
      </c>
      <c r="H632" s="2" t="s">
        <v>1374</v>
      </c>
      <c r="I632" t="s">
        <v>1416</v>
      </c>
    </row>
    <row r="633" spans="1:9" x14ac:dyDescent="0.25">
      <c r="A633" t="s">
        <v>1415</v>
      </c>
      <c r="B633" t="s">
        <v>701</v>
      </c>
      <c r="C633" t="s">
        <v>697</v>
      </c>
      <c r="D633" t="s">
        <v>698</v>
      </c>
      <c r="F633" t="s">
        <v>3</v>
      </c>
      <c r="G633" t="s">
        <v>1416</v>
      </c>
      <c r="H633" s="2" t="s">
        <v>1375</v>
      </c>
      <c r="I633" t="s">
        <v>1416</v>
      </c>
    </row>
    <row r="634" spans="1:9" x14ac:dyDescent="0.25">
      <c r="A634" t="s">
        <v>1415</v>
      </c>
      <c r="B634" t="s">
        <v>702</v>
      </c>
      <c r="C634" t="s">
        <v>697</v>
      </c>
      <c r="D634" t="s">
        <v>698</v>
      </c>
      <c r="G634" t="s">
        <v>1416</v>
      </c>
      <c r="H634" s="2" t="s">
        <v>1369</v>
      </c>
      <c r="I634" t="s">
        <v>1416</v>
      </c>
    </row>
    <row r="635" spans="1:9" x14ac:dyDescent="0.25">
      <c r="A635" t="s">
        <v>1415</v>
      </c>
      <c r="B635" t="s">
        <v>703</v>
      </c>
      <c r="C635" t="s">
        <v>697</v>
      </c>
      <c r="D635" t="s">
        <v>698</v>
      </c>
      <c r="G635" t="s">
        <v>1416</v>
      </c>
      <c r="H635" s="2" t="s">
        <v>1376</v>
      </c>
      <c r="I635" t="s">
        <v>1416</v>
      </c>
    </row>
    <row r="636" spans="1:9" x14ac:dyDescent="0.25">
      <c r="A636" t="s">
        <v>1415</v>
      </c>
      <c r="B636" t="s">
        <v>704</v>
      </c>
      <c r="C636" t="s">
        <v>697</v>
      </c>
      <c r="D636" t="s">
        <v>698</v>
      </c>
      <c r="F636" t="s">
        <v>3</v>
      </c>
      <c r="G636" t="s">
        <v>1416</v>
      </c>
      <c r="H636" s="2" t="s">
        <v>1377</v>
      </c>
      <c r="I636" t="s">
        <v>1416</v>
      </c>
    </row>
    <row r="637" spans="1:9" x14ac:dyDescent="0.25">
      <c r="A637" t="s">
        <v>1415</v>
      </c>
      <c r="B637" t="s">
        <v>705</v>
      </c>
      <c r="C637" t="s">
        <v>697</v>
      </c>
      <c r="D637" t="s">
        <v>698</v>
      </c>
      <c r="G637" t="s">
        <v>1416</v>
      </c>
      <c r="H637" s="2" t="s">
        <v>1380</v>
      </c>
      <c r="I637" t="s">
        <v>1416</v>
      </c>
    </row>
    <row r="638" spans="1:9" x14ac:dyDescent="0.25">
      <c r="A638" t="s">
        <v>1415</v>
      </c>
      <c r="B638" t="s">
        <v>706</v>
      </c>
      <c r="C638" t="s">
        <v>697</v>
      </c>
      <c r="D638" t="s">
        <v>698</v>
      </c>
      <c r="G638" t="s">
        <v>1416</v>
      </c>
      <c r="H638" s="2" t="s">
        <v>1378</v>
      </c>
      <c r="I638" t="s">
        <v>1416</v>
      </c>
    </row>
    <row r="639" spans="1:9" x14ac:dyDescent="0.25">
      <c r="A639" t="s">
        <v>1415</v>
      </c>
      <c r="B639" t="s">
        <v>707</v>
      </c>
      <c r="C639" t="s">
        <v>697</v>
      </c>
      <c r="D639" t="s">
        <v>698</v>
      </c>
      <c r="F639" t="s">
        <v>3</v>
      </c>
      <c r="G639" t="s">
        <v>1416</v>
      </c>
      <c r="H639" s="2" t="s">
        <v>1379</v>
      </c>
      <c r="I639" t="s">
        <v>1416</v>
      </c>
    </row>
    <row r="640" spans="1:9" x14ac:dyDescent="0.25">
      <c r="A640" t="s">
        <v>1415</v>
      </c>
      <c r="B640" t="s">
        <v>708</v>
      </c>
      <c r="C640" t="s">
        <v>115</v>
      </c>
      <c r="D640" t="s">
        <v>116</v>
      </c>
      <c r="F640" t="s">
        <v>17</v>
      </c>
      <c r="G640" t="s">
        <v>1416</v>
      </c>
      <c r="H640" s="2" t="s">
        <v>709</v>
      </c>
      <c r="I640" t="s">
        <v>1416</v>
      </c>
    </row>
    <row r="641" spans="1:9" x14ac:dyDescent="0.25">
      <c r="A641" t="s">
        <v>1415</v>
      </c>
      <c r="B641" t="s">
        <v>710</v>
      </c>
      <c r="C641" t="s">
        <v>115</v>
      </c>
      <c r="D641" t="s">
        <v>116</v>
      </c>
      <c r="F641" t="s">
        <v>17</v>
      </c>
      <c r="G641" t="s">
        <v>1416</v>
      </c>
      <c r="H641" s="2" t="s">
        <v>1381</v>
      </c>
      <c r="I641" t="s">
        <v>1416</v>
      </c>
    </row>
    <row r="642" spans="1:9" x14ac:dyDescent="0.25">
      <c r="A642" t="s">
        <v>1415</v>
      </c>
      <c r="B642" t="s">
        <v>711</v>
      </c>
      <c r="C642" t="s">
        <v>13</v>
      </c>
      <c r="D642" t="s">
        <v>16</v>
      </c>
      <c r="G642" t="s">
        <v>1416</v>
      </c>
      <c r="H642" t="s">
        <v>1382</v>
      </c>
      <c r="I642" t="s">
        <v>1416</v>
      </c>
    </row>
    <row r="643" spans="1:9" x14ac:dyDescent="0.25">
      <c r="A643" t="s">
        <v>1415</v>
      </c>
      <c r="B643" t="s">
        <v>712</v>
      </c>
      <c r="C643" t="s">
        <v>8</v>
      </c>
      <c r="D643" t="s">
        <v>9</v>
      </c>
      <c r="G643" t="s">
        <v>1416</v>
      </c>
      <c r="H643" t="s">
        <v>1383</v>
      </c>
      <c r="I643" t="s">
        <v>1416</v>
      </c>
    </row>
    <row r="644" spans="1:9" x14ac:dyDescent="0.25">
      <c r="A644" t="s">
        <v>1415</v>
      </c>
      <c r="B644" t="s">
        <v>713</v>
      </c>
      <c r="C644" t="s">
        <v>13</v>
      </c>
      <c r="D644" t="s">
        <v>14</v>
      </c>
      <c r="G644" t="s">
        <v>1416</v>
      </c>
      <c r="H644" t="s">
        <v>1384</v>
      </c>
      <c r="I644" t="s">
        <v>1416</v>
      </c>
    </row>
    <row r="645" spans="1:9" x14ac:dyDescent="0.25">
      <c r="A645" t="s">
        <v>1415</v>
      </c>
      <c r="B645" t="s">
        <v>714</v>
      </c>
      <c r="C645" t="s">
        <v>115</v>
      </c>
      <c r="D645" t="s">
        <v>120</v>
      </c>
      <c r="G645" t="s">
        <v>1416</v>
      </c>
      <c r="H645" t="s">
        <v>857</v>
      </c>
      <c r="I645" t="s">
        <v>1416</v>
      </c>
    </row>
    <row r="646" spans="1:9" x14ac:dyDescent="0.25">
      <c r="A646" t="s">
        <v>1415</v>
      </c>
      <c r="B646" t="s">
        <v>715</v>
      </c>
      <c r="C646" t="s">
        <v>8</v>
      </c>
      <c r="D646" t="s">
        <v>9</v>
      </c>
      <c r="G646" t="s">
        <v>1416</v>
      </c>
      <c r="H646" t="s">
        <v>1385</v>
      </c>
      <c r="I646" t="s">
        <v>1416</v>
      </c>
    </row>
    <row r="647" spans="1:9" x14ac:dyDescent="0.25">
      <c r="A647" t="s">
        <v>1415</v>
      </c>
      <c r="B647" t="s">
        <v>716</v>
      </c>
      <c r="C647" t="s">
        <v>115</v>
      </c>
      <c r="D647" t="s">
        <v>120</v>
      </c>
      <c r="G647" t="s">
        <v>1416</v>
      </c>
      <c r="H647" t="s">
        <v>1435</v>
      </c>
      <c r="I647" t="s">
        <v>1416</v>
      </c>
    </row>
    <row r="648" spans="1:9" x14ac:dyDescent="0.25">
      <c r="A648" t="s">
        <v>1415</v>
      </c>
      <c r="B648" t="s">
        <v>717</v>
      </c>
      <c r="C648" t="s">
        <v>115</v>
      </c>
      <c r="D648" t="s">
        <v>120</v>
      </c>
      <c r="G648" t="s">
        <v>1416</v>
      </c>
      <c r="H648" t="s">
        <v>1436</v>
      </c>
      <c r="I648" t="s">
        <v>1416</v>
      </c>
    </row>
    <row r="649" spans="1:9" x14ac:dyDescent="0.25">
      <c r="A649" t="s">
        <v>1415</v>
      </c>
      <c r="B649" t="s">
        <v>718</v>
      </c>
      <c r="C649" t="s">
        <v>115</v>
      </c>
      <c r="D649" t="s">
        <v>120</v>
      </c>
      <c r="G649" t="s">
        <v>1416</v>
      </c>
      <c r="H649" t="s">
        <v>1437</v>
      </c>
      <c r="I649" t="s">
        <v>1416</v>
      </c>
    </row>
    <row r="650" spans="1:9" x14ac:dyDescent="0.25">
      <c r="A650" t="s">
        <v>1415</v>
      </c>
      <c r="B650" t="s">
        <v>719</v>
      </c>
      <c r="C650" t="s">
        <v>115</v>
      </c>
      <c r="D650" t="s">
        <v>120</v>
      </c>
      <c r="G650" t="s">
        <v>1416</v>
      </c>
      <c r="H650" t="s">
        <v>1438</v>
      </c>
      <c r="I650" t="s">
        <v>1416</v>
      </c>
    </row>
    <row r="651" spans="1:9" x14ac:dyDescent="0.25">
      <c r="A651" t="s">
        <v>1415</v>
      </c>
      <c r="B651" t="s">
        <v>720</v>
      </c>
      <c r="C651" t="s">
        <v>115</v>
      </c>
      <c r="D651" t="s">
        <v>116</v>
      </c>
      <c r="G651" t="s">
        <v>1416</v>
      </c>
      <c r="H651" t="s">
        <v>1439</v>
      </c>
      <c r="I651" t="s">
        <v>1416</v>
      </c>
    </row>
    <row r="652" spans="1:9" x14ac:dyDescent="0.25">
      <c r="A652" t="s">
        <v>1415</v>
      </c>
      <c r="B652" t="s">
        <v>721</v>
      </c>
      <c r="C652" t="s">
        <v>67</v>
      </c>
      <c r="D652" t="s">
        <v>68</v>
      </c>
      <c r="G652" t="s">
        <v>1416</v>
      </c>
      <c r="H652" t="s">
        <v>1386</v>
      </c>
      <c r="I652" t="s">
        <v>1416</v>
      </c>
    </row>
    <row r="653" spans="1:9" x14ac:dyDescent="0.25">
      <c r="A653" t="s">
        <v>1415</v>
      </c>
      <c r="B653" t="s">
        <v>722</v>
      </c>
      <c r="C653" t="s">
        <v>115</v>
      </c>
      <c r="D653" t="s">
        <v>120</v>
      </c>
      <c r="G653" t="s">
        <v>1416</v>
      </c>
      <c r="H653" t="s">
        <v>1440</v>
      </c>
      <c r="I653" t="s">
        <v>1416</v>
      </c>
    </row>
    <row r="654" spans="1:9" x14ac:dyDescent="0.25">
      <c r="A654" t="s">
        <v>1415</v>
      </c>
      <c r="B654" t="s">
        <v>723</v>
      </c>
      <c r="C654" t="s">
        <v>115</v>
      </c>
      <c r="D654" t="s">
        <v>120</v>
      </c>
      <c r="G654" t="s">
        <v>1416</v>
      </c>
      <c r="H654" t="s">
        <v>1441</v>
      </c>
      <c r="I654" t="s">
        <v>1416</v>
      </c>
    </row>
    <row r="655" spans="1:9" x14ac:dyDescent="0.25">
      <c r="A655" t="s">
        <v>1415</v>
      </c>
      <c r="B655" t="s">
        <v>724</v>
      </c>
      <c r="C655" t="s">
        <v>115</v>
      </c>
      <c r="D655" t="s">
        <v>120</v>
      </c>
      <c r="G655" t="s">
        <v>1416</v>
      </c>
      <c r="H655" t="s">
        <v>1442</v>
      </c>
      <c r="I655" t="s">
        <v>1416</v>
      </c>
    </row>
    <row r="656" spans="1:9" x14ac:dyDescent="0.25">
      <c r="A656" t="s">
        <v>1415</v>
      </c>
      <c r="B656" t="s">
        <v>725</v>
      </c>
      <c r="C656" t="s">
        <v>115</v>
      </c>
      <c r="D656" t="s">
        <v>116</v>
      </c>
      <c r="G656" t="s">
        <v>1416</v>
      </c>
      <c r="H656" t="s">
        <v>1443</v>
      </c>
      <c r="I656" t="s">
        <v>1416</v>
      </c>
    </row>
    <row r="657" spans="1:9" x14ac:dyDescent="0.25">
      <c r="A657" t="s">
        <v>1415</v>
      </c>
      <c r="B657" t="s">
        <v>726</v>
      </c>
      <c r="C657" t="s">
        <v>67</v>
      </c>
      <c r="D657" t="s">
        <v>68</v>
      </c>
      <c r="G657" t="s">
        <v>1416</v>
      </c>
      <c r="H657" t="s">
        <v>1387</v>
      </c>
      <c r="I657" t="s">
        <v>1416</v>
      </c>
    </row>
    <row r="658" spans="1:9" x14ac:dyDescent="0.25">
      <c r="A658" t="s">
        <v>1415</v>
      </c>
      <c r="B658" t="s">
        <v>727</v>
      </c>
      <c r="C658" t="s">
        <v>13</v>
      </c>
      <c r="D658" t="s">
        <v>16</v>
      </c>
      <c r="G658" t="s">
        <v>1416</v>
      </c>
      <c r="H658" t="s">
        <v>1388</v>
      </c>
      <c r="I658" t="s">
        <v>1416</v>
      </c>
    </row>
    <row r="659" spans="1:9" x14ac:dyDescent="0.25">
      <c r="A659" t="s">
        <v>1415</v>
      </c>
      <c r="B659" t="s">
        <v>728</v>
      </c>
      <c r="C659" t="s">
        <v>8</v>
      </c>
      <c r="D659" t="s">
        <v>9</v>
      </c>
      <c r="G659" t="s">
        <v>1416</v>
      </c>
      <c r="H659" t="s">
        <v>1389</v>
      </c>
      <c r="I659" t="s">
        <v>1416</v>
      </c>
    </row>
    <row r="660" spans="1:9" x14ac:dyDescent="0.25">
      <c r="A660" t="s">
        <v>1415</v>
      </c>
      <c r="B660" t="s">
        <v>729</v>
      </c>
      <c r="C660" t="s">
        <v>13</v>
      </c>
      <c r="D660" t="s">
        <v>14</v>
      </c>
      <c r="G660" t="s">
        <v>1416</v>
      </c>
      <c r="H660" t="s">
        <v>1390</v>
      </c>
      <c r="I660" t="s">
        <v>1416</v>
      </c>
    </row>
    <row r="661" spans="1:9" x14ac:dyDescent="0.25">
      <c r="A661" t="s">
        <v>1415</v>
      </c>
      <c r="B661" t="s">
        <v>730</v>
      </c>
      <c r="C661" t="s">
        <v>115</v>
      </c>
      <c r="D661" t="s">
        <v>647</v>
      </c>
      <c r="F661" t="s">
        <v>3</v>
      </c>
      <c r="G661" t="s">
        <v>1416</v>
      </c>
      <c r="H661" t="s">
        <v>1391</v>
      </c>
      <c r="I661" t="s">
        <v>1416</v>
      </c>
    </row>
    <row r="662" spans="1:9" x14ac:dyDescent="0.25">
      <c r="A662" t="s">
        <v>1415</v>
      </c>
      <c r="B662" t="s">
        <v>731</v>
      </c>
      <c r="C662" t="s">
        <v>67</v>
      </c>
      <c r="D662" t="s">
        <v>68</v>
      </c>
      <c r="F662" t="s">
        <v>3</v>
      </c>
      <c r="G662" t="s">
        <v>1416</v>
      </c>
      <c r="H662" t="s">
        <v>1392</v>
      </c>
      <c r="I662" t="s">
        <v>1416</v>
      </c>
    </row>
    <row r="663" spans="1:9" x14ac:dyDescent="0.25">
      <c r="A663" t="s">
        <v>1415</v>
      </c>
      <c r="B663" t="s">
        <v>732</v>
      </c>
      <c r="C663" t="s">
        <v>13</v>
      </c>
      <c r="D663" t="s">
        <v>14</v>
      </c>
      <c r="F663" t="s">
        <v>3</v>
      </c>
      <c r="G663" t="s">
        <v>1416</v>
      </c>
      <c r="H663" t="s">
        <v>1393</v>
      </c>
      <c r="I663" t="s">
        <v>1416</v>
      </c>
    </row>
    <row r="664" spans="1:9" x14ac:dyDescent="0.25">
      <c r="A664" t="s">
        <v>1415</v>
      </c>
      <c r="B664" t="s">
        <v>733</v>
      </c>
      <c r="C664" t="s">
        <v>115</v>
      </c>
      <c r="D664" t="s">
        <v>647</v>
      </c>
      <c r="F664" t="s">
        <v>3</v>
      </c>
      <c r="G664" t="s">
        <v>1416</v>
      </c>
      <c r="H664" t="s">
        <v>1394</v>
      </c>
      <c r="I664" t="s">
        <v>1416</v>
      </c>
    </row>
    <row r="665" spans="1:9" x14ac:dyDescent="0.25">
      <c r="A665" t="s">
        <v>1415</v>
      </c>
      <c r="B665" t="s">
        <v>734</v>
      </c>
      <c r="C665" t="s">
        <v>67</v>
      </c>
      <c r="D665" t="s">
        <v>68</v>
      </c>
      <c r="F665" t="s">
        <v>3</v>
      </c>
      <c r="G665" t="s">
        <v>1416</v>
      </c>
      <c r="H665" t="s">
        <v>1397</v>
      </c>
      <c r="I665" t="s">
        <v>1416</v>
      </c>
    </row>
    <row r="666" spans="1:9" x14ac:dyDescent="0.25">
      <c r="A666" t="s">
        <v>1415</v>
      </c>
      <c r="B666" t="s">
        <v>735</v>
      </c>
      <c r="C666" t="s">
        <v>13</v>
      </c>
      <c r="D666" t="s">
        <v>14</v>
      </c>
      <c r="F666" t="s">
        <v>3</v>
      </c>
      <c r="G666" t="s">
        <v>1416</v>
      </c>
      <c r="H666" t="s">
        <v>1395</v>
      </c>
      <c r="I666" t="s">
        <v>1416</v>
      </c>
    </row>
    <row r="667" spans="1:9" x14ac:dyDescent="0.25">
      <c r="A667" t="s">
        <v>1415</v>
      </c>
      <c r="B667" t="s">
        <v>736</v>
      </c>
      <c r="C667" t="s">
        <v>115</v>
      </c>
      <c r="D667" t="s">
        <v>647</v>
      </c>
      <c r="F667" t="s">
        <v>3</v>
      </c>
      <c r="G667" t="s">
        <v>1416</v>
      </c>
      <c r="H667" t="s">
        <v>1396</v>
      </c>
      <c r="I667" t="s">
        <v>1416</v>
      </c>
    </row>
    <row r="668" spans="1:9" x14ac:dyDescent="0.25">
      <c r="A668" t="s">
        <v>1415</v>
      </c>
      <c r="B668" t="s">
        <v>737</v>
      </c>
      <c r="C668" t="s">
        <v>67</v>
      </c>
      <c r="D668" t="s">
        <v>68</v>
      </c>
      <c r="F668" t="s">
        <v>3</v>
      </c>
      <c r="G668" t="s">
        <v>1416</v>
      </c>
      <c r="H668" t="s">
        <v>1403</v>
      </c>
      <c r="I668" t="s">
        <v>1416</v>
      </c>
    </row>
    <row r="669" spans="1:9" x14ac:dyDescent="0.25">
      <c r="A669" t="s">
        <v>1415</v>
      </c>
      <c r="B669" t="s">
        <v>738</v>
      </c>
      <c r="C669" t="s">
        <v>13</v>
      </c>
      <c r="D669" t="s">
        <v>14</v>
      </c>
      <c r="F669" t="s">
        <v>3</v>
      </c>
      <c r="G669" t="s">
        <v>1416</v>
      </c>
      <c r="H669" t="s">
        <v>1402</v>
      </c>
      <c r="I669" t="s">
        <v>1416</v>
      </c>
    </row>
    <row r="670" spans="1:9" x14ac:dyDescent="0.25">
      <c r="A670" t="s">
        <v>1415</v>
      </c>
      <c r="B670" t="s">
        <v>739</v>
      </c>
      <c r="C670" t="s">
        <v>13</v>
      </c>
      <c r="D670" t="s">
        <v>14</v>
      </c>
      <c r="G670" t="s">
        <v>1416</v>
      </c>
      <c r="H670" t="s">
        <v>1398</v>
      </c>
      <c r="I670" t="s">
        <v>1416</v>
      </c>
    </row>
    <row r="671" spans="1:9" x14ac:dyDescent="0.25">
      <c r="A671" t="s">
        <v>1415</v>
      </c>
      <c r="B671" t="s">
        <v>740</v>
      </c>
      <c r="C671" t="s">
        <v>115</v>
      </c>
      <c r="D671" t="s">
        <v>647</v>
      </c>
      <c r="G671" t="s">
        <v>1416</v>
      </c>
      <c r="H671" t="s">
        <v>1399</v>
      </c>
      <c r="I671" t="s">
        <v>1416</v>
      </c>
    </row>
    <row r="672" spans="1:9" x14ac:dyDescent="0.25">
      <c r="A672" t="s">
        <v>1415</v>
      </c>
      <c r="B672" t="s">
        <v>742</v>
      </c>
      <c r="C672" t="s">
        <v>67</v>
      </c>
      <c r="D672" t="s">
        <v>68</v>
      </c>
      <c r="F672" t="s">
        <v>3</v>
      </c>
      <c r="G672" t="s">
        <v>1416</v>
      </c>
      <c r="H672" t="s">
        <v>741</v>
      </c>
      <c r="I672" t="s">
        <v>1416</v>
      </c>
    </row>
    <row r="673" spans="1:9" x14ac:dyDescent="0.25">
      <c r="A673" t="s">
        <v>1415</v>
      </c>
      <c r="B673" t="s">
        <v>743</v>
      </c>
      <c r="C673" t="s">
        <v>115</v>
      </c>
      <c r="D673" t="s">
        <v>647</v>
      </c>
      <c r="G673" t="s">
        <v>1416</v>
      </c>
      <c r="H673" t="s">
        <v>1400</v>
      </c>
      <c r="I673" t="s">
        <v>1416</v>
      </c>
    </row>
    <row r="674" spans="1:9" x14ac:dyDescent="0.25">
      <c r="A674" t="s">
        <v>1415</v>
      </c>
      <c r="B674" t="s">
        <v>744</v>
      </c>
      <c r="C674" t="s">
        <v>115</v>
      </c>
      <c r="D674" t="s">
        <v>647</v>
      </c>
      <c r="G674" t="s">
        <v>1416</v>
      </c>
      <c r="H674" t="s">
        <v>1401</v>
      </c>
      <c r="I674" t="s">
        <v>1416</v>
      </c>
    </row>
    <row r="675" spans="1:9" x14ac:dyDescent="0.25">
      <c r="A675" t="s">
        <v>1415</v>
      </c>
      <c r="B675" t="s">
        <v>745</v>
      </c>
      <c r="C675" t="s">
        <v>746</v>
      </c>
      <c r="D675" t="s">
        <v>747</v>
      </c>
      <c r="F675" t="s">
        <v>3</v>
      </c>
      <c r="G675" t="s">
        <v>1416</v>
      </c>
      <c r="I675" t="s">
        <v>1416</v>
      </c>
    </row>
    <row r="676" spans="1:9" x14ac:dyDescent="0.25">
      <c r="A676" t="s">
        <v>1415</v>
      </c>
      <c r="B676" t="s">
        <v>748</v>
      </c>
      <c r="C676" t="s">
        <v>746</v>
      </c>
      <c r="D676" t="s">
        <v>747</v>
      </c>
      <c r="F676" t="s">
        <v>3</v>
      </c>
      <c r="G676" t="s">
        <v>1416</v>
      </c>
      <c r="I676" t="s">
        <v>1416</v>
      </c>
    </row>
    <row r="677" spans="1:9" x14ac:dyDescent="0.25">
      <c r="A677" t="s">
        <v>1415</v>
      </c>
      <c r="B677" t="s">
        <v>749</v>
      </c>
      <c r="C677" t="s">
        <v>8</v>
      </c>
      <c r="D677" t="s">
        <v>750</v>
      </c>
      <c r="F677" t="s">
        <v>3</v>
      </c>
      <c r="G677" t="s">
        <v>1416</v>
      </c>
      <c r="I677" t="s">
        <v>1416</v>
      </c>
    </row>
    <row r="678" spans="1:9" x14ac:dyDescent="0.25">
      <c r="A678" t="s">
        <v>1415</v>
      </c>
      <c r="B678" t="s">
        <v>751</v>
      </c>
      <c r="C678" t="s">
        <v>8</v>
      </c>
      <c r="D678" t="s">
        <v>9</v>
      </c>
      <c r="G678" t="s">
        <v>1416</v>
      </c>
      <c r="H678" t="s">
        <v>1404</v>
      </c>
      <c r="I678" t="s">
        <v>1416</v>
      </c>
    </row>
    <row r="679" spans="1:9" x14ac:dyDescent="0.25">
      <c r="A679" t="s">
        <v>1415</v>
      </c>
      <c r="B679" t="s">
        <v>752</v>
      </c>
      <c r="C679" t="s">
        <v>753</v>
      </c>
      <c r="D679" t="s">
        <v>26</v>
      </c>
      <c r="E679" t="s">
        <v>754</v>
      </c>
      <c r="F679" t="s">
        <v>17</v>
      </c>
      <c r="G679" t="s">
        <v>1416</v>
      </c>
      <c r="H679" t="s">
        <v>1405</v>
      </c>
      <c r="I679" t="s">
        <v>1416</v>
      </c>
    </row>
    <row r="680" spans="1:9" x14ac:dyDescent="0.25">
      <c r="A680" t="s">
        <v>1415</v>
      </c>
      <c r="B680" t="s">
        <v>755</v>
      </c>
      <c r="C680" t="s">
        <v>753</v>
      </c>
      <c r="D680" t="s">
        <v>302</v>
      </c>
      <c r="E680" t="s">
        <v>756</v>
      </c>
      <c r="F680" t="s">
        <v>17</v>
      </c>
      <c r="G680" t="s">
        <v>1416</v>
      </c>
      <c r="H680" t="s">
        <v>757</v>
      </c>
      <c r="I680" t="s">
        <v>1416</v>
      </c>
    </row>
    <row r="681" spans="1:9" x14ac:dyDescent="0.25">
      <c r="A681" t="s">
        <v>1415</v>
      </c>
      <c r="B681" t="s">
        <v>758</v>
      </c>
      <c r="C681" t="s">
        <v>753</v>
      </c>
      <c r="D681" t="s">
        <v>759</v>
      </c>
      <c r="F681" t="s">
        <v>17</v>
      </c>
      <c r="G681" t="s">
        <v>1416</v>
      </c>
      <c r="H681" t="s">
        <v>1406</v>
      </c>
      <c r="I681" t="s">
        <v>1416</v>
      </c>
    </row>
    <row r="682" spans="1:9" x14ac:dyDescent="0.25">
      <c r="A682" t="s">
        <v>1415</v>
      </c>
      <c r="B682" t="s">
        <v>760</v>
      </c>
      <c r="C682" t="s">
        <v>753</v>
      </c>
      <c r="D682" t="s">
        <v>759</v>
      </c>
      <c r="F682" t="s">
        <v>17</v>
      </c>
      <c r="G682" t="s">
        <v>1416</v>
      </c>
      <c r="H682" t="s">
        <v>1407</v>
      </c>
      <c r="I682" t="s">
        <v>1416</v>
      </c>
    </row>
    <row r="683" spans="1:9" x14ac:dyDescent="0.25">
      <c r="A683" t="s">
        <v>1415</v>
      </c>
      <c r="B683" t="s">
        <v>761</v>
      </c>
      <c r="C683" t="s">
        <v>753</v>
      </c>
      <c r="D683" t="s">
        <v>759</v>
      </c>
      <c r="F683" t="s">
        <v>17</v>
      </c>
      <c r="G683" t="s">
        <v>1416</v>
      </c>
      <c r="H683" t="s">
        <v>1408</v>
      </c>
      <c r="I683" t="s">
        <v>1416</v>
      </c>
    </row>
    <row r="684" spans="1:9" x14ac:dyDescent="0.25">
      <c r="A684" t="s">
        <v>1415</v>
      </c>
      <c r="B684" t="s">
        <v>762</v>
      </c>
      <c r="C684" t="s">
        <v>753</v>
      </c>
      <c r="D684" t="s">
        <v>759</v>
      </c>
      <c r="F684" t="s">
        <v>17</v>
      </c>
      <c r="G684" t="s">
        <v>1416</v>
      </c>
      <c r="H684" t="s">
        <v>1409</v>
      </c>
      <c r="I684" t="s">
        <v>1416</v>
      </c>
    </row>
    <row r="685" spans="1:9" x14ac:dyDescent="0.25">
      <c r="A685" t="s">
        <v>1415</v>
      </c>
      <c r="B685" t="s">
        <v>763</v>
      </c>
      <c r="C685" t="s">
        <v>753</v>
      </c>
      <c r="D685" t="s">
        <v>759</v>
      </c>
      <c r="F685" t="s">
        <v>17</v>
      </c>
      <c r="G685" t="s">
        <v>1416</v>
      </c>
      <c r="H685" t="s">
        <v>1410</v>
      </c>
      <c r="I685" t="s">
        <v>1416</v>
      </c>
    </row>
    <row r="686" spans="1:9" x14ac:dyDescent="0.25">
      <c r="A686" t="s">
        <v>1415</v>
      </c>
      <c r="F686" t="s">
        <v>17</v>
      </c>
      <c r="G686" t="s">
        <v>1416</v>
      </c>
      <c r="I686" t="s">
        <v>1416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F10"/>
  <sheetViews>
    <sheetView workbookViewId="0">
      <selection activeCell="E11" sqref="E11"/>
    </sheetView>
  </sheetViews>
  <sheetFormatPr defaultRowHeight="15" x14ac:dyDescent="0.25"/>
  <sheetData>
    <row r="3" spans="5:6" x14ac:dyDescent="0.25">
      <c r="E3" t="s">
        <v>877</v>
      </c>
    </row>
    <row r="4" spans="5:6" x14ac:dyDescent="0.25">
      <c r="E4" t="s">
        <v>585</v>
      </c>
      <c r="F4" t="s">
        <v>1268</v>
      </c>
    </row>
    <row r="5" spans="5:6" x14ac:dyDescent="0.25">
      <c r="E5" t="s">
        <v>584</v>
      </c>
    </row>
    <row r="6" spans="5:6" x14ac:dyDescent="0.25">
      <c r="E6" t="s">
        <v>1423</v>
      </c>
    </row>
    <row r="7" spans="5:6" x14ac:dyDescent="0.25">
      <c r="E7" t="s">
        <v>316</v>
      </c>
    </row>
    <row r="8" spans="5:6" x14ac:dyDescent="0.25">
      <c r="E8" t="s">
        <v>317</v>
      </c>
    </row>
    <row r="9" spans="5:6" x14ac:dyDescent="0.25">
      <c r="E9" t="s">
        <v>1434</v>
      </c>
    </row>
    <row r="10" spans="5:6" x14ac:dyDescent="0.25">
      <c r="E10" t="s">
        <v>4202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0"/>
  <sheetViews>
    <sheetView tabSelected="1" workbookViewId="0">
      <pane xSplit="7" ySplit="8" topLeftCell="I802" activePane="bottomRight" state="frozen"/>
      <selection pane="topRight" activeCell="H1" sqref="H1"/>
      <selection pane="bottomLeft" activeCell="A9" sqref="A9"/>
      <selection pane="bottomRight" activeCell="I801" sqref="I801"/>
    </sheetView>
  </sheetViews>
  <sheetFormatPr defaultRowHeight="15" x14ac:dyDescent="0.25"/>
  <cols>
    <col min="1" max="1" width="16.42578125" bestFit="1" customWidth="1"/>
    <col min="2" max="2" width="23.7109375" customWidth="1"/>
    <col min="3" max="3" width="20.85546875" hidden="1" customWidth="1"/>
    <col min="4" max="4" width="44.28515625" hidden="1" customWidth="1"/>
    <col min="5" max="5" width="41.42578125" customWidth="1"/>
    <col min="6" max="6" width="34.140625" hidden="1" customWidth="1"/>
    <col min="7" max="7" width="14.140625" hidden="1" customWidth="1"/>
    <col min="8" max="8" width="16.5703125" hidden="1" customWidth="1"/>
    <col min="9" max="9" width="31.42578125" customWidth="1"/>
  </cols>
  <sheetData>
    <row r="1" spans="1:11" s="14" customFormat="1" x14ac:dyDescent="0.25">
      <c r="A1" s="14" t="s">
        <v>5955</v>
      </c>
      <c r="B1" s="14" t="s">
        <v>764</v>
      </c>
      <c r="C1" s="14" t="s">
        <v>5951</v>
      </c>
      <c r="D1" s="14" t="s">
        <v>766</v>
      </c>
      <c r="E1" s="14" t="s">
        <v>767</v>
      </c>
      <c r="F1" s="14" t="s">
        <v>5949</v>
      </c>
      <c r="G1" s="14" t="s">
        <v>5950</v>
      </c>
      <c r="H1" s="14" t="s">
        <v>6900</v>
      </c>
      <c r="I1" s="14" t="s">
        <v>6901</v>
      </c>
    </row>
    <row r="2" spans="1:11" x14ac:dyDescent="0.25">
      <c r="B2" t="s">
        <v>0</v>
      </c>
      <c r="C2" t="s">
        <v>1</v>
      </c>
      <c r="D2" t="s">
        <v>2</v>
      </c>
      <c r="E2" t="s">
        <v>1444</v>
      </c>
      <c r="F2">
        <v>3</v>
      </c>
      <c r="G2">
        <f>1317-F2</f>
        <v>1314</v>
      </c>
    </row>
    <row r="3" spans="1:11" x14ac:dyDescent="0.25">
      <c r="B3" t="s">
        <v>4</v>
      </c>
      <c r="C3" t="s">
        <v>5</v>
      </c>
      <c r="D3" t="s">
        <v>6</v>
      </c>
      <c r="E3" t="s">
        <v>6528</v>
      </c>
      <c r="F3">
        <v>5</v>
      </c>
      <c r="G3">
        <f>1317-F3</f>
        <v>1312</v>
      </c>
      <c r="H3" s="3"/>
    </row>
    <row r="4" spans="1:11" x14ac:dyDescent="0.25">
      <c r="B4" t="s">
        <v>7</v>
      </c>
      <c r="C4" t="s">
        <v>8</v>
      </c>
      <c r="D4" t="s">
        <v>9</v>
      </c>
      <c r="E4" t="s">
        <v>6529</v>
      </c>
      <c r="F4">
        <v>12</v>
      </c>
      <c r="G4" s="3">
        <v>1305</v>
      </c>
      <c r="H4" s="3"/>
      <c r="I4" s="21" t="s">
        <v>7055</v>
      </c>
    </row>
    <row r="5" spans="1:11" x14ac:dyDescent="0.25">
      <c r="B5" t="s">
        <v>10</v>
      </c>
      <c r="C5" t="s">
        <v>8</v>
      </c>
      <c r="D5" t="s">
        <v>11</v>
      </c>
      <c r="E5" t="s">
        <v>6530</v>
      </c>
      <c r="F5">
        <v>135</v>
      </c>
      <c r="G5" s="3">
        <v>1182</v>
      </c>
      <c r="H5" s="3"/>
      <c r="I5" s="21" t="s">
        <v>7056</v>
      </c>
    </row>
    <row r="6" spans="1:11" x14ac:dyDescent="0.25">
      <c r="B6" t="s">
        <v>12</v>
      </c>
      <c r="C6" t="s">
        <v>13</v>
      </c>
      <c r="D6" t="s">
        <v>14</v>
      </c>
      <c r="E6" t="s">
        <v>772</v>
      </c>
      <c r="F6">
        <v>11</v>
      </c>
      <c r="G6" s="3">
        <v>1306</v>
      </c>
      <c r="H6" s="3"/>
      <c r="I6" s="21" t="s">
        <v>7109</v>
      </c>
      <c r="J6" s="4"/>
      <c r="K6" s="4"/>
    </row>
    <row r="7" spans="1:11" x14ac:dyDescent="0.25">
      <c r="B7" t="s">
        <v>15</v>
      </c>
      <c r="C7" t="s">
        <v>13</v>
      </c>
      <c r="D7" t="s">
        <v>16</v>
      </c>
      <c r="E7" t="s">
        <v>6531</v>
      </c>
      <c r="F7">
        <v>0</v>
      </c>
      <c r="G7" s="3">
        <v>1317</v>
      </c>
      <c r="I7" s="4"/>
      <c r="J7" s="4"/>
    </row>
    <row r="8" spans="1:11" x14ac:dyDescent="0.25">
      <c r="B8" t="s">
        <v>751</v>
      </c>
      <c r="C8" t="s">
        <v>8</v>
      </c>
      <c r="D8" t="s">
        <v>9</v>
      </c>
      <c r="E8" t="s">
        <v>1446</v>
      </c>
      <c r="F8" s="3">
        <v>1316</v>
      </c>
      <c r="G8">
        <v>1</v>
      </c>
      <c r="H8" s="3"/>
      <c r="I8" s="21" t="s">
        <v>7057</v>
      </c>
    </row>
    <row r="9" spans="1:11" x14ac:dyDescent="0.25">
      <c r="B9" t="s">
        <v>752</v>
      </c>
      <c r="C9" t="s">
        <v>753</v>
      </c>
      <c r="D9" t="s">
        <v>26</v>
      </c>
      <c r="E9" t="s">
        <v>3812</v>
      </c>
      <c r="F9">
        <v>0</v>
      </c>
      <c r="G9" s="3">
        <v>1317</v>
      </c>
      <c r="H9" s="3"/>
      <c r="I9" t="s">
        <v>7058</v>
      </c>
    </row>
    <row r="10" spans="1:11" ht="105" x14ac:dyDescent="0.25">
      <c r="B10" t="s">
        <v>755</v>
      </c>
      <c r="C10" t="s">
        <v>753</v>
      </c>
      <c r="D10" t="s">
        <v>302</v>
      </c>
      <c r="E10" t="s">
        <v>3814</v>
      </c>
      <c r="F10">
        <v>0</v>
      </c>
      <c r="G10" s="3">
        <v>1317</v>
      </c>
      <c r="H10" s="3" t="s">
        <v>755</v>
      </c>
      <c r="I10" s="15" t="s">
        <v>6902</v>
      </c>
      <c r="J10" s="15"/>
    </row>
    <row r="11" spans="1:11" x14ac:dyDescent="0.25">
      <c r="B11" t="s">
        <v>758</v>
      </c>
      <c r="C11" t="s">
        <v>753</v>
      </c>
      <c r="D11" t="s">
        <v>759</v>
      </c>
      <c r="E11" t="s">
        <v>1406</v>
      </c>
      <c r="F11">
        <v>0</v>
      </c>
      <c r="G11" s="3">
        <v>1317</v>
      </c>
      <c r="H11" s="3"/>
      <c r="I11" s="3">
        <v>1155</v>
      </c>
    </row>
    <row r="12" spans="1:11" x14ac:dyDescent="0.25">
      <c r="B12" t="s">
        <v>760</v>
      </c>
      <c r="C12" t="s">
        <v>753</v>
      </c>
      <c r="D12" t="s">
        <v>759</v>
      </c>
      <c r="E12" t="s">
        <v>1407</v>
      </c>
      <c r="F12">
        <v>0</v>
      </c>
      <c r="G12" s="3">
        <v>1317</v>
      </c>
      <c r="H12" s="3"/>
      <c r="I12" s="21" t="s">
        <v>7059</v>
      </c>
    </row>
    <row r="13" spans="1:11" x14ac:dyDescent="0.25">
      <c r="B13" t="s">
        <v>18</v>
      </c>
      <c r="C13" t="s">
        <v>8</v>
      </c>
      <c r="D13" t="s">
        <v>11</v>
      </c>
      <c r="E13" t="s">
        <v>774</v>
      </c>
      <c r="F13">
        <v>209</v>
      </c>
      <c r="G13" s="3">
        <v>1108</v>
      </c>
      <c r="H13" s="3"/>
      <c r="I13" s="21" t="s">
        <v>7060</v>
      </c>
    </row>
    <row r="14" spans="1:11" x14ac:dyDescent="0.25">
      <c r="B14" t="s">
        <v>19</v>
      </c>
      <c r="C14" t="s">
        <v>8</v>
      </c>
      <c r="D14" t="s">
        <v>9</v>
      </c>
      <c r="E14" t="s">
        <v>775</v>
      </c>
      <c r="F14">
        <v>114</v>
      </c>
      <c r="G14" s="3">
        <v>1203</v>
      </c>
      <c r="H14" s="3"/>
      <c r="I14" s="21" t="s">
        <v>7061</v>
      </c>
    </row>
    <row r="15" spans="1:11" x14ac:dyDescent="0.25">
      <c r="B15" t="s">
        <v>20</v>
      </c>
      <c r="C15" t="s">
        <v>8</v>
      </c>
      <c r="D15" t="s">
        <v>9</v>
      </c>
      <c r="E15" t="s">
        <v>776</v>
      </c>
      <c r="F15">
        <v>106</v>
      </c>
      <c r="G15" s="3">
        <v>1211</v>
      </c>
      <c r="H15" s="3"/>
      <c r="I15" s="21" t="s">
        <v>7062</v>
      </c>
    </row>
    <row r="16" spans="1:11" x14ac:dyDescent="0.25">
      <c r="B16" t="s">
        <v>21</v>
      </c>
      <c r="C16" t="s">
        <v>8</v>
      </c>
      <c r="D16" t="s">
        <v>9</v>
      </c>
      <c r="E16" t="s">
        <v>777</v>
      </c>
      <c r="F16">
        <v>106</v>
      </c>
      <c r="G16" s="3">
        <v>1211</v>
      </c>
      <c r="H16" s="3"/>
      <c r="I16" s="21" t="s">
        <v>7063</v>
      </c>
    </row>
    <row r="17" spans="1:9" x14ac:dyDescent="0.25">
      <c r="B17" t="s">
        <v>22</v>
      </c>
      <c r="C17" t="s">
        <v>8</v>
      </c>
      <c r="D17" t="s">
        <v>9</v>
      </c>
      <c r="E17" t="s">
        <v>778</v>
      </c>
      <c r="F17">
        <v>114</v>
      </c>
      <c r="G17" s="3">
        <v>1203</v>
      </c>
      <c r="H17" s="3"/>
      <c r="I17" s="21" t="s">
        <v>7064</v>
      </c>
    </row>
    <row r="18" spans="1:9" x14ac:dyDescent="0.25">
      <c r="B18" t="s">
        <v>23</v>
      </c>
      <c r="C18" t="s">
        <v>8</v>
      </c>
      <c r="D18" t="s">
        <v>9</v>
      </c>
      <c r="E18" t="s">
        <v>779</v>
      </c>
      <c r="F18">
        <v>114</v>
      </c>
      <c r="G18" s="3">
        <v>1203</v>
      </c>
      <c r="H18" s="3"/>
      <c r="I18" s="21" t="s">
        <v>7065</v>
      </c>
    </row>
    <row r="19" spans="1:9" ht="18.75" x14ac:dyDescent="0.3">
      <c r="A19" s="19" t="s">
        <v>7049</v>
      </c>
      <c r="B19" s="20"/>
      <c r="C19" s="20"/>
      <c r="D19" s="20"/>
      <c r="E19" s="20"/>
      <c r="F19" s="20"/>
      <c r="G19" s="20"/>
      <c r="H19" s="20"/>
      <c r="I19" s="20"/>
    </row>
    <row r="20" spans="1:9" x14ac:dyDescent="0.25">
      <c r="A20" t="s">
        <v>5956</v>
      </c>
      <c r="B20" t="s">
        <v>24</v>
      </c>
      <c r="C20" t="s">
        <v>8</v>
      </c>
      <c r="D20" t="s">
        <v>9</v>
      </c>
      <c r="E20" t="s">
        <v>6532</v>
      </c>
      <c r="F20">
        <v>0</v>
      </c>
      <c r="G20" s="3">
        <v>1317</v>
      </c>
      <c r="H20" s="3"/>
      <c r="I20" s="21" t="s">
        <v>7066</v>
      </c>
    </row>
    <row r="21" spans="1:9" x14ac:dyDescent="0.25">
      <c r="A21" t="s">
        <v>5957</v>
      </c>
      <c r="B21" t="s">
        <v>25</v>
      </c>
      <c r="C21" t="s">
        <v>8</v>
      </c>
      <c r="D21" t="s">
        <v>26</v>
      </c>
      <c r="E21" t="s">
        <v>781</v>
      </c>
      <c r="F21">
        <v>0</v>
      </c>
      <c r="G21" s="3">
        <v>1317</v>
      </c>
      <c r="H21" s="3"/>
      <c r="I21" t="s">
        <v>6903</v>
      </c>
    </row>
    <row r="22" spans="1:9" ht="135" x14ac:dyDescent="0.25">
      <c r="A22" t="s">
        <v>5958</v>
      </c>
      <c r="B22" t="s">
        <v>28</v>
      </c>
      <c r="C22" t="s">
        <v>8</v>
      </c>
      <c r="D22" t="s">
        <v>1447</v>
      </c>
      <c r="E22" t="s">
        <v>3822</v>
      </c>
      <c r="F22">
        <v>2</v>
      </c>
      <c r="G22" s="3">
        <v>1315</v>
      </c>
      <c r="H22" s="3"/>
      <c r="I22" s="15" t="s">
        <v>6904</v>
      </c>
    </row>
    <row r="23" spans="1:9" ht="30" x14ac:dyDescent="0.25">
      <c r="A23" t="s">
        <v>5959</v>
      </c>
      <c r="B23" t="s">
        <v>29</v>
      </c>
      <c r="C23" t="s">
        <v>8</v>
      </c>
      <c r="D23" t="s">
        <v>302</v>
      </c>
      <c r="E23" t="s">
        <v>783</v>
      </c>
      <c r="F23">
        <v>1</v>
      </c>
      <c r="G23" s="3">
        <v>1316</v>
      </c>
      <c r="I23" s="15" t="s">
        <v>6905</v>
      </c>
    </row>
    <row r="24" spans="1:9" x14ac:dyDescent="0.25">
      <c r="A24" t="s">
        <v>5960</v>
      </c>
      <c r="B24" t="s">
        <v>30</v>
      </c>
      <c r="C24" t="s">
        <v>31</v>
      </c>
      <c r="D24" t="s">
        <v>32</v>
      </c>
      <c r="E24" t="s">
        <v>784</v>
      </c>
      <c r="F24">
        <v>473</v>
      </c>
      <c r="G24">
        <f>1317-F24</f>
        <v>844</v>
      </c>
      <c r="H24" s="3"/>
    </row>
    <row r="25" spans="1:9" ht="180" x14ac:dyDescent="0.25">
      <c r="A25" t="s">
        <v>5961</v>
      </c>
      <c r="B25" t="s">
        <v>33</v>
      </c>
      <c r="C25" t="s">
        <v>8</v>
      </c>
      <c r="D25" t="s">
        <v>1448</v>
      </c>
      <c r="E25" t="s">
        <v>785</v>
      </c>
      <c r="F25">
        <v>7</v>
      </c>
      <c r="G25" s="3">
        <v>1310</v>
      </c>
      <c r="I25" s="15" t="s">
        <v>6906</v>
      </c>
    </row>
    <row r="26" spans="1:9" ht="30" x14ac:dyDescent="0.25">
      <c r="A26" t="s">
        <v>5962</v>
      </c>
      <c r="B26" t="s">
        <v>34</v>
      </c>
      <c r="C26" t="s">
        <v>35</v>
      </c>
      <c r="D26" t="s">
        <v>36</v>
      </c>
      <c r="E26" t="s">
        <v>786</v>
      </c>
      <c r="F26">
        <v>1099</v>
      </c>
      <c r="G26">
        <f>1317-F26</f>
        <v>218</v>
      </c>
      <c r="I26" s="15" t="s">
        <v>6907</v>
      </c>
    </row>
    <row r="27" spans="1:9" ht="90" x14ac:dyDescent="0.25">
      <c r="A27" t="s">
        <v>5963</v>
      </c>
      <c r="B27" t="s">
        <v>1449</v>
      </c>
      <c r="C27" t="s">
        <v>753</v>
      </c>
      <c r="D27" t="s">
        <v>302</v>
      </c>
      <c r="E27" t="s">
        <v>786</v>
      </c>
      <c r="F27" s="3">
        <v>1099</v>
      </c>
      <c r="G27">
        <v>218</v>
      </c>
      <c r="I27" s="15" t="s">
        <v>6908</v>
      </c>
    </row>
    <row r="28" spans="1:9" x14ac:dyDescent="0.25">
      <c r="A28" t="s">
        <v>5963</v>
      </c>
      <c r="B28" t="s">
        <v>37</v>
      </c>
      <c r="C28" t="s">
        <v>35</v>
      </c>
      <c r="D28" t="s">
        <v>36</v>
      </c>
      <c r="E28" t="s">
        <v>1450</v>
      </c>
      <c r="F28" s="3">
        <v>1298</v>
      </c>
      <c r="G28" s="3">
        <f>1317-F28</f>
        <v>19</v>
      </c>
    </row>
    <row r="29" spans="1:9" x14ac:dyDescent="0.25">
      <c r="A29" t="s">
        <v>5963</v>
      </c>
      <c r="B29" t="s">
        <v>3826</v>
      </c>
      <c r="C29" t="s">
        <v>753</v>
      </c>
      <c r="D29" t="s">
        <v>3827</v>
      </c>
      <c r="E29" t="s">
        <v>1450</v>
      </c>
      <c r="F29" s="3">
        <v>1298</v>
      </c>
      <c r="G29">
        <v>19</v>
      </c>
    </row>
    <row r="30" spans="1:9" x14ac:dyDescent="0.25">
      <c r="A30" t="s">
        <v>5966</v>
      </c>
      <c r="B30" t="s">
        <v>38</v>
      </c>
      <c r="C30" t="s">
        <v>39</v>
      </c>
      <c r="D30" t="s">
        <v>40</v>
      </c>
      <c r="E30" t="s">
        <v>788</v>
      </c>
      <c r="F30">
        <v>1315</v>
      </c>
      <c r="G30">
        <f>1317-F30</f>
        <v>2</v>
      </c>
      <c r="H30" s="3"/>
    </row>
    <row r="31" spans="1:9" ht="75" x14ac:dyDescent="0.25">
      <c r="A31" t="s">
        <v>5964</v>
      </c>
      <c r="B31" t="s">
        <v>41</v>
      </c>
      <c r="C31" t="s">
        <v>35</v>
      </c>
      <c r="D31" t="s">
        <v>36</v>
      </c>
      <c r="E31" t="s">
        <v>6533</v>
      </c>
      <c r="F31">
        <v>1206</v>
      </c>
      <c r="G31">
        <f>1317-F31</f>
        <v>111</v>
      </c>
      <c r="H31" s="3"/>
      <c r="I31" s="15" t="s">
        <v>6909</v>
      </c>
    </row>
    <row r="32" spans="1:9" x14ac:dyDescent="0.25">
      <c r="A32" t="s">
        <v>5964</v>
      </c>
      <c r="B32" t="s">
        <v>3833</v>
      </c>
      <c r="C32" t="s">
        <v>753</v>
      </c>
      <c r="D32" t="s">
        <v>302</v>
      </c>
      <c r="E32" t="s">
        <v>6533</v>
      </c>
      <c r="F32" s="3">
        <v>1206</v>
      </c>
      <c r="G32">
        <v>111</v>
      </c>
      <c r="H32" s="3"/>
    </row>
    <row r="33" spans="1:9" ht="75" x14ac:dyDescent="0.25">
      <c r="A33" t="s">
        <v>5965</v>
      </c>
      <c r="B33" t="s">
        <v>42</v>
      </c>
      <c r="C33" t="s">
        <v>8</v>
      </c>
      <c r="D33" t="s">
        <v>26</v>
      </c>
      <c r="E33" t="s">
        <v>790</v>
      </c>
      <c r="F33">
        <v>5</v>
      </c>
      <c r="G33" s="3">
        <v>1312</v>
      </c>
      <c r="H33" s="3"/>
      <c r="I33" s="15" t="s">
        <v>6910</v>
      </c>
    </row>
    <row r="34" spans="1:9" x14ac:dyDescent="0.25">
      <c r="A34" t="s">
        <v>5968</v>
      </c>
      <c r="B34" t="s">
        <v>43</v>
      </c>
      <c r="C34" t="s">
        <v>8</v>
      </c>
      <c r="D34" t="s">
        <v>302</v>
      </c>
      <c r="E34" t="s">
        <v>6534</v>
      </c>
      <c r="F34">
        <v>1</v>
      </c>
      <c r="G34" s="3">
        <v>1316</v>
      </c>
      <c r="H34" s="3"/>
      <c r="I34" t="s">
        <v>6911</v>
      </c>
    </row>
    <row r="35" spans="1:9" x14ac:dyDescent="0.25">
      <c r="A35" t="s">
        <v>5968</v>
      </c>
      <c r="B35" t="s">
        <v>44</v>
      </c>
      <c r="C35" t="s">
        <v>8</v>
      </c>
      <c r="D35" t="s">
        <v>11</v>
      </c>
      <c r="E35" t="s">
        <v>6535</v>
      </c>
      <c r="F35">
        <v>1</v>
      </c>
      <c r="G35" s="3">
        <v>1316</v>
      </c>
      <c r="H35" s="3"/>
      <c r="I35" s="22" t="s">
        <v>7067</v>
      </c>
    </row>
    <row r="36" spans="1:9" x14ac:dyDescent="0.25">
      <c r="A36" t="s">
        <v>5969</v>
      </c>
      <c r="B36" t="s">
        <v>45</v>
      </c>
      <c r="C36" t="s">
        <v>8</v>
      </c>
      <c r="D36" t="s">
        <v>302</v>
      </c>
      <c r="E36" t="s">
        <v>6536</v>
      </c>
      <c r="F36">
        <v>1</v>
      </c>
      <c r="G36" s="3">
        <v>1316</v>
      </c>
      <c r="H36" s="3"/>
      <c r="I36" t="s">
        <v>6911</v>
      </c>
    </row>
    <row r="37" spans="1:9" x14ac:dyDescent="0.25">
      <c r="A37" t="s">
        <v>5969</v>
      </c>
      <c r="B37" t="s">
        <v>46</v>
      </c>
      <c r="C37" t="s">
        <v>8</v>
      </c>
      <c r="D37" t="s">
        <v>11</v>
      </c>
      <c r="E37" t="s">
        <v>6537</v>
      </c>
      <c r="F37">
        <v>1</v>
      </c>
      <c r="G37" s="3">
        <v>1316</v>
      </c>
      <c r="H37" s="3"/>
      <c r="I37" s="21" t="s">
        <v>7067</v>
      </c>
    </row>
    <row r="38" spans="1:9" x14ac:dyDescent="0.25">
      <c r="A38" t="s">
        <v>5970</v>
      </c>
      <c r="B38" t="s">
        <v>47</v>
      </c>
      <c r="C38" t="s">
        <v>8</v>
      </c>
      <c r="D38" t="s">
        <v>302</v>
      </c>
      <c r="E38" t="s">
        <v>793</v>
      </c>
      <c r="F38">
        <v>1</v>
      </c>
      <c r="G38" s="3">
        <v>1316</v>
      </c>
      <c r="H38" s="3"/>
      <c r="I38" t="s">
        <v>6911</v>
      </c>
    </row>
    <row r="39" spans="1:9" x14ac:dyDescent="0.25">
      <c r="A39" t="s">
        <v>5970</v>
      </c>
      <c r="B39" t="s">
        <v>48</v>
      </c>
      <c r="C39" t="s">
        <v>8</v>
      </c>
      <c r="D39" t="s">
        <v>11</v>
      </c>
      <c r="E39" t="s">
        <v>804</v>
      </c>
      <c r="F39">
        <v>1</v>
      </c>
      <c r="G39" s="3">
        <v>1316</v>
      </c>
      <c r="H39" s="3"/>
      <c r="I39" s="21" t="s">
        <v>7067</v>
      </c>
    </row>
    <row r="40" spans="1:9" x14ac:dyDescent="0.25">
      <c r="A40" t="s">
        <v>5971</v>
      </c>
      <c r="B40" t="s">
        <v>49</v>
      </c>
      <c r="C40" t="s">
        <v>8</v>
      </c>
      <c r="D40" t="s">
        <v>302</v>
      </c>
      <c r="E40" t="s">
        <v>794</v>
      </c>
      <c r="F40">
        <v>1</v>
      </c>
      <c r="G40" s="3">
        <v>1316</v>
      </c>
      <c r="H40" s="3"/>
      <c r="I40" t="s">
        <v>6911</v>
      </c>
    </row>
    <row r="41" spans="1:9" x14ac:dyDescent="0.25">
      <c r="A41" t="s">
        <v>5971</v>
      </c>
      <c r="B41" t="s">
        <v>50</v>
      </c>
      <c r="C41" t="s">
        <v>8</v>
      </c>
      <c r="D41" t="s">
        <v>11</v>
      </c>
      <c r="E41" t="s">
        <v>805</v>
      </c>
      <c r="F41">
        <v>1</v>
      </c>
      <c r="G41" s="3">
        <v>1316</v>
      </c>
      <c r="H41" s="3"/>
      <c r="I41" s="21" t="s">
        <v>7067</v>
      </c>
    </row>
    <row r="42" spans="1:9" x14ac:dyDescent="0.25">
      <c r="A42" t="s">
        <v>5972</v>
      </c>
      <c r="B42" t="s">
        <v>51</v>
      </c>
      <c r="C42" t="s">
        <v>8</v>
      </c>
      <c r="D42" t="s">
        <v>302</v>
      </c>
      <c r="E42" t="s">
        <v>795</v>
      </c>
      <c r="F42">
        <v>2</v>
      </c>
      <c r="G42" s="3">
        <v>1315</v>
      </c>
      <c r="H42" s="3"/>
      <c r="I42" t="s">
        <v>6911</v>
      </c>
    </row>
    <row r="43" spans="1:9" x14ac:dyDescent="0.25">
      <c r="A43" t="s">
        <v>5972</v>
      </c>
      <c r="B43" t="s">
        <v>52</v>
      </c>
      <c r="C43" t="s">
        <v>8</v>
      </c>
      <c r="D43" t="s">
        <v>11</v>
      </c>
      <c r="E43" t="s">
        <v>806</v>
      </c>
      <c r="F43">
        <v>1</v>
      </c>
      <c r="G43" s="3">
        <v>1316</v>
      </c>
      <c r="H43" s="3"/>
      <c r="I43" s="21" t="s">
        <v>7060</v>
      </c>
    </row>
    <row r="44" spans="1:9" x14ac:dyDescent="0.25">
      <c r="A44" t="s">
        <v>5973</v>
      </c>
      <c r="B44" t="s">
        <v>53</v>
      </c>
      <c r="C44" t="s">
        <v>8</v>
      </c>
      <c r="D44" t="s">
        <v>302</v>
      </c>
      <c r="E44" t="s">
        <v>796</v>
      </c>
      <c r="F44">
        <v>1</v>
      </c>
      <c r="G44" s="3">
        <v>1316</v>
      </c>
      <c r="H44" s="3"/>
      <c r="I44" t="s">
        <v>6911</v>
      </c>
    </row>
    <row r="45" spans="1:9" x14ac:dyDescent="0.25">
      <c r="A45" t="s">
        <v>5973</v>
      </c>
      <c r="B45" t="s">
        <v>54</v>
      </c>
      <c r="C45" t="s">
        <v>8</v>
      </c>
      <c r="D45" t="s">
        <v>11</v>
      </c>
      <c r="E45" t="s">
        <v>807</v>
      </c>
      <c r="F45">
        <v>2</v>
      </c>
      <c r="G45" s="3">
        <v>1315</v>
      </c>
      <c r="H45" s="3"/>
      <c r="I45" s="21" t="s">
        <v>7068</v>
      </c>
    </row>
    <row r="46" spans="1:9" x14ac:dyDescent="0.25">
      <c r="A46" t="s">
        <v>5974</v>
      </c>
      <c r="B46" t="s">
        <v>55</v>
      </c>
      <c r="C46" t="s">
        <v>8</v>
      </c>
      <c r="D46" t="s">
        <v>302</v>
      </c>
      <c r="E46" t="s">
        <v>797</v>
      </c>
      <c r="F46">
        <v>1</v>
      </c>
      <c r="G46" s="3">
        <v>1316</v>
      </c>
      <c r="H46" s="3"/>
      <c r="I46" t="s">
        <v>6911</v>
      </c>
    </row>
    <row r="47" spans="1:9" x14ac:dyDescent="0.25">
      <c r="A47" t="s">
        <v>5974</v>
      </c>
      <c r="B47" t="s">
        <v>56</v>
      </c>
      <c r="C47" t="s">
        <v>8</v>
      </c>
      <c r="D47" t="s">
        <v>9</v>
      </c>
      <c r="E47" t="s">
        <v>6538</v>
      </c>
      <c r="F47">
        <v>2</v>
      </c>
      <c r="G47" s="3">
        <v>1315</v>
      </c>
      <c r="H47" s="3"/>
      <c r="I47" s="21" t="s">
        <v>7069</v>
      </c>
    </row>
    <row r="48" spans="1:9" x14ac:dyDescent="0.25">
      <c r="A48" t="s">
        <v>5975</v>
      </c>
      <c r="B48" t="s">
        <v>57</v>
      </c>
      <c r="C48" t="s">
        <v>8</v>
      </c>
      <c r="D48" t="s">
        <v>302</v>
      </c>
      <c r="E48" t="s">
        <v>798</v>
      </c>
      <c r="F48">
        <v>1</v>
      </c>
      <c r="G48" s="3">
        <v>1316</v>
      </c>
      <c r="H48" s="3"/>
      <c r="I48" t="s">
        <v>6911</v>
      </c>
    </row>
    <row r="49" spans="1:9" x14ac:dyDescent="0.25">
      <c r="A49" t="s">
        <v>5975</v>
      </c>
      <c r="B49" t="s">
        <v>58</v>
      </c>
      <c r="C49" t="s">
        <v>8</v>
      </c>
      <c r="D49" t="s">
        <v>9</v>
      </c>
      <c r="E49" t="s">
        <v>809</v>
      </c>
      <c r="F49">
        <v>2</v>
      </c>
      <c r="G49" s="3">
        <v>1315</v>
      </c>
      <c r="H49" s="3"/>
      <c r="I49" s="21" t="s">
        <v>7070</v>
      </c>
    </row>
    <row r="50" spans="1:9" x14ac:dyDescent="0.25">
      <c r="A50" t="s">
        <v>5976</v>
      </c>
      <c r="B50" t="s">
        <v>59</v>
      </c>
      <c r="C50" t="s">
        <v>8</v>
      </c>
      <c r="D50" t="s">
        <v>302</v>
      </c>
      <c r="E50" t="s">
        <v>3853</v>
      </c>
      <c r="F50">
        <v>1</v>
      </c>
      <c r="G50" s="3">
        <v>1316</v>
      </c>
      <c r="H50" s="3"/>
      <c r="I50" t="s">
        <v>6911</v>
      </c>
    </row>
    <row r="51" spans="1:9" x14ac:dyDescent="0.25">
      <c r="A51" t="s">
        <v>5976</v>
      </c>
      <c r="B51" t="s">
        <v>60</v>
      </c>
      <c r="C51" t="s">
        <v>8</v>
      </c>
      <c r="D51" t="s">
        <v>9</v>
      </c>
      <c r="E51" t="s">
        <v>810</v>
      </c>
      <c r="F51">
        <v>1</v>
      </c>
      <c r="G51" s="3">
        <v>1316</v>
      </c>
      <c r="H51" s="3"/>
      <c r="I51" s="21" t="s">
        <v>7071</v>
      </c>
    </row>
    <row r="52" spans="1:9" x14ac:dyDescent="0.25">
      <c r="A52" t="s">
        <v>5977</v>
      </c>
      <c r="B52" t="s">
        <v>61</v>
      </c>
      <c r="C52" t="s">
        <v>8</v>
      </c>
      <c r="D52" t="s">
        <v>302</v>
      </c>
      <c r="E52" t="s">
        <v>6539</v>
      </c>
      <c r="F52">
        <v>1</v>
      </c>
      <c r="G52" s="3">
        <v>1316</v>
      </c>
      <c r="H52" s="3"/>
      <c r="I52" t="s">
        <v>6911</v>
      </c>
    </row>
    <row r="53" spans="1:9" x14ac:dyDescent="0.25">
      <c r="A53" t="s">
        <v>5977</v>
      </c>
      <c r="B53" t="s">
        <v>62</v>
      </c>
      <c r="C53" t="s">
        <v>8</v>
      </c>
      <c r="D53" t="s">
        <v>9</v>
      </c>
      <c r="E53" t="s">
        <v>811</v>
      </c>
      <c r="F53">
        <v>2</v>
      </c>
      <c r="G53" s="3">
        <v>1315</v>
      </c>
      <c r="H53" s="3"/>
      <c r="I53" s="21" t="s">
        <v>7072</v>
      </c>
    </row>
    <row r="54" spans="1:9" x14ac:dyDescent="0.25">
      <c r="A54" t="s">
        <v>5978</v>
      </c>
      <c r="B54" t="s">
        <v>63</v>
      </c>
      <c r="C54" t="s">
        <v>8</v>
      </c>
      <c r="D54" t="s">
        <v>302</v>
      </c>
      <c r="E54" t="s">
        <v>801</v>
      </c>
      <c r="F54">
        <v>1</v>
      </c>
      <c r="G54" s="3">
        <v>1316</v>
      </c>
      <c r="I54" t="s">
        <v>6911</v>
      </c>
    </row>
    <row r="55" spans="1:9" x14ac:dyDescent="0.25">
      <c r="A55" t="s">
        <v>5978</v>
      </c>
      <c r="B55" t="s">
        <v>64</v>
      </c>
      <c r="C55" t="s">
        <v>8</v>
      </c>
      <c r="D55" t="s">
        <v>9</v>
      </c>
      <c r="E55" t="s">
        <v>812</v>
      </c>
      <c r="F55">
        <v>1</v>
      </c>
      <c r="G55" s="3">
        <v>1316</v>
      </c>
      <c r="H55" s="3"/>
      <c r="I55" s="21" t="s">
        <v>7073</v>
      </c>
    </row>
    <row r="56" spans="1:9" x14ac:dyDescent="0.25">
      <c r="A56" t="s">
        <v>5967</v>
      </c>
      <c r="B56" t="s">
        <v>65</v>
      </c>
      <c r="C56" t="s">
        <v>8</v>
      </c>
      <c r="D56" t="s">
        <v>9</v>
      </c>
      <c r="E56" t="s">
        <v>6540</v>
      </c>
      <c r="F56">
        <v>28</v>
      </c>
      <c r="G56" s="3">
        <v>1289</v>
      </c>
      <c r="H56" s="3"/>
      <c r="I56" s="21" t="s">
        <v>7074</v>
      </c>
    </row>
    <row r="57" spans="1:9" x14ac:dyDescent="0.25">
      <c r="A57" t="s">
        <v>5980</v>
      </c>
      <c r="B57" t="s">
        <v>66</v>
      </c>
      <c r="C57" t="s">
        <v>67</v>
      </c>
      <c r="D57" t="s">
        <v>68</v>
      </c>
      <c r="E57" t="s">
        <v>3859</v>
      </c>
      <c r="F57">
        <v>2</v>
      </c>
      <c r="G57" s="3">
        <v>1315</v>
      </c>
      <c r="I57" t="s">
        <v>6911</v>
      </c>
    </row>
    <row r="58" spans="1:9" x14ac:dyDescent="0.25">
      <c r="A58" t="s">
        <v>5980</v>
      </c>
      <c r="B58" t="s">
        <v>1452</v>
      </c>
      <c r="C58" t="s">
        <v>753</v>
      </c>
      <c r="D58" t="s">
        <v>302</v>
      </c>
      <c r="E58" t="s">
        <v>3859</v>
      </c>
      <c r="F58">
        <v>2</v>
      </c>
      <c r="G58" s="3">
        <v>1315</v>
      </c>
      <c r="H58" s="3"/>
      <c r="I58" t="s">
        <v>6911</v>
      </c>
    </row>
    <row r="59" spans="1:9" x14ac:dyDescent="0.25">
      <c r="A59" t="s">
        <v>5980</v>
      </c>
      <c r="B59" t="s">
        <v>69</v>
      </c>
      <c r="C59" t="s">
        <v>8</v>
      </c>
      <c r="D59" t="s">
        <v>9</v>
      </c>
      <c r="E59" t="s">
        <v>814</v>
      </c>
      <c r="F59">
        <v>6</v>
      </c>
      <c r="G59" s="3">
        <v>1311</v>
      </c>
      <c r="H59" s="3"/>
      <c r="I59" s="21" t="s">
        <v>7075</v>
      </c>
    </row>
    <row r="60" spans="1:9" x14ac:dyDescent="0.25">
      <c r="A60" t="s">
        <v>5981</v>
      </c>
      <c r="B60" t="s">
        <v>70</v>
      </c>
      <c r="C60" t="s">
        <v>67</v>
      </c>
      <c r="D60" t="s">
        <v>68</v>
      </c>
      <c r="E60" t="s">
        <v>816</v>
      </c>
      <c r="F60">
        <v>8</v>
      </c>
      <c r="G60">
        <v>1309</v>
      </c>
      <c r="I60" t="s">
        <v>6911</v>
      </c>
    </row>
    <row r="61" spans="1:9" x14ac:dyDescent="0.25">
      <c r="A61" t="s">
        <v>5981</v>
      </c>
      <c r="B61" t="s">
        <v>1453</v>
      </c>
      <c r="C61" t="s">
        <v>753</v>
      </c>
      <c r="D61" t="s">
        <v>302</v>
      </c>
      <c r="E61" t="s">
        <v>816</v>
      </c>
      <c r="F61">
        <v>8</v>
      </c>
      <c r="G61" s="3">
        <v>1309</v>
      </c>
      <c r="H61" s="3"/>
      <c r="I61" t="s">
        <v>6911</v>
      </c>
    </row>
    <row r="62" spans="1:9" x14ac:dyDescent="0.25">
      <c r="A62" t="s">
        <v>5981</v>
      </c>
      <c r="B62" t="s">
        <v>71</v>
      </c>
      <c r="C62" t="s">
        <v>8</v>
      </c>
      <c r="D62" t="s">
        <v>11</v>
      </c>
      <c r="E62" t="s">
        <v>6541</v>
      </c>
      <c r="F62">
        <v>102</v>
      </c>
      <c r="G62" s="3">
        <v>1215</v>
      </c>
      <c r="H62" s="3"/>
    </row>
    <row r="63" spans="1:9" x14ac:dyDescent="0.25">
      <c r="A63" t="s">
        <v>5982</v>
      </c>
      <c r="B63" t="s">
        <v>72</v>
      </c>
      <c r="C63" t="s">
        <v>67</v>
      </c>
      <c r="D63" t="s">
        <v>68</v>
      </c>
      <c r="E63" t="s">
        <v>6542</v>
      </c>
      <c r="F63">
        <v>11</v>
      </c>
      <c r="G63">
        <v>1306</v>
      </c>
      <c r="I63" t="s">
        <v>6911</v>
      </c>
    </row>
    <row r="64" spans="1:9" x14ac:dyDescent="0.25">
      <c r="A64" t="s">
        <v>5982</v>
      </c>
      <c r="B64" t="s">
        <v>1454</v>
      </c>
      <c r="C64" t="s">
        <v>753</v>
      </c>
      <c r="D64" t="s">
        <v>302</v>
      </c>
      <c r="E64" t="s">
        <v>6542</v>
      </c>
      <c r="F64">
        <v>11</v>
      </c>
      <c r="G64" s="3">
        <v>1306</v>
      </c>
      <c r="H64" s="3"/>
      <c r="I64" t="s">
        <v>6911</v>
      </c>
    </row>
    <row r="65" spans="1:9" x14ac:dyDescent="0.25">
      <c r="A65" t="s">
        <v>5982</v>
      </c>
      <c r="B65" t="s">
        <v>73</v>
      </c>
      <c r="C65" t="s">
        <v>8</v>
      </c>
      <c r="D65" t="s">
        <v>11</v>
      </c>
      <c r="E65" t="s">
        <v>818</v>
      </c>
      <c r="F65">
        <v>83</v>
      </c>
      <c r="G65" s="3">
        <v>1234</v>
      </c>
      <c r="I65" s="21" t="s">
        <v>7076</v>
      </c>
    </row>
    <row r="66" spans="1:9" x14ac:dyDescent="0.25">
      <c r="A66" t="s">
        <v>5983</v>
      </c>
      <c r="B66" t="s">
        <v>74</v>
      </c>
      <c r="C66" t="s">
        <v>67</v>
      </c>
      <c r="D66" t="s">
        <v>68</v>
      </c>
      <c r="E66" t="s">
        <v>6543</v>
      </c>
      <c r="F66">
        <v>25</v>
      </c>
      <c r="G66">
        <v>1292</v>
      </c>
      <c r="I66" t="s">
        <v>6911</v>
      </c>
    </row>
    <row r="67" spans="1:9" x14ac:dyDescent="0.25">
      <c r="A67" t="s">
        <v>5983</v>
      </c>
      <c r="B67" t="s">
        <v>1455</v>
      </c>
      <c r="C67" t="s">
        <v>753</v>
      </c>
      <c r="D67" t="s">
        <v>302</v>
      </c>
      <c r="E67" t="s">
        <v>6543</v>
      </c>
      <c r="F67">
        <v>25</v>
      </c>
      <c r="G67" s="3">
        <v>1292</v>
      </c>
      <c r="H67" s="3"/>
      <c r="I67" t="s">
        <v>6911</v>
      </c>
    </row>
    <row r="68" spans="1:9" x14ac:dyDescent="0.25">
      <c r="A68" t="s">
        <v>5983</v>
      </c>
      <c r="B68" t="s">
        <v>75</v>
      </c>
      <c r="C68" t="s">
        <v>8</v>
      </c>
      <c r="D68" t="s">
        <v>11</v>
      </c>
      <c r="E68" t="s">
        <v>820</v>
      </c>
      <c r="F68">
        <v>405</v>
      </c>
      <c r="G68">
        <v>912</v>
      </c>
      <c r="I68" s="21" t="s">
        <v>7068</v>
      </c>
    </row>
    <row r="69" spans="1:9" x14ac:dyDescent="0.25">
      <c r="A69" t="s">
        <v>5984</v>
      </c>
      <c r="B69" t="s">
        <v>76</v>
      </c>
      <c r="C69" t="s">
        <v>67</v>
      </c>
      <c r="D69" t="s">
        <v>68</v>
      </c>
      <c r="E69" t="s">
        <v>6544</v>
      </c>
      <c r="F69">
        <v>53</v>
      </c>
      <c r="G69">
        <v>1264</v>
      </c>
      <c r="I69" t="s">
        <v>6911</v>
      </c>
    </row>
    <row r="70" spans="1:9" x14ac:dyDescent="0.25">
      <c r="A70" t="s">
        <v>5984</v>
      </c>
      <c r="B70" t="s">
        <v>1456</v>
      </c>
      <c r="C70" t="s">
        <v>753</v>
      </c>
      <c r="D70" t="s">
        <v>302</v>
      </c>
      <c r="E70" t="s">
        <v>6544</v>
      </c>
      <c r="F70">
        <v>53</v>
      </c>
      <c r="G70" s="3">
        <v>1264</v>
      </c>
      <c r="H70" s="3"/>
      <c r="I70" t="s">
        <v>6911</v>
      </c>
    </row>
    <row r="71" spans="1:9" x14ac:dyDescent="0.25">
      <c r="A71" t="s">
        <v>5984</v>
      </c>
      <c r="B71" t="s">
        <v>77</v>
      </c>
      <c r="C71" t="s">
        <v>8</v>
      </c>
      <c r="D71" t="s">
        <v>11</v>
      </c>
      <c r="E71" t="s">
        <v>822</v>
      </c>
      <c r="F71">
        <v>832</v>
      </c>
      <c r="G71" s="3">
        <v>485</v>
      </c>
    </row>
    <row r="72" spans="1:9" x14ac:dyDescent="0.25">
      <c r="A72" t="s">
        <v>5985</v>
      </c>
      <c r="B72" t="s">
        <v>78</v>
      </c>
      <c r="C72" t="s">
        <v>67</v>
      </c>
      <c r="D72" t="s">
        <v>68</v>
      </c>
      <c r="E72" t="s">
        <v>6545</v>
      </c>
      <c r="F72">
        <v>96</v>
      </c>
      <c r="G72">
        <v>1221</v>
      </c>
      <c r="I72" t="s">
        <v>6911</v>
      </c>
    </row>
    <row r="73" spans="1:9" x14ac:dyDescent="0.25">
      <c r="A73" t="s">
        <v>5985</v>
      </c>
      <c r="B73" t="s">
        <v>1458</v>
      </c>
      <c r="C73" t="s">
        <v>753</v>
      </c>
      <c r="D73" t="s">
        <v>302</v>
      </c>
      <c r="E73" t="s">
        <v>6545</v>
      </c>
      <c r="F73">
        <v>96</v>
      </c>
      <c r="G73" s="3">
        <v>1221</v>
      </c>
      <c r="H73" s="3"/>
      <c r="I73" t="s">
        <v>6911</v>
      </c>
    </row>
    <row r="74" spans="1:9" x14ac:dyDescent="0.25">
      <c r="A74" t="s">
        <v>5985</v>
      </c>
      <c r="B74" t="s">
        <v>79</v>
      </c>
      <c r="C74" t="s">
        <v>8</v>
      </c>
      <c r="D74" t="s">
        <v>11</v>
      </c>
      <c r="E74" t="s">
        <v>824</v>
      </c>
      <c r="F74" s="3">
        <v>1270</v>
      </c>
      <c r="G74" s="3">
        <v>47</v>
      </c>
    </row>
    <row r="75" spans="1:9" x14ac:dyDescent="0.25">
      <c r="A75" t="s">
        <v>5986</v>
      </c>
      <c r="B75" t="s">
        <v>80</v>
      </c>
      <c r="C75" t="s">
        <v>67</v>
      </c>
      <c r="D75" t="s">
        <v>68</v>
      </c>
      <c r="E75" t="s">
        <v>6546</v>
      </c>
      <c r="F75">
        <v>174</v>
      </c>
      <c r="G75">
        <v>1143</v>
      </c>
      <c r="H75" s="3"/>
      <c r="I75" t="s">
        <v>6911</v>
      </c>
    </row>
    <row r="76" spans="1:9" x14ac:dyDescent="0.25">
      <c r="A76" t="s">
        <v>5986</v>
      </c>
      <c r="B76" t="s">
        <v>1459</v>
      </c>
      <c r="C76" t="s">
        <v>753</v>
      </c>
      <c r="D76" t="s">
        <v>302</v>
      </c>
      <c r="E76" t="s">
        <v>6546</v>
      </c>
      <c r="F76">
        <v>174</v>
      </c>
      <c r="G76" s="3">
        <v>1143</v>
      </c>
      <c r="I76" t="s">
        <v>6911</v>
      </c>
    </row>
    <row r="77" spans="1:9" x14ac:dyDescent="0.25">
      <c r="A77" t="s">
        <v>5979</v>
      </c>
      <c r="B77" t="s">
        <v>81</v>
      </c>
      <c r="C77" t="s">
        <v>8</v>
      </c>
      <c r="D77" t="s">
        <v>11</v>
      </c>
      <c r="E77" t="s">
        <v>826</v>
      </c>
      <c r="F77" s="3">
        <v>1260</v>
      </c>
      <c r="G77">
        <v>57</v>
      </c>
      <c r="I77" s="21" t="s">
        <v>7073</v>
      </c>
    </row>
    <row r="78" spans="1:9" ht="90" x14ac:dyDescent="0.25">
      <c r="A78" t="s">
        <v>5987</v>
      </c>
      <c r="B78" t="s">
        <v>82</v>
      </c>
      <c r="C78" t="s">
        <v>8</v>
      </c>
      <c r="D78" t="s">
        <v>1460</v>
      </c>
      <c r="E78" t="s">
        <v>6547</v>
      </c>
      <c r="F78">
        <v>1</v>
      </c>
      <c r="G78" s="3">
        <v>1316</v>
      </c>
      <c r="H78" s="3"/>
      <c r="I78" s="15" t="s">
        <v>6912</v>
      </c>
    </row>
    <row r="79" spans="1:9" ht="30" x14ac:dyDescent="0.25">
      <c r="A79" t="s">
        <v>5988</v>
      </c>
      <c r="B79" t="s">
        <v>83</v>
      </c>
      <c r="C79" t="s">
        <v>8</v>
      </c>
      <c r="D79" t="s">
        <v>1461</v>
      </c>
      <c r="E79" t="s">
        <v>3868</v>
      </c>
      <c r="F79">
        <v>935</v>
      </c>
      <c r="G79">
        <v>382</v>
      </c>
      <c r="H79" s="3"/>
      <c r="I79" s="15" t="s">
        <v>6913</v>
      </c>
    </row>
    <row r="80" spans="1:9" ht="30" x14ac:dyDescent="0.25">
      <c r="A80" t="s">
        <v>5989</v>
      </c>
      <c r="B80" t="s">
        <v>84</v>
      </c>
      <c r="C80" t="s">
        <v>8</v>
      </c>
      <c r="D80" t="s">
        <v>1461</v>
      </c>
      <c r="E80" t="s">
        <v>6548</v>
      </c>
      <c r="F80">
        <v>402</v>
      </c>
      <c r="G80">
        <v>915</v>
      </c>
      <c r="H80" s="3"/>
      <c r="I80" s="15" t="s">
        <v>6914</v>
      </c>
    </row>
    <row r="81" spans="1:9" x14ac:dyDescent="0.25">
      <c r="A81" t="s">
        <v>5990</v>
      </c>
      <c r="B81" t="s">
        <v>85</v>
      </c>
      <c r="C81" t="s">
        <v>8</v>
      </c>
      <c r="D81" t="s">
        <v>302</v>
      </c>
      <c r="E81" t="s">
        <v>6549</v>
      </c>
      <c r="F81">
        <v>4</v>
      </c>
      <c r="G81" s="3">
        <v>1313</v>
      </c>
      <c r="H81" s="3"/>
      <c r="I81" t="s">
        <v>6911</v>
      </c>
    </row>
    <row r="82" spans="1:9" x14ac:dyDescent="0.25">
      <c r="A82" t="s">
        <v>5991</v>
      </c>
      <c r="B82" t="s">
        <v>86</v>
      </c>
      <c r="C82" t="s">
        <v>8</v>
      </c>
      <c r="D82" t="s">
        <v>302</v>
      </c>
      <c r="E82" t="s">
        <v>831</v>
      </c>
      <c r="F82">
        <v>3</v>
      </c>
      <c r="G82" s="3">
        <v>1314</v>
      </c>
      <c r="H82" s="3"/>
      <c r="I82" t="s">
        <v>6911</v>
      </c>
    </row>
    <row r="83" spans="1:9" x14ac:dyDescent="0.25">
      <c r="A83" t="s">
        <v>5992</v>
      </c>
      <c r="B83" t="s">
        <v>87</v>
      </c>
      <c r="C83" t="s">
        <v>8</v>
      </c>
      <c r="D83" t="s">
        <v>302</v>
      </c>
      <c r="E83" t="s">
        <v>6550</v>
      </c>
      <c r="F83">
        <v>2</v>
      </c>
      <c r="G83" s="3">
        <v>1315</v>
      </c>
      <c r="H83" s="3"/>
      <c r="I83" t="s">
        <v>6911</v>
      </c>
    </row>
    <row r="84" spans="1:9" x14ac:dyDescent="0.25">
      <c r="A84" t="s">
        <v>5993</v>
      </c>
      <c r="B84" t="s">
        <v>88</v>
      </c>
      <c r="C84" t="s">
        <v>8</v>
      </c>
      <c r="D84" t="s">
        <v>302</v>
      </c>
      <c r="E84" t="s">
        <v>6551</v>
      </c>
      <c r="F84">
        <v>3</v>
      </c>
      <c r="G84" s="3">
        <v>1314</v>
      </c>
      <c r="H84" s="3"/>
      <c r="I84" t="s">
        <v>6911</v>
      </c>
    </row>
    <row r="85" spans="1:9" x14ac:dyDescent="0.25">
      <c r="A85" t="s">
        <v>5994</v>
      </c>
      <c r="B85" t="s">
        <v>89</v>
      </c>
      <c r="C85" t="s">
        <v>8</v>
      </c>
      <c r="D85" t="s">
        <v>302</v>
      </c>
      <c r="E85" t="s">
        <v>6552</v>
      </c>
      <c r="F85">
        <v>2</v>
      </c>
      <c r="G85" s="3">
        <v>1315</v>
      </c>
      <c r="H85" s="3"/>
      <c r="I85" t="s">
        <v>6911</v>
      </c>
    </row>
    <row r="86" spans="1:9" x14ac:dyDescent="0.25">
      <c r="A86" t="s">
        <v>5995</v>
      </c>
      <c r="B86" t="s">
        <v>90</v>
      </c>
      <c r="C86" t="s">
        <v>8</v>
      </c>
      <c r="D86" t="s">
        <v>302</v>
      </c>
      <c r="E86" t="s">
        <v>836</v>
      </c>
      <c r="F86">
        <v>4</v>
      </c>
      <c r="G86" s="3">
        <v>1313</v>
      </c>
      <c r="H86" s="3"/>
      <c r="I86" t="s">
        <v>6911</v>
      </c>
    </row>
    <row r="87" spans="1:9" x14ac:dyDescent="0.25">
      <c r="A87" t="s">
        <v>5996</v>
      </c>
      <c r="B87" t="s">
        <v>91</v>
      </c>
      <c r="C87" t="s">
        <v>8</v>
      </c>
      <c r="D87" t="s">
        <v>302</v>
      </c>
      <c r="E87" t="s">
        <v>835</v>
      </c>
      <c r="F87">
        <v>4</v>
      </c>
      <c r="G87" s="3">
        <v>1313</v>
      </c>
      <c r="H87" s="3"/>
      <c r="I87" t="s">
        <v>6911</v>
      </c>
    </row>
    <row r="88" spans="1:9" x14ac:dyDescent="0.25">
      <c r="A88" t="s">
        <v>5997</v>
      </c>
      <c r="B88" t="s">
        <v>92</v>
      </c>
      <c r="C88" t="s">
        <v>8</v>
      </c>
      <c r="D88" t="s">
        <v>302</v>
      </c>
      <c r="E88" t="s">
        <v>6553</v>
      </c>
      <c r="F88">
        <v>9</v>
      </c>
      <c r="G88" s="3">
        <v>1308</v>
      </c>
      <c r="H88" s="3"/>
      <c r="I88" t="s">
        <v>6911</v>
      </c>
    </row>
    <row r="89" spans="1:9" x14ac:dyDescent="0.25">
      <c r="A89" t="s">
        <v>5998</v>
      </c>
      <c r="B89" t="s">
        <v>93</v>
      </c>
      <c r="C89" t="s">
        <v>8</v>
      </c>
      <c r="D89" t="s">
        <v>302</v>
      </c>
      <c r="E89" t="s">
        <v>3876</v>
      </c>
      <c r="F89">
        <v>7</v>
      </c>
      <c r="G89" s="3">
        <v>1310</v>
      </c>
      <c r="H89" s="3"/>
      <c r="I89" t="s">
        <v>6911</v>
      </c>
    </row>
    <row r="90" spans="1:9" x14ac:dyDescent="0.25">
      <c r="A90" t="s">
        <v>5999</v>
      </c>
      <c r="B90" t="s">
        <v>94</v>
      </c>
      <c r="C90" t="s">
        <v>8</v>
      </c>
      <c r="D90" t="s">
        <v>302</v>
      </c>
      <c r="E90" t="s">
        <v>839</v>
      </c>
      <c r="F90">
        <v>10</v>
      </c>
      <c r="G90" s="3">
        <v>1307</v>
      </c>
      <c r="H90" s="3"/>
      <c r="I90" t="s">
        <v>6911</v>
      </c>
    </row>
    <row r="91" spans="1:9" x14ac:dyDescent="0.25">
      <c r="A91" t="s">
        <v>6000</v>
      </c>
      <c r="B91" t="s">
        <v>95</v>
      </c>
      <c r="C91" t="s">
        <v>8</v>
      </c>
      <c r="D91" t="s">
        <v>302</v>
      </c>
      <c r="E91" t="s">
        <v>840</v>
      </c>
      <c r="F91">
        <v>3</v>
      </c>
      <c r="G91" s="3">
        <v>1314</v>
      </c>
      <c r="H91" s="3"/>
      <c r="I91" t="s">
        <v>6911</v>
      </c>
    </row>
    <row r="92" spans="1:9" x14ac:dyDescent="0.25">
      <c r="A92" t="s">
        <v>6001</v>
      </c>
      <c r="B92" t="s">
        <v>96</v>
      </c>
      <c r="C92" t="s">
        <v>8</v>
      </c>
      <c r="D92" t="s">
        <v>302</v>
      </c>
      <c r="E92" t="s">
        <v>6554</v>
      </c>
      <c r="F92">
        <v>9</v>
      </c>
      <c r="G92" s="3">
        <v>1308</v>
      </c>
      <c r="H92" s="3"/>
      <c r="I92" t="s">
        <v>6911</v>
      </c>
    </row>
    <row r="93" spans="1:9" x14ac:dyDescent="0.25">
      <c r="A93" t="s">
        <v>6002</v>
      </c>
      <c r="B93" t="s">
        <v>97</v>
      </c>
      <c r="C93" t="s">
        <v>8</v>
      </c>
      <c r="D93" t="s">
        <v>302</v>
      </c>
      <c r="E93" t="s">
        <v>6555</v>
      </c>
      <c r="F93">
        <v>1</v>
      </c>
      <c r="G93" s="3">
        <v>1316</v>
      </c>
      <c r="H93" s="3"/>
      <c r="I93" t="s">
        <v>6911</v>
      </c>
    </row>
    <row r="94" spans="1:9" x14ac:dyDescent="0.25">
      <c r="A94" t="s">
        <v>6003</v>
      </c>
      <c r="B94" t="s">
        <v>98</v>
      </c>
      <c r="C94" t="s">
        <v>8</v>
      </c>
      <c r="D94" t="s">
        <v>302</v>
      </c>
      <c r="E94" t="s">
        <v>6556</v>
      </c>
      <c r="F94">
        <v>4</v>
      </c>
      <c r="G94" s="3">
        <v>1313</v>
      </c>
      <c r="H94" s="3"/>
      <c r="I94" t="s">
        <v>6911</v>
      </c>
    </row>
    <row r="95" spans="1:9" x14ac:dyDescent="0.25">
      <c r="A95" t="s">
        <v>6004</v>
      </c>
      <c r="B95" t="s">
        <v>99</v>
      </c>
      <c r="C95" t="s">
        <v>8</v>
      </c>
      <c r="D95" t="s">
        <v>302</v>
      </c>
      <c r="E95" t="s">
        <v>6557</v>
      </c>
      <c r="F95">
        <v>2</v>
      </c>
      <c r="G95" s="3">
        <v>1315</v>
      </c>
      <c r="H95" s="3"/>
      <c r="I95" t="s">
        <v>6911</v>
      </c>
    </row>
    <row r="96" spans="1:9" x14ac:dyDescent="0.25">
      <c r="A96" t="s">
        <v>6005</v>
      </c>
      <c r="B96" t="s">
        <v>100</v>
      </c>
      <c r="C96" t="s">
        <v>8</v>
      </c>
      <c r="D96" t="s">
        <v>302</v>
      </c>
      <c r="E96" t="s">
        <v>6558</v>
      </c>
      <c r="F96">
        <v>3</v>
      </c>
      <c r="G96" s="3">
        <v>1314</v>
      </c>
      <c r="H96" s="3"/>
      <c r="I96" t="s">
        <v>6911</v>
      </c>
    </row>
    <row r="97" spans="1:9" x14ac:dyDescent="0.25">
      <c r="A97" t="s">
        <v>6006</v>
      </c>
      <c r="B97" t="s">
        <v>101</v>
      </c>
      <c r="C97" t="s">
        <v>8</v>
      </c>
      <c r="D97" t="s">
        <v>302</v>
      </c>
      <c r="E97" t="s">
        <v>6558</v>
      </c>
      <c r="F97">
        <v>5</v>
      </c>
      <c r="G97" s="3">
        <v>1312</v>
      </c>
      <c r="H97" s="3"/>
      <c r="I97" t="s">
        <v>6911</v>
      </c>
    </row>
    <row r="98" spans="1:9" x14ac:dyDescent="0.25">
      <c r="A98" t="s">
        <v>6007</v>
      </c>
      <c r="B98" t="s">
        <v>102</v>
      </c>
      <c r="C98" t="s">
        <v>8</v>
      </c>
      <c r="D98" t="s">
        <v>302</v>
      </c>
      <c r="E98" t="s">
        <v>6559</v>
      </c>
      <c r="F98">
        <v>1</v>
      </c>
      <c r="G98" s="3">
        <v>1316</v>
      </c>
      <c r="H98" s="3"/>
      <c r="I98" t="s">
        <v>6911</v>
      </c>
    </row>
    <row r="99" spans="1:9" x14ac:dyDescent="0.25">
      <c r="A99" t="s">
        <v>6008</v>
      </c>
      <c r="B99" t="s">
        <v>103</v>
      </c>
      <c r="C99" t="s">
        <v>8</v>
      </c>
      <c r="D99" t="s">
        <v>302</v>
      </c>
      <c r="E99" t="s">
        <v>6560</v>
      </c>
      <c r="F99">
        <v>1</v>
      </c>
      <c r="G99" s="3">
        <v>1316</v>
      </c>
      <c r="I99" t="s">
        <v>6911</v>
      </c>
    </row>
    <row r="100" spans="1:9" ht="135" x14ac:dyDescent="0.25">
      <c r="A100" t="s">
        <v>6009</v>
      </c>
      <c r="B100" t="s">
        <v>104</v>
      </c>
      <c r="C100" t="s">
        <v>8</v>
      </c>
      <c r="D100" t="s">
        <v>1462</v>
      </c>
      <c r="E100" t="s">
        <v>3887</v>
      </c>
      <c r="F100">
        <v>3</v>
      </c>
      <c r="G100" s="3">
        <v>1314</v>
      </c>
      <c r="I100" s="15" t="s">
        <v>6915</v>
      </c>
    </row>
    <row r="101" spans="1:9" ht="75" x14ac:dyDescent="0.25">
      <c r="A101" t="s">
        <v>6010</v>
      </c>
      <c r="B101" t="s">
        <v>105</v>
      </c>
      <c r="C101" t="s">
        <v>8</v>
      </c>
      <c r="D101" t="s">
        <v>302</v>
      </c>
      <c r="E101" t="s">
        <v>849</v>
      </c>
      <c r="F101">
        <v>6</v>
      </c>
      <c r="G101" s="3">
        <v>1311</v>
      </c>
      <c r="I101" s="15" t="s">
        <v>6916</v>
      </c>
    </row>
    <row r="102" spans="1:9" ht="75" x14ac:dyDescent="0.25">
      <c r="A102" t="s">
        <v>6011</v>
      </c>
      <c r="B102" t="s">
        <v>106</v>
      </c>
      <c r="C102" t="s">
        <v>8</v>
      </c>
      <c r="D102" t="s">
        <v>302</v>
      </c>
      <c r="E102" t="s">
        <v>850</v>
      </c>
      <c r="F102" s="3">
        <v>1235</v>
      </c>
      <c r="G102">
        <v>82</v>
      </c>
      <c r="I102" s="15" t="s">
        <v>6916</v>
      </c>
    </row>
    <row r="103" spans="1:9" ht="75" x14ac:dyDescent="0.25">
      <c r="A103" t="s">
        <v>6012</v>
      </c>
      <c r="B103" t="s">
        <v>107</v>
      </c>
      <c r="C103" t="s">
        <v>8</v>
      </c>
      <c r="D103" t="s">
        <v>302</v>
      </c>
      <c r="E103" t="s">
        <v>851</v>
      </c>
      <c r="F103" s="3">
        <v>1302</v>
      </c>
      <c r="G103" s="3">
        <v>15</v>
      </c>
      <c r="I103" s="15" t="s">
        <v>6916</v>
      </c>
    </row>
    <row r="104" spans="1:9" ht="75" x14ac:dyDescent="0.25">
      <c r="A104" t="s">
        <v>6013</v>
      </c>
      <c r="B104" t="s">
        <v>108</v>
      </c>
      <c r="C104" t="s">
        <v>8</v>
      </c>
      <c r="D104" t="s">
        <v>302</v>
      </c>
      <c r="E104" t="s">
        <v>852</v>
      </c>
      <c r="F104" s="3">
        <v>1315</v>
      </c>
      <c r="G104">
        <v>2</v>
      </c>
      <c r="I104" s="15" t="s">
        <v>6916</v>
      </c>
    </row>
    <row r="105" spans="1:9" ht="75" x14ac:dyDescent="0.25">
      <c r="A105" t="s">
        <v>6014</v>
      </c>
      <c r="B105" t="s">
        <v>5946</v>
      </c>
      <c r="C105" t="s">
        <v>753</v>
      </c>
      <c r="D105" t="s">
        <v>759</v>
      </c>
      <c r="E105" t="s">
        <v>852</v>
      </c>
      <c r="F105" s="3">
        <v>1317</v>
      </c>
      <c r="G105">
        <v>0</v>
      </c>
      <c r="I105" s="15" t="s">
        <v>6916</v>
      </c>
    </row>
    <row r="106" spans="1:9" x14ac:dyDescent="0.25">
      <c r="A106" t="s">
        <v>6015</v>
      </c>
      <c r="B106" t="s">
        <v>109</v>
      </c>
      <c r="C106" t="s">
        <v>35</v>
      </c>
      <c r="D106" t="s">
        <v>36</v>
      </c>
      <c r="E106" t="s">
        <v>853</v>
      </c>
      <c r="F106">
        <v>1317</v>
      </c>
      <c r="G106" s="3">
        <v>0</v>
      </c>
      <c r="I106" s="15"/>
    </row>
    <row r="107" spans="1:9" x14ac:dyDescent="0.25">
      <c r="A107" t="s">
        <v>6016</v>
      </c>
      <c r="B107" t="s">
        <v>1463</v>
      </c>
      <c r="C107" t="s">
        <v>753</v>
      </c>
      <c r="D107" t="s">
        <v>302</v>
      </c>
      <c r="E107" t="s">
        <v>853</v>
      </c>
      <c r="F107" s="3">
        <v>1317</v>
      </c>
      <c r="G107">
        <v>0</v>
      </c>
    </row>
    <row r="108" spans="1:9" x14ac:dyDescent="0.25">
      <c r="A108" t="s">
        <v>6017</v>
      </c>
      <c r="B108" t="s">
        <v>110</v>
      </c>
      <c r="C108" t="s">
        <v>111</v>
      </c>
      <c r="D108" t="s">
        <v>112</v>
      </c>
      <c r="E108" t="s">
        <v>854</v>
      </c>
      <c r="F108">
        <v>88</v>
      </c>
      <c r="G108">
        <f>1317-F108</f>
        <v>1229</v>
      </c>
    </row>
    <row r="109" spans="1:9" ht="30" x14ac:dyDescent="0.25">
      <c r="A109" t="s">
        <v>6018</v>
      </c>
      <c r="B109" t="s">
        <v>113</v>
      </c>
      <c r="C109" t="s">
        <v>35</v>
      </c>
      <c r="D109" t="s">
        <v>36</v>
      </c>
      <c r="E109" t="s">
        <v>6561</v>
      </c>
      <c r="F109">
        <v>1240</v>
      </c>
      <c r="G109">
        <v>77</v>
      </c>
      <c r="H109" s="3"/>
      <c r="I109" s="15" t="s">
        <v>6917</v>
      </c>
    </row>
    <row r="110" spans="1:9" ht="30" x14ac:dyDescent="0.25">
      <c r="A110" t="s">
        <v>6019</v>
      </c>
      <c r="B110" t="s">
        <v>1465</v>
      </c>
      <c r="C110" t="s">
        <v>753</v>
      </c>
      <c r="D110" t="s">
        <v>302</v>
      </c>
      <c r="E110" t="s">
        <v>6561</v>
      </c>
      <c r="F110" s="3">
        <v>1240</v>
      </c>
      <c r="G110">
        <v>77</v>
      </c>
      <c r="I110" s="15" t="s">
        <v>6917</v>
      </c>
    </row>
    <row r="111" spans="1:9" x14ac:dyDescent="0.25">
      <c r="A111" t="s">
        <v>6020</v>
      </c>
      <c r="B111" t="s">
        <v>114</v>
      </c>
      <c r="C111" t="s">
        <v>115</v>
      </c>
      <c r="D111" t="s">
        <v>116</v>
      </c>
      <c r="E111" t="s">
        <v>117</v>
      </c>
      <c r="F111">
        <v>895</v>
      </c>
      <c r="G111">
        <v>422</v>
      </c>
    </row>
    <row r="112" spans="1:9" ht="30" x14ac:dyDescent="0.25">
      <c r="A112" t="s">
        <v>6021</v>
      </c>
      <c r="B112" t="s">
        <v>118</v>
      </c>
      <c r="C112" t="s">
        <v>35</v>
      </c>
      <c r="D112" t="s">
        <v>36</v>
      </c>
      <c r="E112" t="s">
        <v>6562</v>
      </c>
      <c r="F112">
        <v>32</v>
      </c>
      <c r="G112">
        <v>1285</v>
      </c>
      <c r="H112" s="3"/>
      <c r="I112" s="15" t="s">
        <v>6917</v>
      </c>
    </row>
    <row r="113" spans="1:9" ht="30" x14ac:dyDescent="0.25">
      <c r="A113" t="s">
        <v>6022</v>
      </c>
      <c r="B113" t="s">
        <v>1467</v>
      </c>
      <c r="C113" t="s">
        <v>753</v>
      </c>
      <c r="D113" t="s">
        <v>1468</v>
      </c>
      <c r="E113" t="s">
        <v>6562</v>
      </c>
      <c r="F113">
        <v>32</v>
      </c>
      <c r="G113" s="3">
        <v>1285</v>
      </c>
      <c r="I113" s="15" t="s">
        <v>6917</v>
      </c>
    </row>
    <row r="114" spans="1:9" x14ac:dyDescent="0.25">
      <c r="A114" t="s">
        <v>6023</v>
      </c>
      <c r="B114" t="s">
        <v>119</v>
      </c>
      <c r="C114" t="s">
        <v>115</v>
      </c>
      <c r="D114" t="s">
        <v>120</v>
      </c>
      <c r="E114" t="s">
        <v>857</v>
      </c>
      <c r="F114">
        <v>772</v>
      </c>
      <c r="G114">
        <v>545</v>
      </c>
    </row>
    <row r="115" spans="1:9" ht="30" x14ac:dyDescent="0.25">
      <c r="A115" t="s">
        <v>6023</v>
      </c>
      <c r="B115" t="s">
        <v>121</v>
      </c>
      <c r="C115" t="s">
        <v>35</v>
      </c>
      <c r="D115" t="s">
        <v>36</v>
      </c>
      <c r="E115" t="s">
        <v>6563</v>
      </c>
      <c r="F115">
        <v>46</v>
      </c>
      <c r="G115">
        <v>1271</v>
      </c>
      <c r="I115" s="15" t="s">
        <v>6917</v>
      </c>
    </row>
    <row r="116" spans="1:9" ht="30" x14ac:dyDescent="0.25">
      <c r="B116" t="s">
        <v>1470</v>
      </c>
      <c r="C116" t="s">
        <v>753</v>
      </c>
      <c r="D116" t="s">
        <v>1468</v>
      </c>
      <c r="E116" t="s">
        <v>1469</v>
      </c>
      <c r="F116">
        <v>46</v>
      </c>
      <c r="G116" s="3">
        <v>1271</v>
      </c>
      <c r="I116" s="15" t="s">
        <v>6917</v>
      </c>
    </row>
    <row r="117" spans="1:9" ht="21" customHeight="1" x14ac:dyDescent="0.3">
      <c r="A117" s="19" t="s">
        <v>7050</v>
      </c>
      <c r="B117" s="20"/>
      <c r="C117" s="20"/>
      <c r="D117" s="20"/>
      <c r="E117" s="20"/>
      <c r="F117" s="20"/>
      <c r="G117" s="20"/>
      <c r="H117" s="20"/>
      <c r="I117" s="20"/>
    </row>
    <row r="118" spans="1:9" ht="75" x14ac:dyDescent="0.25">
      <c r="A118" t="s">
        <v>6024</v>
      </c>
      <c r="B118" t="s">
        <v>122</v>
      </c>
      <c r="C118" t="s">
        <v>8</v>
      </c>
      <c r="D118" t="s">
        <v>1471</v>
      </c>
      <c r="E118" t="s">
        <v>859</v>
      </c>
      <c r="F118">
        <v>525</v>
      </c>
      <c r="G118">
        <v>792</v>
      </c>
      <c r="I118" s="15" t="s">
        <v>6918</v>
      </c>
    </row>
    <row r="119" spans="1:9" ht="90" x14ac:dyDescent="0.25">
      <c r="A119" t="s">
        <v>6025</v>
      </c>
      <c r="B119" t="s">
        <v>123</v>
      </c>
      <c r="C119" t="s">
        <v>8</v>
      </c>
      <c r="D119" t="s">
        <v>26</v>
      </c>
      <c r="E119" t="s">
        <v>6564</v>
      </c>
      <c r="F119">
        <v>525</v>
      </c>
      <c r="G119">
        <v>792</v>
      </c>
      <c r="I119" s="15" t="s">
        <v>6919</v>
      </c>
    </row>
    <row r="120" spans="1:9" ht="45" x14ac:dyDescent="0.25">
      <c r="A120" t="s">
        <v>6026</v>
      </c>
      <c r="B120" t="s">
        <v>124</v>
      </c>
      <c r="C120" t="s">
        <v>8</v>
      </c>
      <c r="D120" t="s">
        <v>125</v>
      </c>
      <c r="E120" t="s">
        <v>6565</v>
      </c>
      <c r="F120">
        <v>527</v>
      </c>
      <c r="G120">
        <v>790</v>
      </c>
      <c r="I120" s="15" t="s">
        <v>6920</v>
      </c>
    </row>
    <row r="121" spans="1:9" ht="45" x14ac:dyDescent="0.25">
      <c r="A121" t="s">
        <v>6027</v>
      </c>
      <c r="B121" t="s">
        <v>127</v>
      </c>
      <c r="C121" t="s">
        <v>8</v>
      </c>
      <c r="D121" t="s">
        <v>125</v>
      </c>
      <c r="E121" t="s">
        <v>6566</v>
      </c>
      <c r="F121">
        <v>527</v>
      </c>
      <c r="G121">
        <v>790</v>
      </c>
      <c r="I121" s="15" t="s">
        <v>6920</v>
      </c>
    </row>
    <row r="122" spans="1:9" ht="30" x14ac:dyDescent="0.25">
      <c r="A122" t="s">
        <v>6028</v>
      </c>
      <c r="B122" t="s">
        <v>128</v>
      </c>
      <c r="C122" t="s">
        <v>35</v>
      </c>
      <c r="D122" t="s">
        <v>36</v>
      </c>
      <c r="E122" t="s">
        <v>6567</v>
      </c>
      <c r="F122">
        <v>525</v>
      </c>
      <c r="G122">
        <v>792</v>
      </c>
      <c r="I122" s="15" t="s">
        <v>6921</v>
      </c>
    </row>
    <row r="123" spans="1:9" ht="30" x14ac:dyDescent="0.25">
      <c r="A123" t="s">
        <v>6028</v>
      </c>
      <c r="B123" t="s">
        <v>1472</v>
      </c>
      <c r="C123" t="s">
        <v>753</v>
      </c>
      <c r="D123" t="s">
        <v>302</v>
      </c>
      <c r="E123" t="s">
        <v>6567</v>
      </c>
      <c r="F123">
        <v>525</v>
      </c>
      <c r="G123">
        <v>792</v>
      </c>
      <c r="I123" s="15" t="s">
        <v>6921</v>
      </c>
    </row>
    <row r="124" spans="1:9" ht="30" x14ac:dyDescent="0.25">
      <c r="A124" t="s">
        <v>6029</v>
      </c>
      <c r="B124" t="s">
        <v>129</v>
      </c>
      <c r="C124" t="s">
        <v>35</v>
      </c>
      <c r="D124" t="s">
        <v>36</v>
      </c>
      <c r="E124" t="s">
        <v>6568</v>
      </c>
      <c r="F124">
        <v>530</v>
      </c>
      <c r="G124">
        <v>787</v>
      </c>
      <c r="I124" s="15" t="s">
        <v>6921</v>
      </c>
    </row>
    <row r="125" spans="1:9" ht="30" x14ac:dyDescent="0.25">
      <c r="A125" t="s">
        <v>6029</v>
      </c>
      <c r="B125" t="s">
        <v>1473</v>
      </c>
      <c r="C125" t="s">
        <v>753</v>
      </c>
      <c r="D125" t="s">
        <v>302</v>
      </c>
      <c r="E125" t="s">
        <v>6568</v>
      </c>
      <c r="F125">
        <v>530</v>
      </c>
      <c r="G125">
        <v>787</v>
      </c>
      <c r="I125" s="15" t="s">
        <v>6921</v>
      </c>
    </row>
    <row r="126" spans="1:9" ht="30" x14ac:dyDescent="0.25">
      <c r="A126" t="s">
        <v>6030</v>
      </c>
      <c r="B126" t="s">
        <v>130</v>
      </c>
      <c r="C126" t="s">
        <v>35</v>
      </c>
      <c r="D126" t="s">
        <v>36</v>
      </c>
      <c r="E126" t="s">
        <v>6569</v>
      </c>
      <c r="F126">
        <v>527</v>
      </c>
      <c r="G126" s="3">
        <v>790</v>
      </c>
      <c r="I126" s="15" t="s">
        <v>6922</v>
      </c>
    </row>
    <row r="127" spans="1:9" ht="30" x14ac:dyDescent="0.25">
      <c r="A127" t="s">
        <v>6030</v>
      </c>
      <c r="B127" t="s">
        <v>1474</v>
      </c>
      <c r="C127" t="s">
        <v>753</v>
      </c>
      <c r="D127" t="s">
        <v>1468</v>
      </c>
      <c r="E127" t="s">
        <v>6569</v>
      </c>
      <c r="F127">
        <v>527</v>
      </c>
      <c r="G127">
        <v>790</v>
      </c>
      <c r="I127" s="15" t="s">
        <v>6922</v>
      </c>
    </row>
    <row r="128" spans="1:9" ht="45" x14ac:dyDescent="0.25">
      <c r="A128" t="s">
        <v>6031</v>
      </c>
      <c r="B128" t="s">
        <v>131</v>
      </c>
      <c r="C128" t="s">
        <v>8</v>
      </c>
      <c r="D128" t="s">
        <v>1468</v>
      </c>
      <c r="E128" t="s">
        <v>6570</v>
      </c>
      <c r="F128">
        <v>525</v>
      </c>
      <c r="G128">
        <v>792</v>
      </c>
      <c r="I128" s="16" t="s">
        <v>6923</v>
      </c>
    </row>
    <row r="129" spans="1:9" ht="30" x14ac:dyDescent="0.25">
      <c r="A129" t="s">
        <v>6032</v>
      </c>
      <c r="B129" t="s">
        <v>132</v>
      </c>
      <c r="C129" t="s">
        <v>8</v>
      </c>
      <c r="D129" t="s">
        <v>302</v>
      </c>
      <c r="E129" t="s">
        <v>6571</v>
      </c>
      <c r="F129">
        <v>528</v>
      </c>
      <c r="G129">
        <v>789</v>
      </c>
      <c r="I129" s="15" t="s">
        <v>6924</v>
      </c>
    </row>
    <row r="130" spans="1:9" ht="30" x14ac:dyDescent="0.25">
      <c r="A130" t="s">
        <v>6033</v>
      </c>
      <c r="B130" t="s">
        <v>133</v>
      </c>
      <c r="C130" t="s">
        <v>8</v>
      </c>
      <c r="D130" t="s">
        <v>1468</v>
      </c>
      <c r="E130" t="s">
        <v>6572</v>
      </c>
      <c r="F130" s="3">
        <v>1201</v>
      </c>
      <c r="G130">
        <v>116</v>
      </c>
      <c r="I130" s="15" t="s">
        <v>6922</v>
      </c>
    </row>
    <row r="131" spans="1:9" ht="30" x14ac:dyDescent="0.25">
      <c r="A131" t="s">
        <v>6034</v>
      </c>
      <c r="B131" t="s">
        <v>134</v>
      </c>
      <c r="C131" t="s">
        <v>8</v>
      </c>
      <c r="D131" t="s">
        <v>302</v>
      </c>
      <c r="E131" t="s">
        <v>6573</v>
      </c>
      <c r="F131">
        <v>525</v>
      </c>
      <c r="G131">
        <v>792</v>
      </c>
      <c r="I131" s="15" t="s">
        <v>6925</v>
      </c>
    </row>
    <row r="132" spans="1:9" ht="30" x14ac:dyDescent="0.25">
      <c r="A132" t="s">
        <v>6035</v>
      </c>
      <c r="B132" t="s">
        <v>135</v>
      </c>
      <c r="C132" t="s">
        <v>8</v>
      </c>
      <c r="D132" t="s">
        <v>302</v>
      </c>
      <c r="E132" t="s">
        <v>6574</v>
      </c>
      <c r="F132">
        <v>527</v>
      </c>
      <c r="G132" s="3">
        <v>790</v>
      </c>
      <c r="I132" s="15" t="s">
        <v>6925</v>
      </c>
    </row>
    <row r="133" spans="1:9" ht="18.75" x14ac:dyDescent="0.3">
      <c r="A133" s="19" t="s">
        <v>7051</v>
      </c>
      <c r="B133" s="20"/>
      <c r="C133" s="20"/>
      <c r="D133" s="20"/>
      <c r="E133" s="20"/>
      <c r="F133" s="20"/>
      <c r="G133" s="20"/>
      <c r="H133" s="20"/>
      <c r="I133" s="20"/>
    </row>
    <row r="134" spans="1:9" x14ac:dyDescent="0.25">
      <c r="A134" t="s">
        <v>6036</v>
      </c>
      <c r="B134" t="s">
        <v>136</v>
      </c>
      <c r="C134" t="s">
        <v>8</v>
      </c>
      <c r="D134" t="s">
        <v>11</v>
      </c>
      <c r="E134" t="s">
        <v>6575</v>
      </c>
      <c r="F134">
        <v>653</v>
      </c>
      <c r="G134">
        <v>664</v>
      </c>
    </row>
    <row r="135" spans="1:9" ht="30" x14ac:dyDescent="0.25">
      <c r="A135" t="s">
        <v>6036</v>
      </c>
      <c r="B135" t="s">
        <v>137</v>
      </c>
      <c r="C135" t="s">
        <v>35</v>
      </c>
      <c r="D135" t="s">
        <v>36</v>
      </c>
      <c r="E135" t="s">
        <v>6576</v>
      </c>
      <c r="F135">
        <v>680</v>
      </c>
      <c r="G135">
        <f>1317-630</f>
        <v>687</v>
      </c>
      <c r="I135" s="15" t="s">
        <v>6926</v>
      </c>
    </row>
    <row r="136" spans="1:9" x14ac:dyDescent="0.25">
      <c r="A136" t="s">
        <v>6037</v>
      </c>
      <c r="B136" t="s">
        <v>138</v>
      </c>
      <c r="C136" t="s">
        <v>8</v>
      </c>
      <c r="D136" t="s">
        <v>9</v>
      </c>
      <c r="E136" t="s">
        <v>6577</v>
      </c>
      <c r="F136">
        <v>819</v>
      </c>
      <c r="G136">
        <v>498</v>
      </c>
      <c r="I136" s="22" t="s">
        <v>7072</v>
      </c>
    </row>
    <row r="137" spans="1:9" x14ac:dyDescent="0.25">
      <c r="A137" t="s">
        <v>6037</v>
      </c>
      <c r="B137" t="s">
        <v>139</v>
      </c>
      <c r="C137" t="s">
        <v>8</v>
      </c>
      <c r="D137" t="s">
        <v>9</v>
      </c>
      <c r="E137" t="s">
        <v>6578</v>
      </c>
      <c r="F137" s="3">
        <v>1116</v>
      </c>
      <c r="G137">
        <v>201</v>
      </c>
      <c r="I137" s="21" t="s">
        <v>7077</v>
      </c>
    </row>
    <row r="138" spans="1:9" ht="30" x14ac:dyDescent="0.25">
      <c r="B138" t="s">
        <v>141</v>
      </c>
      <c r="C138" t="s">
        <v>35</v>
      </c>
      <c r="D138" t="s">
        <v>36</v>
      </c>
      <c r="E138" t="s">
        <v>6579</v>
      </c>
      <c r="F138">
        <v>1286</v>
      </c>
      <c r="G138">
        <v>31</v>
      </c>
      <c r="I138" s="15" t="s">
        <v>6927</v>
      </c>
    </row>
    <row r="139" spans="1:9" ht="30" x14ac:dyDescent="0.25">
      <c r="B139" t="s">
        <v>3921</v>
      </c>
      <c r="C139" t="s">
        <v>753</v>
      </c>
      <c r="D139" t="s">
        <v>302</v>
      </c>
      <c r="E139" t="s">
        <v>6579</v>
      </c>
      <c r="F139" s="3">
        <v>1286</v>
      </c>
      <c r="G139">
        <v>31</v>
      </c>
      <c r="I139" s="15" t="s">
        <v>6927</v>
      </c>
    </row>
    <row r="140" spans="1:9" x14ac:dyDescent="0.25">
      <c r="A140" t="s">
        <v>6038</v>
      </c>
      <c r="B140" t="s">
        <v>142</v>
      </c>
      <c r="C140" t="s">
        <v>8</v>
      </c>
      <c r="D140" t="s">
        <v>11</v>
      </c>
      <c r="E140" t="s">
        <v>6580</v>
      </c>
      <c r="F140">
        <v>593</v>
      </c>
      <c r="G140">
        <v>724</v>
      </c>
      <c r="H140" s="3"/>
    </row>
    <row r="141" spans="1:9" ht="30" x14ac:dyDescent="0.25">
      <c r="A141" t="s">
        <v>6038</v>
      </c>
      <c r="B141" t="s">
        <v>143</v>
      </c>
      <c r="C141" t="s">
        <v>35</v>
      </c>
      <c r="D141" t="s">
        <v>36</v>
      </c>
      <c r="E141" t="s">
        <v>1475</v>
      </c>
      <c r="F141">
        <v>766</v>
      </c>
      <c r="G141">
        <f>1317-766</f>
        <v>551</v>
      </c>
      <c r="I141" s="15" t="s">
        <v>6928</v>
      </c>
    </row>
    <row r="142" spans="1:9" x14ac:dyDescent="0.25">
      <c r="A142" t="s">
        <v>6039</v>
      </c>
      <c r="B142" t="s">
        <v>144</v>
      </c>
      <c r="C142" t="s">
        <v>8</v>
      </c>
      <c r="D142" t="s">
        <v>9</v>
      </c>
      <c r="E142" t="s">
        <v>6581</v>
      </c>
      <c r="F142">
        <v>925</v>
      </c>
      <c r="G142">
        <v>392</v>
      </c>
      <c r="I142" s="22" t="s">
        <v>7078</v>
      </c>
    </row>
    <row r="143" spans="1:9" x14ac:dyDescent="0.25">
      <c r="A143" t="s">
        <v>6039</v>
      </c>
      <c r="B143" t="s">
        <v>145</v>
      </c>
      <c r="C143" t="s">
        <v>8</v>
      </c>
      <c r="D143" t="s">
        <v>9</v>
      </c>
      <c r="E143" t="s">
        <v>6582</v>
      </c>
      <c r="F143">
        <v>976</v>
      </c>
      <c r="G143">
        <v>341</v>
      </c>
      <c r="I143" s="22" t="s">
        <v>7078</v>
      </c>
    </row>
    <row r="144" spans="1:9" ht="30" x14ac:dyDescent="0.25">
      <c r="A144" t="s">
        <v>6042</v>
      </c>
      <c r="B144" t="s">
        <v>146</v>
      </c>
      <c r="C144" t="s">
        <v>35</v>
      </c>
      <c r="D144" t="s">
        <v>36</v>
      </c>
      <c r="E144" t="s">
        <v>6583</v>
      </c>
      <c r="F144">
        <v>1250</v>
      </c>
      <c r="G144">
        <v>67</v>
      </c>
      <c r="I144" s="15" t="s">
        <v>6927</v>
      </c>
    </row>
    <row r="145" spans="1:9" ht="30" x14ac:dyDescent="0.25">
      <c r="A145" t="s">
        <v>6042</v>
      </c>
      <c r="B145" t="s">
        <v>3924</v>
      </c>
      <c r="C145" t="s">
        <v>753</v>
      </c>
      <c r="D145" t="s">
        <v>302</v>
      </c>
      <c r="E145" t="s">
        <v>6583</v>
      </c>
      <c r="F145" s="3">
        <v>1250</v>
      </c>
      <c r="G145">
        <v>67</v>
      </c>
      <c r="H145" s="3"/>
      <c r="I145" s="15" t="s">
        <v>6927</v>
      </c>
    </row>
    <row r="146" spans="1:9" x14ac:dyDescent="0.25">
      <c r="A146" t="s">
        <v>6040</v>
      </c>
      <c r="B146" t="s">
        <v>147</v>
      </c>
      <c r="C146" t="s">
        <v>8</v>
      </c>
      <c r="D146" t="s">
        <v>11</v>
      </c>
      <c r="E146" t="s">
        <v>6584</v>
      </c>
      <c r="F146">
        <v>225</v>
      </c>
      <c r="G146" s="3">
        <v>1092</v>
      </c>
      <c r="I146" s="22" t="s">
        <v>7073</v>
      </c>
    </row>
    <row r="147" spans="1:9" x14ac:dyDescent="0.25">
      <c r="A147" t="s">
        <v>6040</v>
      </c>
      <c r="B147" t="s">
        <v>148</v>
      </c>
      <c r="C147" t="s">
        <v>35</v>
      </c>
      <c r="D147" t="s">
        <v>36</v>
      </c>
      <c r="E147" t="s">
        <v>6043</v>
      </c>
      <c r="F147">
        <v>1199</v>
      </c>
      <c r="G147">
        <f>1317-1199</f>
        <v>118</v>
      </c>
    </row>
    <row r="148" spans="1:9" x14ac:dyDescent="0.25">
      <c r="B148" t="s">
        <v>149</v>
      </c>
      <c r="C148" t="s">
        <v>35</v>
      </c>
      <c r="D148" t="s">
        <v>36</v>
      </c>
      <c r="E148" t="s">
        <v>6585</v>
      </c>
      <c r="F148">
        <v>1179</v>
      </c>
      <c r="G148">
        <v>138</v>
      </c>
      <c r="I148" t="s">
        <v>6929</v>
      </c>
    </row>
    <row r="149" spans="1:9" x14ac:dyDescent="0.25">
      <c r="B149" t="s">
        <v>3925</v>
      </c>
      <c r="C149" t="s">
        <v>753</v>
      </c>
      <c r="D149" t="s">
        <v>302</v>
      </c>
      <c r="E149" t="s">
        <v>6585</v>
      </c>
      <c r="F149" s="3">
        <v>1179</v>
      </c>
      <c r="G149">
        <v>138</v>
      </c>
      <c r="H149" s="3"/>
      <c r="I149" t="s">
        <v>6929</v>
      </c>
    </row>
    <row r="150" spans="1:9" x14ac:dyDescent="0.25">
      <c r="A150" t="s">
        <v>6041</v>
      </c>
      <c r="B150" t="s">
        <v>150</v>
      </c>
      <c r="C150" t="s">
        <v>8</v>
      </c>
      <c r="D150" t="s">
        <v>9</v>
      </c>
      <c r="E150" t="s">
        <v>6586</v>
      </c>
      <c r="F150">
        <v>889</v>
      </c>
      <c r="G150">
        <v>428</v>
      </c>
      <c r="I150" s="21" t="s">
        <v>7062</v>
      </c>
    </row>
    <row r="151" spans="1:9" x14ac:dyDescent="0.25">
      <c r="A151" t="s">
        <v>6041</v>
      </c>
      <c r="B151" t="s">
        <v>151</v>
      </c>
      <c r="C151" t="s">
        <v>8</v>
      </c>
      <c r="D151" t="s">
        <v>9</v>
      </c>
      <c r="E151" t="s">
        <v>6587</v>
      </c>
      <c r="F151">
        <v>614</v>
      </c>
      <c r="G151" s="3">
        <v>703</v>
      </c>
      <c r="I151" s="21" t="s">
        <v>7077</v>
      </c>
    </row>
    <row r="152" spans="1:9" x14ac:dyDescent="0.25">
      <c r="A152" t="s">
        <v>6044</v>
      </c>
      <c r="B152" t="s">
        <v>152</v>
      </c>
      <c r="C152" t="s">
        <v>8</v>
      </c>
      <c r="D152" t="s">
        <v>9</v>
      </c>
      <c r="E152" t="s">
        <v>6588</v>
      </c>
      <c r="F152">
        <v>272</v>
      </c>
      <c r="G152" s="3">
        <v>1045</v>
      </c>
      <c r="I152" s="21" t="s">
        <v>7079</v>
      </c>
    </row>
    <row r="153" spans="1:9" x14ac:dyDescent="0.25">
      <c r="A153" t="s">
        <v>6044</v>
      </c>
      <c r="B153" t="s">
        <v>153</v>
      </c>
      <c r="C153" t="s">
        <v>8</v>
      </c>
      <c r="D153" t="s">
        <v>9</v>
      </c>
      <c r="E153" t="s">
        <v>6589</v>
      </c>
      <c r="F153" s="3">
        <v>1154</v>
      </c>
      <c r="G153">
        <v>163</v>
      </c>
      <c r="H153" s="3"/>
      <c r="I153" s="21" t="s">
        <v>7077</v>
      </c>
    </row>
    <row r="154" spans="1:9" ht="30" x14ac:dyDescent="0.25">
      <c r="B154" t="s">
        <v>154</v>
      </c>
      <c r="C154" t="s">
        <v>35</v>
      </c>
      <c r="D154" t="s">
        <v>36</v>
      </c>
      <c r="E154" t="s">
        <v>884</v>
      </c>
      <c r="F154">
        <v>1123</v>
      </c>
      <c r="G154">
        <v>194</v>
      </c>
      <c r="H154" s="3"/>
      <c r="I154" s="15" t="s">
        <v>6927</v>
      </c>
    </row>
    <row r="155" spans="1:9" ht="30" x14ac:dyDescent="0.25">
      <c r="B155" t="s">
        <v>3926</v>
      </c>
      <c r="C155" t="s">
        <v>753</v>
      </c>
      <c r="D155" t="s">
        <v>302</v>
      </c>
      <c r="E155" t="s">
        <v>884</v>
      </c>
      <c r="F155" s="3">
        <v>1123</v>
      </c>
      <c r="G155">
        <v>194</v>
      </c>
      <c r="I155" s="15" t="s">
        <v>6927</v>
      </c>
    </row>
    <row r="156" spans="1:9" ht="18.75" x14ac:dyDescent="0.3">
      <c r="A156" s="19" t="s">
        <v>7052</v>
      </c>
      <c r="B156" s="20"/>
      <c r="C156" s="20"/>
      <c r="D156" s="20"/>
      <c r="E156" s="20"/>
      <c r="F156" s="20"/>
      <c r="G156" s="20"/>
      <c r="H156" s="20"/>
      <c r="I156" s="20"/>
    </row>
    <row r="157" spans="1:9" ht="45" x14ac:dyDescent="0.25">
      <c r="A157" t="s">
        <v>6045</v>
      </c>
      <c r="B157" t="s">
        <v>155</v>
      </c>
      <c r="C157" t="s">
        <v>35</v>
      </c>
      <c r="D157" t="s">
        <v>36</v>
      </c>
      <c r="E157" t="s">
        <v>1477</v>
      </c>
      <c r="F157">
        <v>2</v>
      </c>
      <c r="G157">
        <v>1315</v>
      </c>
      <c r="H157" s="3"/>
      <c r="I157" s="15" t="s">
        <v>6930</v>
      </c>
    </row>
    <row r="158" spans="1:9" ht="45" x14ac:dyDescent="0.25">
      <c r="A158" t="s">
        <v>6045</v>
      </c>
      <c r="B158" t="s">
        <v>1478</v>
      </c>
      <c r="C158" t="s">
        <v>753</v>
      </c>
      <c r="D158" t="s">
        <v>302</v>
      </c>
      <c r="E158" t="s">
        <v>1477</v>
      </c>
      <c r="F158">
        <v>2</v>
      </c>
      <c r="G158" s="3">
        <v>1315</v>
      </c>
      <c r="H158" s="3"/>
      <c r="I158" s="15" t="s">
        <v>6930</v>
      </c>
    </row>
    <row r="159" spans="1:9" ht="60" x14ac:dyDescent="0.25">
      <c r="A159" t="s">
        <v>6046</v>
      </c>
      <c r="B159" t="s">
        <v>156</v>
      </c>
      <c r="C159" t="s">
        <v>35</v>
      </c>
      <c r="D159" t="s">
        <v>36</v>
      </c>
      <c r="E159" t="s">
        <v>6590</v>
      </c>
      <c r="F159">
        <v>1020</v>
      </c>
      <c r="G159">
        <v>297</v>
      </c>
      <c r="H159" s="3"/>
      <c r="I159" s="15" t="s">
        <v>6931</v>
      </c>
    </row>
    <row r="160" spans="1:9" ht="60" x14ac:dyDescent="0.25">
      <c r="A160" t="s">
        <v>6046</v>
      </c>
      <c r="B160" t="s">
        <v>1479</v>
      </c>
      <c r="C160" t="s">
        <v>753</v>
      </c>
      <c r="D160" t="s">
        <v>1480</v>
      </c>
      <c r="E160" t="s">
        <v>6590</v>
      </c>
      <c r="F160" s="3">
        <v>1020</v>
      </c>
      <c r="G160">
        <v>297</v>
      </c>
      <c r="H160" s="3"/>
      <c r="I160" s="15" t="s">
        <v>6931</v>
      </c>
    </row>
    <row r="161" spans="1:9" ht="45" x14ac:dyDescent="0.25">
      <c r="A161" t="s">
        <v>6047</v>
      </c>
      <c r="B161" t="s">
        <v>157</v>
      </c>
      <c r="C161" t="s">
        <v>35</v>
      </c>
      <c r="D161" t="s">
        <v>36</v>
      </c>
      <c r="E161" t="s">
        <v>6591</v>
      </c>
      <c r="F161">
        <v>2</v>
      </c>
      <c r="G161">
        <v>1315</v>
      </c>
      <c r="H161" s="3"/>
      <c r="I161" s="15" t="s">
        <v>6932</v>
      </c>
    </row>
    <row r="162" spans="1:9" ht="45" x14ac:dyDescent="0.25">
      <c r="A162" t="s">
        <v>6047</v>
      </c>
      <c r="B162" t="s">
        <v>1481</v>
      </c>
      <c r="C162" t="s">
        <v>753</v>
      </c>
      <c r="D162" t="s">
        <v>302</v>
      </c>
      <c r="E162" t="s">
        <v>6591</v>
      </c>
      <c r="F162">
        <v>2</v>
      </c>
      <c r="G162" s="3">
        <v>1315</v>
      </c>
      <c r="I162" s="15" t="s">
        <v>6932</v>
      </c>
    </row>
    <row r="163" spans="1:9" ht="90" x14ac:dyDescent="0.25">
      <c r="A163" t="s">
        <v>6048</v>
      </c>
      <c r="B163" t="s">
        <v>158</v>
      </c>
      <c r="C163" t="s">
        <v>8</v>
      </c>
      <c r="D163" t="s">
        <v>26</v>
      </c>
      <c r="E163" t="s">
        <v>6592</v>
      </c>
      <c r="F163">
        <v>138</v>
      </c>
      <c r="G163" s="3">
        <v>1179</v>
      </c>
      <c r="H163" s="3"/>
      <c r="I163" s="15" t="s">
        <v>6933</v>
      </c>
    </row>
    <row r="164" spans="1:9" ht="45" x14ac:dyDescent="0.25">
      <c r="A164" t="s">
        <v>6049</v>
      </c>
      <c r="B164" t="s">
        <v>159</v>
      </c>
      <c r="C164" t="s">
        <v>35</v>
      </c>
      <c r="D164" t="s">
        <v>36</v>
      </c>
      <c r="E164" t="s">
        <v>6593</v>
      </c>
      <c r="F164">
        <v>2</v>
      </c>
      <c r="G164">
        <v>1315</v>
      </c>
      <c r="H164" s="3"/>
      <c r="I164" s="15" t="s">
        <v>6934</v>
      </c>
    </row>
    <row r="165" spans="1:9" ht="45" x14ac:dyDescent="0.25">
      <c r="A165" t="s">
        <v>6049</v>
      </c>
      <c r="B165" t="s">
        <v>1482</v>
      </c>
      <c r="C165" t="s">
        <v>753</v>
      </c>
      <c r="D165" t="s">
        <v>302</v>
      </c>
      <c r="E165" t="s">
        <v>6593</v>
      </c>
      <c r="F165">
        <v>2</v>
      </c>
      <c r="G165" s="3">
        <v>1315</v>
      </c>
      <c r="I165" s="15" t="s">
        <v>6934</v>
      </c>
    </row>
    <row r="166" spans="1:9" ht="90" x14ac:dyDescent="0.25">
      <c r="A166" t="s">
        <v>6050</v>
      </c>
      <c r="B166" t="s">
        <v>160</v>
      </c>
      <c r="C166" t="s">
        <v>8</v>
      </c>
      <c r="D166" t="s">
        <v>26</v>
      </c>
      <c r="E166" t="s">
        <v>6594</v>
      </c>
      <c r="F166">
        <v>206</v>
      </c>
      <c r="G166" s="3">
        <v>1111</v>
      </c>
      <c r="I166" s="15" t="s">
        <v>6937</v>
      </c>
    </row>
    <row r="167" spans="1:9" ht="45" x14ac:dyDescent="0.25">
      <c r="A167" t="s">
        <v>6051</v>
      </c>
      <c r="B167" t="s">
        <v>161</v>
      </c>
      <c r="C167" t="s">
        <v>8</v>
      </c>
      <c r="D167" t="s">
        <v>302</v>
      </c>
      <c r="E167" t="s">
        <v>893</v>
      </c>
      <c r="F167">
        <v>1</v>
      </c>
      <c r="G167" s="3">
        <v>1316</v>
      </c>
      <c r="I167" s="15" t="s">
        <v>6935</v>
      </c>
    </row>
    <row r="168" spans="1:9" ht="90" x14ac:dyDescent="0.25">
      <c r="A168" t="s">
        <v>6052</v>
      </c>
      <c r="B168" t="s">
        <v>162</v>
      </c>
      <c r="C168" t="s">
        <v>8</v>
      </c>
      <c r="D168" t="s">
        <v>26</v>
      </c>
      <c r="E168" t="s">
        <v>894</v>
      </c>
      <c r="F168">
        <v>209</v>
      </c>
      <c r="G168" s="3">
        <v>1108</v>
      </c>
      <c r="I168" s="15" t="s">
        <v>6938</v>
      </c>
    </row>
    <row r="169" spans="1:9" ht="45" x14ac:dyDescent="0.25">
      <c r="A169" t="s">
        <v>6053</v>
      </c>
      <c r="B169" t="s">
        <v>163</v>
      </c>
      <c r="C169" t="s">
        <v>8</v>
      </c>
      <c r="D169" t="s">
        <v>302</v>
      </c>
      <c r="E169" t="s">
        <v>6595</v>
      </c>
      <c r="F169">
        <v>2</v>
      </c>
      <c r="G169" s="3">
        <v>1315</v>
      </c>
      <c r="I169" s="15" t="s">
        <v>6936</v>
      </c>
    </row>
    <row r="170" spans="1:9" ht="90" x14ac:dyDescent="0.25">
      <c r="A170" t="s">
        <v>6054</v>
      </c>
      <c r="B170" t="s">
        <v>164</v>
      </c>
      <c r="C170" t="s">
        <v>8</v>
      </c>
      <c r="D170" t="s">
        <v>26</v>
      </c>
      <c r="E170" t="s">
        <v>6596</v>
      </c>
      <c r="F170">
        <v>445</v>
      </c>
      <c r="G170">
        <v>872</v>
      </c>
      <c r="I170" s="15" t="s">
        <v>6939</v>
      </c>
    </row>
    <row r="171" spans="1:9" ht="45" x14ac:dyDescent="0.25">
      <c r="A171" t="s">
        <v>6055</v>
      </c>
      <c r="B171" t="s">
        <v>165</v>
      </c>
      <c r="C171" t="s">
        <v>8</v>
      </c>
      <c r="D171" t="s">
        <v>302</v>
      </c>
      <c r="E171" t="s">
        <v>6597</v>
      </c>
      <c r="F171">
        <v>5</v>
      </c>
      <c r="G171" s="3">
        <v>1312</v>
      </c>
      <c r="I171" s="15" t="s">
        <v>6940</v>
      </c>
    </row>
    <row r="172" spans="1:9" ht="105" x14ac:dyDescent="0.25">
      <c r="A172" t="s">
        <v>6056</v>
      </c>
      <c r="B172" t="s">
        <v>166</v>
      </c>
      <c r="C172" t="s">
        <v>8</v>
      </c>
      <c r="D172" t="s">
        <v>1483</v>
      </c>
      <c r="E172" t="s">
        <v>6598</v>
      </c>
      <c r="F172">
        <v>48</v>
      </c>
      <c r="G172" s="3">
        <v>1269</v>
      </c>
      <c r="I172" s="15" t="s">
        <v>6941</v>
      </c>
    </row>
    <row r="173" spans="1:9" x14ac:dyDescent="0.25">
      <c r="B173" t="s">
        <v>167</v>
      </c>
      <c r="C173" t="s">
        <v>35</v>
      </c>
      <c r="D173" t="s">
        <v>36</v>
      </c>
      <c r="E173" t="s">
        <v>6599</v>
      </c>
      <c r="F173">
        <v>1225</v>
      </c>
      <c r="G173">
        <v>92</v>
      </c>
    </row>
    <row r="174" spans="1:9" x14ac:dyDescent="0.25">
      <c r="B174" t="s">
        <v>1484</v>
      </c>
      <c r="C174" t="s">
        <v>753</v>
      </c>
      <c r="D174" t="s">
        <v>1468</v>
      </c>
      <c r="E174" t="s">
        <v>6600</v>
      </c>
      <c r="F174" s="3">
        <v>1225</v>
      </c>
      <c r="G174" s="3">
        <v>92</v>
      </c>
    </row>
    <row r="175" spans="1:9" x14ac:dyDescent="0.25">
      <c r="A175" t="s">
        <v>6064</v>
      </c>
      <c r="B175" t="s">
        <v>168</v>
      </c>
      <c r="C175" t="s">
        <v>67</v>
      </c>
      <c r="D175" t="s">
        <v>68</v>
      </c>
      <c r="E175" t="s">
        <v>6601</v>
      </c>
      <c r="F175">
        <v>1311</v>
      </c>
      <c r="G175">
        <v>6</v>
      </c>
      <c r="I175" s="15" t="s">
        <v>6942</v>
      </c>
    </row>
    <row r="176" spans="1:9" x14ac:dyDescent="0.25">
      <c r="A176" t="s">
        <v>6064</v>
      </c>
      <c r="B176" t="s">
        <v>1485</v>
      </c>
      <c r="C176" t="s">
        <v>753</v>
      </c>
      <c r="D176" t="s">
        <v>302</v>
      </c>
      <c r="E176" t="s">
        <v>6601</v>
      </c>
      <c r="F176" s="3">
        <v>1311</v>
      </c>
      <c r="G176" s="3">
        <v>6</v>
      </c>
      <c r="I176" s="15" t="s">
        <v>6942</v>
      </c>
    </row>
    <row r="177" spans="1:9" x14ac:dyDescent="0.25">
      <c r="A177" t="s">
        <v>6057</v>
      </c>
      <c r="B177" t="s">
        <v>169</v>
      </c>
      <c r="C177" t="s">
        <v>67</v>
      </c>
      <c r="D177" t="s">
        <v>68</v>
      </c>
      <c r="E177" t="s">
        <v>6602</v>
      </c>
      <c r="F177">
        <v>338</v>
      </c>
      <c r="G177">
        <v>979</v>
      </c>
      <c r="I177" s="15" t="s">
        <v>6942</v>
      </c>
    </row>
    <row r="178" spans="1:9" x14ac:dyDescent="0.25">
      <c r="A178" t="s">
        <v>6057</v>
      </c>
      <c r="B178" t="s">
        <v>1486</v>
      </c>
      <c r="C178" t="s">
        <v>753</v>
      </c>
      <c r="D178" t="s">
        <v>302</v>
      </c>
      <c r="E178" t="s">
        <v>6602</v>
      </c>
      <c r="F178">
        <v>338</v>
      </c>
      <c r="G178" s="3">
        <v>979</v>
      </c>
      <c r="I178" s="15" t="s">
        <v>6942</v>
      </c>
    </row>
    <row r="179" spans="1:9" x14ac:dyDescent="0.25">
      <c r="A179" t="s">
        <v>6058</v>
      </c>
      <c r="B179" t="s">
        <v>170</v>
      </c>
      <c r="C179" t="s">
        <v>67</v>
      </c>
      <c r="D179" t="s">
        <v>68</v>
      </c>
      <c r="E179" t="s">
        <v>6603</v>
      </c>
      <c r="F179">
        <v>1068</v>
      </c>
      <c r="G179">
        <v>249</v>
      </c>
      <c r="I179" s="15" t="s">
        <v>6942</v>
      </c>
    </row>
    <row r="180" spans="1:9" x14ac:dyDescent="0.25">
      <c r="A180" t="s">
        <v>6058</v>
      </c>
      <c r="B180" t="s">
        <v>1487</v>
      </c>
      <c r="C180" t="s">
        <v>753</v>
      </c>
      <c r="D180" t="s">
        <v>302</v>
      </c>
      <c r="E180" t="s">
        <v>6603</v>
      </c>
      <c r="F180" s="3">
        <v>1068</v>
      </c>
      <c r="G180" s="3">
        <v>249</v>
      </c>
      <c r="I180" s="15" t="s">
        <v>6942</v>
      </c>
    </row>
    <row r="181" spans="1:9" x14ac:dyDescent="0.25">
      <c r="A181" t="s">
        <v>6059</v>
      </c>
      <c r="B181" t="s">
        <v>171</v>
      </c>
      <c r="C181" t="s">
        <v>67</v>
      </c>
      <c r="D181" t="s">
        <v>68</v>
      </c>
      <c r="E181" t="s">
        <v>6604</v>
      </c>
      <c r="F181">
        <v>1285</v>
      </c>
      <c r="G181">
        <v>32</v>
      </c>
      <c r="I181" s="15" t="s">
        <v>6942</v>
      </c>
    </row>
    <row r="182" spans="1:9" x14ac:dyDescent="0.25">
      <c r="A182" t="s">
        <v>6059</v>
      </c>
      <c r="B182" t="s">
        <v>1488</v>
      </c>
      <c r="C182" t="s">
        <v>753</v>
      </c>
      <c r="D182" t="s">
        <v>302</v>
      </c>
      <c r="E182" t="s">
        <v>6604</v>
      </c>
      <c r="F182" s="3">
        <v>1285</v>
      </c>
      <c r="G182">
        <v>32</v>
      </c>
      <c r="I182" s="15" t="s">
        <v>6942</v>
      </c>
    </row>
    <row r="183" spans="1:9" x14ac:dyDescent="0.25">
      <c r="A183" t="s">
        <v>6060</v>
      </c>
      <c r="B183" t="s">
        <v>172</v>
      </c>
      <c r="C183" t="s">
        <v>67</v>
      </c>
      <c r="D183" t="s">
        <v>68</v>
      </c>
      <c r="E183" t="s">
        <v>6605</v>
      </c>
      <c r="F183">
        <v>1301</v>
      </c>
      <c r="G183">
        <v>16</v>
      </c>
      <c r="I183" s="15" t="s">
        <v>6942</v>
      </c>
    </row>
    <row r="184" spans="1:9" x14ac:dyDescent="0.25">
      <c r="A184" t="s">
        <v>6060</v>
      </c>
      <c r="B184" t="s">
        <v>1489</v>
      </c>
      <c r="C184" t="s">
        <v>753</v>
      </c>
      <c r="D184" t="s">
        <v>302</v>
      </c>
      <c r="E184" t="s">
        <v>6605</v>
      </c>
      <c r="F184" s="3">
        <v>1301</v>
      </c>
      <c r="G184">
        <v>16</v>
      </c>
      <c r="I184" s="15" t="s">
        <v>6942</v>
      </c>
    </row>
    <row r="185" spans="1:9" x14ac:dyDescent="0.25">
      <c r="A185" t="s">
        <v>6061</v>
      </c>
      <c r="B185" t="s">
        <v>173</v>
      </c>
      <c r="C185" t="s">
        <v>67</v>
      </c>
      <c r="D185" t="s">
        <v>68</v>
      </c>
      <c r="E185" t="s">
        <v>6606</v>
      </c>
      <c r="F185">
        <v>1301</v>
      </c>
      <c r="G185" s="3">
        <v>16</v>
      </c>
      <c r="I185" s="15" t="s">
        <v>6942</v>
      </c>
    </row>
    <row r="186" spans="1:9" x14ac:dyDescent="0.25">
      <c r="A186" t="s">
        <v>6061</v>
      </c>
      <c r="B186" t="s">
        <v>1490</v>
      </c>
      <c r="C186" t="s">
        <v>753</v>
      </c>
      <c r="D186" t="s">
        <v>302</v>
      </c>
      <c r="E186" t="s">
        <v>6606</v>
      </c>
      <c r="F186" s="3">
        <v>1301</v>
      </c>
      <c r="G186">
        <v>16</v>
      </c>
      <c r="I186" s="15" t="s">
        <v>6942</v>
      </c>
    </row>
    <row r="187" spans="1:9" x14ac:dyDescent="0.25">
      <c r="A187" t="s">
        <v>6062</v>
      </c>
      <c r="B187" t="s">
        <v>174</v>
      </c>
      <c r="C187" t="s">
        <v>67</v>
      </c>
      <c r="D187" t="s">
        <v>68</v>
      </c>
      <c r="E187" t="s">
        <v>905</v>
      </c>
      <c r="F187">
        <v>1300</v>
      </c>
      <c r="G187">
        <v>17</v>
      </c>
      <c r="I187" s="15" t="s">
        <v>6942</v>
      </c>
    </row>
    <row r="188" spans="1:9" x14ac:dyDescent="0.25">
      <c r="A188" t="s">
        <v>6062</v>
      </c>
      <c r="B188" t="s">
        <v>1491</v>
      </c>
      <c r="C188" t="s">
        <v>753</v>
      </c>
      <c r="D188" t="s">
        <v>302</v>
      </c>
      <c r="E188" t="s">
        <v>905</v>
      </c>
      <c r="F188" s="3">
        <v>1300</v>
      </c>
      <c r="G188" s="3">
        <v>17</v>
      </c>
      <c r="I188" s="15" t="s">
        <v>6942</v>
      </c>
    </row>
    <row r="189" spans="1:9" x14ac:dyDescent="0.25">
      <c r="A189" t="s">
        <v>6063</v>
      </c>
      <c r="B189" t="s">
        <v>175</v>
      </c>
      <c r="C189" t="s">
        <v>176</v>
      </c>
      <c r="D189" t="s">
        <v>177</v>
      </c>
      <c r="E189" t="s">
        <v>907</v>
      </c>
      <c r="F189">
        <v>534</v>
      </c>
      <c r="G189">
        <f>1317-534</f>
        <v>783</v>
      </c>
      <c r="I189" s="15"/>
    </row>
    <row r="190" spans="1:9" ht="30" x14ac:dyDescent="0.25">
      <c r="B190" t="s">
        <v>178</v>
      </c>
      <c r="C190" t="s">
        <v>35</v>
      </c>
      <c r="D190" t="s">
        <v>36</v>
      </c>
      <c r="E190" t="s">
        <v>6607</v>
      </c>
      <c r="F190">
        <v>804</v>
      </c>
      <c r="G190" s="3">
        <v>513</v>
      </c>
      <c r="I190" s="15" t="s">
        <v>6943</v>
      </c>
    </row>
    <row r="191" spans="1:9" ht="30" x14ac:dyDescent="0.25">
      <c r="B191" t="s">
        <v>1492</v>
      </c>
      <c r="C191" t="s">
        <v>753</v>
      </c>
      <c r="D191" t="s">
        <v>1468</v>
      </c>
      <c r="E191" t="s">
        <v>6607</v>
      </c>
      <c r="F191">
        <v>804</v>
      </c>
      <c r="G191">
        <v>513</v>
      </c>
      <c r="I191" s="15" t="s">
        <v>6943</v>
      </c>
    </row>
    <row r="192" spans="1:9" x14ac:dyDescent="0.25">
      <c r="A192" t="s">
        <v>6065</v>
      </c>
      <c r="B192" t="s">
        <v>179</v>
      </c>
      <c r="C192" t="s">
        <v>67</v>
      </c>
      <c r="D192" t="s">
        <v>68</v>
      </c>
      <c r="E192" t="s">
        <v>6608</v>
      </c>
      <c r="F192">
        <v>1178</v>
      </c>
      <c r="G192" s="3">
        <v>139</v>
      </c>
      <c r="I192" s="15" t="s">
        <v>6942</v>
      </c>
    </row>
    <row r="193" spans="1:9" x14ac:dyDescent="0.25">
      <c r="A193" t="s">
        <v>6065</v>
      </c>
      <c r="B193" t="s">
        <v>1493</v>
      </c>
      <c r="C193" t="s">
        <v>753</v>
      </c>
      <c r="D193" t="s">
        <v>302</v>
      </c>
      <c r="E193" t="s">
        <v>6608</v>
      </c>
      <c r="F193" s="3">
        <v>1178</v>
      </c>
      <c r="G193">
        <v>139</v>
      </c>
      <c r="I193" s="15" t="s">
        <v>6942</v>
      </c>
    </row>
    <row r="194" spans="1:9" x14ac:dyDescent="0.25">
      <c r="A194" t="s">
        <v>6066</v>
      </c>
      <c r="B194" t="s">
        <v>180</v>
      </c>
      <c r="C194" t="s">
        <v>67</v>
      </c>
      <c r="D194" t="s">
        <v>68</v>
      </c>
      <c r="E194" t="s">
        <v>6609</v>
      </c>
      <c r="F194">
        <v>451</v>
      </c>
      <c r="G194" s="3">
        <v>866</v>
      </c>
      <c r="I194" s="15" t="s">
        <v>6942</v>
      </c>
    </row>
    <row r="195" spans="1:9" x14ac:dyDescent="0.25">
      <c r="A195" t="s">
        <v>6066</v>
      </c>
      <c r="B195" t="s">
        <v>1494</v>
      </c>
      <c r="C195" t="s">
        <v>753</v>
      </c>
      <c r="D195" t="s">
        <v>302</v>
      </c>
      <c r="E195" t="s">
        <v>6609</v>
      </c>
      <c r="F195">
        <v>451</v>
      </c>
      <c r="G195">
        <v>866</v>
      </c>
      <c r="I195" s="15" t="s">
        <v>6942</v>
      </c>
    </row>
    <row r="196" spans="1:9" x14ac:dyDescent="0.25">
      <c r="A196" t="s">
        <v>6067</v>
      </c>
      <c r="B196" t="s">
        <v>181</v>
      </c>
      <c r="C196" t="s">
        <v>67</v>
      </c>
      <c r="D196" t="s">
        <v>68</v>
      </c>
      <c r="E196" t="s">
        <v>6610</v>
      </c>
      <c r="F196">
        <v>1156</v>
      </c>
      <c r="G196">
        <v>161</v>
      </c>
      <c r="I196" s="15" t="s">
        <v>6942</v>
      </c>
    </row>
    <row r="197" spans="1:9" x14ac:dyDescent="0.25">
      <c r="A197" t="s">
        <v>6067</v>
      </c>
      <c r="B197" t="s">
        <v>1495</v>
      </c>
      <c r="C197" t="s">
        <v>753</v>
      </c>
      <c r="D197" t="s">
        <v>302</v>
      </c>
      <c r="E197" t="s">
        <v>6610</v>
      </c>
      <c r="F197" s="3">
        <v>1156</v>
      </c>
      <c r="G197">
        <v>161</v>
      </c>
      <c r="I197" s="15" t="s">
        <v>6942</v>
      </c>
    </row>
    <row r="198" spans="1:9" x14ac:dyDescent="0.25">
      <c r="A198" t="s">
        <v>6068</v>
      </c>
      <c r="B198" t="s">
        <v>182</v>
      </c>
      <c r="C198" t="s">
        <v>67</v>
      </c>
      <c r="D198" t="s">
        <v>68</v>
      </c>
      <c r="E198" t="s">
        <v>6611</v>
      </c>
      <c r="F198">
        <v>1025</v>
      </c>
      <c r="G198">
        <v>292</v>
      </c>
      <c r="I198" s="15" t="s">
        <v>6942</v>
      </c>
    </row>
    <row r="199" spans="1:9" x14ac:dyDescent="0.25">
      <c r="A199" t="s">
        <v>6068</v>
      </c>
      <c r="B199" t="s">
        <v>1496</v>
      </c>
      <c r="C199" t="s">
        <v>753</v>
      </c>
      <c r="D199" t="s">
        <v>302</v>
      </c>
      <c r="E199" t="s">
        <v>6611</v>
      </c>
      <c r="F199" s="3">
        <v>1025</v>
      </c>
      <c r="G199">
        <v>292</v>
      </c>
      <c r="H199" s="3"/>
      <c r="I199" s="15" t="s">
        <v>6942</v>
      </c>
    </row>
    <row r="200" spans="1:9" x14ac:dyDescent="0.25">
      <c r="A200" t="s">
        <v>6069</v>
      </c>
      <c r="B200" t="s">
        <v>183</v>
      </c>
      <c r="C200" t="s">
        <v>184</v>
      </c>
      <c r="D200" t="s">
        <v>185</v>
      </c>
      <c r="E200" t="s">
        <v>913</v>
      </c>
      <c r="F200">
        <v>1179</v>
      </c>
      <c r="G200">
        <f>1317-1179</f>
        <v>138</v>
      </c>
      <c r="I200" s="15" t="s">
        <v>6942</v>
      </c>
    </row>
    <row r="201" spans="1:9" ht="30" x14ac:dyDescent="0.25">
      <c r="B201" t="s">
        <v>186</v>
      </c>
      <c r="C201" t="s">
        <v>35</v>
      </c>
      <c r="D201" t="s">
        <v>36</v>
      </c>
      <c r="E201" t="s">
        <v>6612</v>
      </c>
      <c r="F201">
        <v>1267</v>
      </c>
      <c r="G201">
        <f>1317-1267</f>
        <v>50</v>
      </c>
      <c r="I201" s="15" t="s">
        <v>6943</v>
      </c>
    </row>
    <row r="202" spans="1:9" ht="30" x14ac:dyDescent="0.25">
      <c r="B202" t="s">
        <v>1497</v>
      </c>
      <c r="C202" t="s">
        <v>753</v>
      </c>
      <c r="D202" t="s">
        <v>1468</v>
      </c>
      <c r="E202" t="s">
        <v>6612</v>
      </c>
      <c r="F202" s="3">
        <v>1267</v>
      </c>
      <c r="G202">
        <v>50</v>
      </c>
      <c r="I202" s="15" t="s">
        <v>6943</v>
      </c>
    </row>
    <row r="203" spans="1:9" x14ac:dyDescent="0.25">
      <c r="A203" t="s">
        <v>6070</v>
      </c>
      <c r="B203" t="s">
        <v>187</v>
      </c>
      <c r="C203" t="s">
        <v>188</v>
      </c>
      <c r="D203" t="s">
        <v>189</v>
      </c>
      <c r="E203" t="s">
        <v>915</v>
      </c>
      <c r="F203">
        <v>559</v>
      </c>
      <c r="G203">
        <f>1317-F203</f>
        <v>758</v>
      </c>
    </row>
    <row r="204" spans="1:9" x14ac:dyDescent="0.25">
      <c r="A204" t="s">
        <v>6070</v>
      </c>
      <c r="B204" t="s">
        <v>190</v>
      </c>
      <c r="C204" t="s">
        <v>188</v>
      </c>
      <c r="D204" t="s">
        <v>189</v>
      </c>
      <c r="E204" t="s">
        <v>916</v>
      </c>
      <c r="F204">
        <v>1204</v>
      </c>
      <c r="G204">
        <f t="shared" ref="G204:G206" si="0">1317-F204</f>
        <v>113</v>
      </c>
    </row>
    <row r="205" spans="1:9" x14ac:dyDescent="0.25">
      <c r="A205" t="s">
        <v>6070</v>
      </c>
      <c r="B205" t="s">
        <v>191</v>
      </c>
      <c r="C205" t="s">
        <v>188</v>
      </c>
      <c r="D205" t="s">
        <v>189</v>
      </c>
      <c r="E205" t="s">
        <v>917</v>
      </c>
      <c r="F205">
        <v>1296</v>
      </c>
      <c r="G205">
        <f t="shared" si="0"/>
        <v>21</v>
      </c>
    </row>
    <row r="206" spans="1:9" ht="30" x14ac:dyDescent="0.25">
      <c r="B206" t="s">
        <v>192</v>
      </c>
      <c r="C206" t="s">
        <v>35</v>
      </c>
      <c r="D206" t="s">
        <v>36</v>
      </c>
      <c r="E206" t="s">
        <v>6613</v>
      </c>
      <c r="F206">
        <v>760</v>
      </c>
      <c r="G206">
        <f t="shared" si="0"/>
        <v>557</v>
      </c>
      <c r="I206" s="15" t="s">
        <v>6943</v>
      </c>
    </row>
    <row r="207" spans="1:9" x14ac:dyDescent="0.25">
      <c r="B207" t="s">
        <v>1498</v>
      </c>
      <c r="C207" t="s">
        <v>753</v>
      </c>
      <c r="D207" t="s">
        <v>1468</v>
      </c>
      <c r="E207" t="s">
        <v>6613</v>
      </c>
      <c r="F207">
        <v>760</v>
      </c>
      <c r="G207">
        <v>557</v>
      </c>
      <c r="I207" t="s">
        <v>6943</v>
      </c>
    </row>
    <row r="208" spans="1:9" x14ac:dyDescent="0.25">
      <c r="A208" t="s">
        <v>6071</v>
      </c>
      <c r="B208" t="s">
        <v>193</v>
      </c>
      <c r="C208" t="s">
        <v>67</v>
      </c>
      <c r="D208" t="s">
        <v>68</v>
      </c>
      <c r="E208" t="s">
        <v>6614</v>
      </c>
      <c r="F208">
        <v>113</v>
      </c>
      <c r="G208" s="3">
        <f>1317-113</f>
        <v>1204</v>
      </c>
      <c r="I208" t="s">
        <v>6944</v>
      </c>
    </row>
    <row r="209" spans="1:9" x14ac:dyDescent="0.25">
      <c r="A209" t="s">
        <v>6071</v>
      </c>
      <c r="B209" t="s">
        <v>1499</v>
      </c>
      <c r="C209" t="s">
        <v>753</v>
      </c>
      <c r="D209" t="s">
        <v>302</v>
      </c>
      <c r="E209" t="s">
        <v>6614</v>
      </c>
      <c r="F209">
        <v>113</v>
      </c>
      <c r="G209" s="3">
        <v>1204</v>
      </c>
      <c r="I209" t="s">
        <v>6944</v>
      </c>
    </row>
    <row r="210" spans="1:9" x14ac:dyDescent="0.25">
      <c r="A210" t="s">
        <v>6072</v>
      </c>
      <c r="B210" t="s">
        <v>194</v>
      </c>
      <c r="C210" t="s">
        <v>67</v>
      </c>
      <c r="D210" t="s">
        <v>68</v>
      </c>
      <c r="E210" t="s">
        <v>6615</v>
      </c>
      <c r="F210">
        <v>959</v>
      </c>
      <c r="G210">
        <v>358</v>
      </c>
      <c r="I210" t="s">
        <v>6944</v>
      </c>
    </row>
    <row r="211" spans="1:9" x14ac:dyDescent="0.25">
      <c r="A211" t="s">
        <v>6072</v>
      </c>
      <c r="B211" t="s">
        <v>1500</v>
      </c>
      <c r="C211" t="s">
        <v>753</v>
      </c>
      <c r="D211" t="s">
        <v>302</v>
      </c>
      <c r="E211" t="s">
        <v>6615</v>
      </c>
      <c r="F211">
        <v>959</v>
      </c>
      <c r="G211">
        <v>358</v>
      </c>
      <c r="I211" t="s">
        <v>6944</v>
      </c>
    </row>
    <row r="212" spans="1:9" x14ac:dyDescent="0.25">
      <c r="A212" t="s">
        <v>6073</v>
      </c>
      <c r="B212" t="s">
        <v>195</v>
      </c>
      <c r="C212" t="s">
        <v>67</v>
      </c>
      <c r="D212" t="s">
        <v>68</v>
      </c>
      <c r="E212" t="s">
        <v>6616</v>
      </c>
      <c r="F212">
        <v>983</v>
      </c>
      <c r="G212" s="3">
        <v>334</v>
      </c>
      <c r="I212" t="s">
        <v>6944</v>
      </c>
    </row>
    <row r="213" spans="1:9" x14ac:dyDescent="0.25">
      <c r="A213" t="s">
        <v>6073</v>
      </c>
      <c r="B213" t="s">
        <v>1501</v>
      </c>
      <c r="C213" t="s">
        <v>753</v>
      </c>
      <c r="D213" t="s">
        <v>302</v>
      </c>
      <c r="E213" t="s">
        <v>6616</v>
      </c>
      <c r="F213">
        <v>983</v>
      </c>
      <c r="G213">
        <v>334</v>
      </c>
      <c r="I213" t="s">
        <v>6944</v>
      </c>
    </row>
    <row r="214" spans="1:9" x14ac:dyDescent="0.25">
      <c r="A214" t="s">
        <v>6074</v>
      </c>
      <c r="B214" t="s">
        <v>196</v>
      </c>
      <c r="C214" t="s">
        <v>67</v>
      </c>
      <c r="D214" t="s">
        <v>68</v>
      </c>
      <c r="E214" t="s">
        <v>6617</v>
      </c>
      <c r="F214">
        <v>652</v>
      </c>
      <c r="G214" s="3">
        <v>665</v>
      </c>
      <c r="I214" t="s">
        <v>6944</v>
      </c>
    </row>
    <row r="215" spans="1:9" x14ac:dyDescent="0.25">
      <c r="A215" t="s">
        <v>6074</v>
      </c>
      <c r="B215" t="s">
        <v>1502</v>
      </c>
      <c r="C215" t="s">
        <v>753</v>
      </c>
      <c r="D215" t="s">
        <v>302</v>
      </c>
      <c r="E215" t="s">
        <v>6617</v>
      </c>
      <c r="F215">
        <v>652</v>
      </c>
      <c r="G215">
        <v>665</v>
      </c>
      <c r="I215" t="s">
        <v>6944</v>
      </c>
    </row>
    <row r="216" spans="1:9" x14ac:dyDescent="0.25">
      <c r="A216" t="s">
        <v>6075</v>
      </c>
      <c r="B216" t="s">
        <v>197</v>
      </c>
      <c r="C216" t="s">
        <v>67</v>
      </c>
      <c r="D216" t="s">
        <v>68</v>
      </c>
      <c r="E216" t="s">
        <v>6618</v>
      </c>
      <c r="F216">
        <v>791</v>
      </c>
      <c r="G216">
        <v>526</v>
      </c>
      <c r="H216" s="3"/>
      <c r="I216" t="s">
        <v>6944</v>
      </c>
    </row>
    <row r="217" spans="1:9" x14ac:dyDescent="0.25">
      <c r="A217" t="s">
        <v>6075</v>
      </c>
      <c r="B217" t="s">
        <v>1503</v>
      </c>
      <c r="C217" t="s">
        <v>753</v>
      </c>
      <c r="D217" t="s">
        <v>302</v>
      </c>
      <c r="E217" t="s">
        <v>6618</v>
      </c>
      <c r="F217">
        <v>791</v>
      </c>
      <c r="G217">
        <v>526</v>
      </c>
      <c r="I217" t="s">
        <v>6945</v>
      </c>
    </row>
    <row r="218" spans="1:9" x14ac:dyDescent="0.25">
      <c r="A218" t="s">
        <v>6076</v>
      </c>
      <c r="B218" t="s">
        <v>198</v>
      </c>
      <c r="C218" t="s">
        <v>67</v>
      </c>
      <c r="D218" t="s">
        <v>68</v>
      </c>
      <c r="E218" t="s">
        <v>6619</v>
      </c>
      <c r="F218">
        <v>1215</v>
      </c>
      <c r="G218">
        <v>102</v>
      </c>
      <c r="H218" s="3"/>
      <c r="I218" t="s">
        <v>6944</v>
      </c>
    </row>
    <row r="219" spans="1:9" x14ac:dyDescent="0.25">
      <c r="A219" t="s">
        <v>6076</v>
      </c>
      <c r="B219" t="s">
        <v>1504</v>
      </c>
      <c r="C219" t="s">
        <v>753</v>
      </c>
      <c r="D219" t="s">
        <v>302</v>
      </c>
      <c r="E219" t="s">
        <v>6619</v>
      </c>
      <c r="F219" s="3">
        <v>1215</v>
      </c>
      <c r="G219">
        <v>102</v>
      </c>
      <c r="H219" s="3"/>
      <c r="I219" t="s">
        <v>6944</v>
      </c>
    </row>
    <row r="220" spans="1:9" x14ac:dyDescent="0.25">
      <c r="A220" t="s">
        <v>6077</v>
      </c>
      <c r="B220" t="s">
        <v>199</v>
      </c>
      <c r="C220" t="s">
        <v>67</v>
      </c>
      <c r="D220" t="s">
        <v>68</v>
      </c>
      <c r="E220" t="s">
        <v>6620</v>
      </c>
      <c r="F220">
        <v>798</v>
      </c>
      <c r="G220">
        <v>519</v>
      </c>
      <c r="I220" t="s">
        <v>6944</v>
      </c>
    </row>
    <row r="221" spans="1:9" x14ac:dyDescent="0.25">
      <c r="A221" t="s">
        <v>6077</v>
      </c>
      <c r="B221" t="s">
        <v>1537</v>
      </c>
      <c r="C221" t="s">
        <v>753</v>
      </c>
      <c r="D221" t="s">
        <v>302</v>
      </c>
      <c r="E221" t="s">
        <v>6620</v>
      </c>
      <c r="F221">
        <v>798</v>
      </c>
      <c r="G221">
        <v>519</v>
      </c>
      <c r="H221" s="3"/>
      <c r="I221" t="s">
        <v>6944</v>
      </c>
    </row>
    <row r="222" spans="1:9" ht="30" x14ac:dyDescent="0.25">
      <c r="B222" t="s">
        <v>200</v>
      </c>
      <c r="C222" t="s">
        <v>67</v>
      </c>
      <c r="D222" t="s">
        <v>68</v>
      </c>
      <c r="E222" t="s">
        <v>6621</v>
      </c>
      <c r="F222" s="3">
        <v>1288</v>
      </c>
      <c r="G222">
        <v>29</v>
      </c>
      <c r="I222" s="15" t="s">
        <v>6943</v>
      </c>
    </row>
    <row r="223" spans="1:9" ht="30" x14ac:dyDescent="0.25">
      <c r="B223" t="s">
        <v>1538</v>
      </c>
      <c r="C223" t="s">
        <v>753</v>
      </c>
      <c r="D223" t="s">
        <v>302</v>
      </c>
      <c r="E223" t="s">
        <v>6621</v>
      </c>
      <c r="F223" s="3">
        <v>1288</v>
      </c>
      <c r="G223">
        <v>29</v>
      </c>
      <c r="I223" s="15" t="s">
        <v>6946</v>
      </c>
    </row>
    <row r="224" spans="1:9" x14ac:dyDescent="0.25">
      <c r="A224" t="s">
        <v>6078</v>
      </c>
      <c r="B224" t="s">
        <v>201</v>
      </c>
      <c r="C224" t="s">
        <v>35</v>
      </c>
      <c r="D224" t="s">
        <v>36</v>
      </c>
      <c r="E224" t="s">
        <v>6622</v>
      </c>
      <c r="F224" s="3">
        <v>1308</v>
      </c>
      <c r="G224">
        <v>9</v>
      </c>
    </row>
    <row r="225" spans="1:9" x14ac:dyDescent="0.25">
      <c r="A225" t="s">
        <v>6078</v>
      </c>
      <c r="B225" t="s">
        <v>1539</v>
      </c>
      <c r="C225" t="s">
        <v>753</v>
      </c>
      <c r="D225" t="s">
        <v>1468</v>
      </c>
      <c r="E225" t="s">
        <v>6622</v>
      </c>
      <c r="F225" s="3">
        <v>1308</v>
      </c>
      <c r="G225">
        <v>9</v>
      </c>
    </row>
    <row r="226" spans="1:9" x14ac:dyDescent="0.25">
      <c r="A226" t="s">
        <v>6078</v>
      </c>
      <c r="B226" t="s">
        <v>202</v>
      </c>
      <c r="C226" t="s">
        <v>184</v>
      </c>
      <c r="D226" t="s">
        <v>185</v>
      </c>
      <c r="E226" t="s">
        <v>6623</v>
      </c>
      <c r="F226">
        <v>1304</v>
      </c>
      <c r="G226">
        <f>1317-1304</f>
        <v>13</v>
      </c>
    </row>
    <row r="227" spans="1:9" ht="45" x14ac:dyDescent="0.25">
      <c r="A227" t="s">
        <v>6079</v>
      </c>
      <c r="B227" t="s">
        <v>203</v>
      </c>
      <c r="C227" t="s">
        <v>8</v>
      </c>
      <c r="D227" t="s">
        <v>26</v>
      </c>
      <c r="E227" t="s">
        <v>6624</v>
      </c>
      <c r="F227">
        <v>7</v>
      </c>
      <c r="G227" s="3">
        <v>1310</v>
      </c>
      <c r="I227" s="15" t="s">
        <v>6947</v>
      </c>
    </row>
    <row r="228" spans="1:9" ht="45" x14ac:dyDescent="0.25">
      <c r="A228" t="s">
        <v>6080</v>
      </c>
      <c r="B228" t="s">
        <v>205</v>
      </c>
      <c r="C228" t="s">
        <v>35</v>
      </c>
      <c r="D228" t="s">
        <v>36</v>
      </c>
      <c r="E228" t="s">
        <v>6625</v>
      </c>
      <c r="F228">
        <v>1</v>
      </c>
      <c r="G228">
        <v>1316</v>
      </c>
      <c r="I228" s="15" t="s">
        <v>6948</v>
      </c>
    </row>
    <row r="229" spans="1:9" ht="45" x14ac:dyDescent="0.25">
      <c r="A229" t="s">
        <v>6080</v>
      </c>
      <c r="B229" t="s">
        <v>1540</v>
      </c>
      <c r="C229" t="s">
        <v>753</v>
      </c>
      <c r="D229" t="s">
        <v>302</v>
      </c>
      <c r="E229" t="s">
        <v>6625</v>
      </c>
      <c r="F229">
        <v>1</v>
      </c>
      <c r="G229" s="3">
        <v>1316</v>
      </c>
      <c r="I229" s="15" t="s">
        <v>6948</v>
      </c>
    </row>
    <row r="230" spans="1:9" x14ac:dyDescent="0.25">
      <c r="A230" t="s">
        <v>6080</v>
      </c>
      <c r="B230" t="s">
        <v>206</v>
      </c>
      <c r="C230" t="s">
        <v>8</v>
      </c>
      <c r="D230" t="s">
        <v>9</v>
      </c>
      <c r="E230" t="s">
        <v>6626</v>
      </c>
      <c r="F230">
        <v>198</v>
      </c>
      <c r="G230" s="3">
        <v>1119</v>
      </c>
    </row>
    <row r="231" spans="1:9" ht="45" x14ac:dyDescent="0.25">
      <c r="A231" t="s">
        <v>6082</v>
      </c>
      <c r="B231" t="s">
        <v>207</v>
      </c>
      <c r="C231" t="s">
        <v>35</v>
      </c>
      <c r="D231" t="s">
        <v>36</v>
      </c>
      <c r="E231" t="s">
        <v>6627</v>
      </c>
      <c r="F231" s="3">
        <v>110</v>
      </c>
      <c r="G231">
        <v>1207</v>
      </c>
      <c r="I231" s="15" t="s">
        <v>6948</v>
      </c>
    </row>
    <row r="232" spans="1:9" ht="45" x14ac:dyDescent="0.25">
      <c r="A232" t="s">
        <v>6082</v>
      </c>
      <c r="B232" t="s">
        <v>1541</v>
      </c>
      <c r="C232" t="s">
        <v>753</v>
      </c>
      <c r="D232" t="s">
        <v>302</v>
      </c>
      <c r="E232" t="s">
        <v>6627</v>
      </c>
      <c r="F232">
        <v>110</v>
      </c>
      <c r="G232" s="3">
        <v>1207</v>
      </c>
      <c r="I232" s="15" t="s">
        <v>6948</v>
      </c>
    </row>
    <row r="233" spans="1:9" x14ac:dyDescent="0.25">
      <c r="A233" t="s">
        <v>6082</v>
      </c>
      <c r="B233" t="s">
        <v>208</v>
      </c>
      <c r="C233" t="s">
        <v>8</v>
      </c>
      <c r="D233" t="s">
        <v>9</v>
      </c>
      <c r="E233" t="s">
        <v>6628</v>
      </c>
      <c r="F233" s="3">
        <v>1259</v>
      </c>
      <c r="G233">
        <v>58</v>
      </c>
    </row>
    <row r="234" spans="1:9" ht="45" x14ac:dyDescent="0.25">
      <c r="A234" t="s">
        <v>6083</v>
      </c>
      <c r="B234" t="s">
        <v>209</v>
      </c>
      <c r="C234" t="s">
        <v>35</v>
      </c>
      <c r="D234" t="s">
        <v>36</v>
      </c>
      <c r="E234" t="s">
        <v>6629</v>
      </c>
      <c r="F234" s="3">
        <v>127</v>
      </c>
      <c r="G234">
        <v>1190</v>
      </c>
      <c r="I234" s="15" t="s">
        <v>6948</v>
      </c>
    </row>
    <row r="235" spans="1:9" ht="45" x14ac:dyDescent="0.25">
      <c r="A235" t="s">
        <v>6083</v>
      </c>
      <c r="B235" t="s">
        <v>1542</v>
      </c>
      <c r="C235" t="s">
        <v>753</v>
      </c>
      <c r="D235" t="s">
        <v>302</v>
      </c>
      <c r="E235" t="s">
        <v>6629</v>
      </c>
      <c r="F235">
        <v>127</v>
      </c>
      <c r="G235" s="3">
        <v>1190</v>
      </c>
      <c r="I235" s="15" t="s">
        <v>6948</v>
      </c>
    </row>
    <row r="236" spans="1:9" x14ac:dyDescent="0.25">
      <c r="A236" t="s">
        <v>6083</v>
      </c>
      <c r="B236" t="s">
        <v>210</v>
      </c>
      <c r="C236" t="s">
        <v>8</v>
      </c>
      <c r="D236" t="s">
        <v>9</v>
      </c>
      <c r="E236" t="s">
        <v>6630</v>
      </c>
      <c r="F236" s="3">
        <v>1254</v>
      </c>
      <c r="G236">
        <v>63</v>
      </c>
    </row>
    <row r="237" spans="1:9" ht="45" x14ac:dyDescent="0.25">
      <c r="A237" t="s">
        <v>6081</v>
      </c>
      <c r="B237" t="s">
        <v>211</v>
      </c>
      <c r="C237" t="s">
        <v>35</v>
      </c>
      <c r="D237" t="s">
        <v>36</v>
      </c>
      <c r="E237" t="s">
        <v>6631</v>
      </c>
      <c r="F237" s="3">
        <v>14</v>
      </c>
      <c r="G237">
        <v>1303</v>
      </c>
      <c r="I237" s="15" t="s">
        <v>6948</v>
      </c>
    </row>
    <row r="238" spans="1:9" ht="45" x14ac:dyDescent="0.25">
      <c r="A238" t="s">
        <v>6081</v>
      </c>
      <c r="B238" t="s">
        <v>1543</v>
      </c>
      <c r="C238" t="s">
        <v>753</v>
      </c>
      <c r="D238" t="s">
        <v>302</v>
      </c>
      <c r="E238" t="s">
        <v>6631</v>
      </c>
      <c r="F238">
        <v>14</v>
      </c>
      <c r="G238" s="3">
        <v>1303</v>
      </c>
      <c r="I238" s="15" t="s">
        <v>6948</v>
      </c>
    </row>
    <row r="239" spans="1:9" x14ac:dyDescent="0.25">
      <c r="A239" t="s">
        <v>6081</v>
      </c>
      <c r="B239" t="s">
        <v>212</v>
      </c>
      <c r="C239" t="s">
        <v>8</v>
      </c>
      <c r="D239" t="s">
        <v>9</v>
      </c>
      <c r="E239" t="s">
        <v>6632</v>
      </c>
      <c r="F239">
        <v>495</v>
      </c>
      <c r="G239" s="3">
        <v>822</v>
      </c>
    </row>
    <row r="240" spans="1:9" ht="45" x14ac:dyDescent="0.25">
      <c r="A240" t="s">
        <v>6084</v>
      </c>
      <c r="B240" t="s">
        <v>213</v>
      </c>
      <c r="C240" t="s">
        <v>35</v>
      </c>
      <c r="D240" t="s">
        <v>36</v>
      </c>
      <c r="E240" t="s">
        <v>6633</v>
      </c>
      <c r="F240">
        <v>31</v>
      </c>
      <c r="G240">
        <v>1286</v>
      </c>
      <c r="I240" s="15" t="s">
        <v>6948</v>
      </c>
    </row>
    <row r="241" spans="1:9" ht="45" x14ac:dyDescent="0.25">
      <c r="A241" t="s">
        <v>6084</v>
      </c>
      <c r="B241" t="s">
        <v>1544</v>
      </c>
      <c r="C241" t="s">
        <v>753</v>
      </c>
      <c r="D241" t="s">
        <v>302</v>
      </c>
      <c r="E241" t="s">
        <v>6633</v>
      </c>
      <c r="F241" s="3">
        <v>31</v>
      </c>
      <c r="G241" s="3">
        <v>1286</v>
      </c>
      <c r="I241" s="15" t="s">
        <v>6948</v>
      </c>
    </row>
    <row r="242" spans="1:9" ht="45" x14ac:dyDescent="0.25">
      <c r="A242" t="s">
        <v>6084</v>
      </c>
      <c r="B242" t="s">
        <v>214</v>
      </c>
      <c r="C242" t="s">
        <v>8</v>
      </c>
      <c r="D242" t="s">
        <v>9</v>
      </c>
      <c r="E242" t="s">
        <v>6634</v>
      </c>
      <c r="F242" s="3">
        <v>1306</v>
      </c>
      <c r="G242" s="3">
        <v>11</v>
      </c>
      <c r="I242" s="15" t="s">
        <v>6948</v>
      </c>
    </row>
    <row r="243" spans="1:9" ht="45" x14ac:dyDescent="0.25">
      <c r="A243" t="s">
        <v>6086</v>
      </c>
      <c r="B243" t="s">
        <v>215</v>
      </c>
      <c r="C243" t="s">
        <v>216</v>
      </c>
      <c r="D243" t="s">
        <v>217</v>
      </c>
      <c r="E243" t="s">
        <v>6635</v>
      </c>
      <c r="F243" s="3">
        <v>1222</v>
      </c>
      <c r="G243">
        <v>95</v>
      </c>
      <c r="I243" s="15" t="s">
        <v>6948</v>
      </c>
    </row>
    <row r="244" spans="1:9" ht="45" x14ac:dyDescent="0.25">
      <c r="A244" t="s">
        <v>6086</v>
      </c>
      <c r="B244" t="s">
        <v>1545</v>
      </c>
      <c r="C244" t="s">
        <v>753</v>
      </c>
      <c r="D244" t="s">
        <v>302</v>
      </c>
      <c r="E244" t="s">
        <v>6635</v>
      </c>
      <c r="F244" s="3">
        <v>1222</v>
      </c>
      <c r="G244">
        <v>95</v>
      </c>
      <c r="I244" s="15" t="s">
        <v>6948</v>
      </c>
    </row>
    <row r="245" spans="1:9" x14ac:dyDescent="0.25">
      <c r="A245" t="s">
        <v>6086</v>
      </c>
      <c r="B245" t="s">
        <v>218</v>
      </c>
      <c r="C245" t="s">
        <v>8</v>
      </c>
      <c r="D245" t="s">
        <v>9</v>
      </c>
      <c r="E245" t="s">
        <v>6636</v>
      </c>
      <c r="F245" s="3">
        <v>1170</v>
      </c>
      <c r="G245">
        <v>147</v>
      </c>
    </row>
    <row r="246" spans="1:9" ht="45" x14ac:dyDescent="0.25">
      <c r="A246" t="s">
        <v>6085</v>
      </c>
      <c r="B246" t="s">
        <v>219</v>
      </c>
      <c r="C246" t="s">
        <v>216</v>
      </c>
      <c r="D246" t="s">
        <v>217</v>
      </c>
      <c r="E246" t="s">
        <v>6637</v>
      </c>
      <c r="F246">
        <v>1237</v>
      </c>
      <c r="G246">
        <v>80</v>
      </c>
      <c r="I246" s="15" t="s">
        <v>6948</v>
      </c>
    </row>
    <row r="247" spans="1:9" ht="45" x14ac:dyDescent="0.25">
      <c r="A247" t="s">
        <v>6085</v>
      </c>
      <c r="B247" t="s">
        <v>1546</v>
      </c>
      <c r="C247" t="s">
        <v>753</v>
      </c>
      <c r="D247" t="s">
        <v>302</v>
      </c>
      <c r="E247" t="s">
        <v>6637</v>
      </c>
      <c r="F247" s="3">
        <v>1237</v>
      </c>
      <c r="G247">
        <v>80</v>
      </c>
      <c r="I247" s="15" t="s">
        <v>6948</v>
      </c>
    </row>
    <row r="248" spans="1:9" x14ac:dyDescent="0.25">
      <c r="A248" t="s">
        <v>6085</v>
      </c>
      <c r="B248" t="s">
        <v>220</v>
      </c>
      <c r="C248" t="s">
        <v>8</v>
      </c>
      <c r="D248" t="s">
        <v>9</v>
      </c>
      <c r="E248" t="s">
        <v>6638</v>
      </c>
      <c r="F248" s="3">
        <v>1190</v>
      </c>
      <c r="G248">
        <v>127</v>
      </c>
    </row>
    <row r="249" spans="1:9" ht="18.75" x14ac:dyDescent="0.3">
      <c r="A249" s="19" t="s">
        <v>7053</v>
      </c>
      <c r="B249" s="20"/>
      <c r="C249" s="20"/>
      <c r="D249" s="20"/>
      <c r="E249" s="20"/>
      <c r="F249" s="20"/>
      <c r="G249" s="20"/>
      <c r="H249" s="20"/>
      <c r="I249" s="20"/>
    </row>
    <row r="250" spans="1:9" x14ac:dyDescent="0.25">
      <c r="A250" t="s">
        <v>6087</v>
      </c>
      <c r="B250" t="s">
        <v>221</v>
      </c>
      <c r="C250" t="s">
        <v>222</v>
      </c>
      <c r="D250" t="s">
        <v>223</v>
      </c>
      <c r="E250" t="s">
        <v>6639</v>
      </c>
      <c r="F250" s="3">
        <v>10</v>
      </c>
      <c r="G250">
        <f>1317-10</f>
        <v>1307</v>
      </c>
    </row>
    <row r="251" spans="1:9" x14ac:dyDescent="0.25">
      <c r="A251" t="s">
        <v>6087</v>
      </c>
      <c r="B251" t="s">
        <v>224</v>
      </c>
      <c r="C251" t="s">
        <v>8</v>
      </c>
      <c r="D251" t="s">
        <v>26</v>
      </c>
      <c r="E251" t="s">
        <v>6640</v>
      </c>
      <c r="F251">
        <v>11</v>
      </c>
      <c r="G251" s="3">
        <v>1306</v>
      </c>
      <c r="I251" s="21" t="s">
        <v>7080</v>
      </c>
    </row>
    <row r="252" spans="1:9" x14ac:dyDescent="0.25">
      <c r="B252" t="s">
        <v>225</v>
      </c>
      <c r="C252" t="s">
        <v>35</v>
      </c>
      <c r="D252" t="s">
        <v>36</v>
      </c>
      <c r="E252" t="s">
        <v>946</v>
      </c>
      <c r="F252">
        <v>1310</v>
      </c>
      <c r="G252">
        <v>7</v>
      </c>
      <c r="I252" t="s">
        <v>6949</v>
      </c>
    </row>
    <row r="253" spans="1:9" x14ac:dyDescent="0.25">
      <c r="B253" t="s">
        <v>1547</v>
      </c>
      <c r="C253" t="s">
        <v>753</v>
      </c>
      <c r="D253" t="s">
        <v>302</v>
      </c>
      <c r="E253" t="s">
        <v>946</v>
      </c>
      <c r="F253" s="3">
        <v>1310</v>
      </c>
      <c r="G253">
        <v>7</v>
      </c>
      <c r="I253" t="s">
        <v>6949</v>
      </c>
    </row>
    <row r="254" spans="1:9" x14ac:dyDescent="0.25">
      <c r="A254" t="s">
        <v>6088</v>
      </c>
      <c r="B254" t="s">
        <v>226</v>
      </c>
      <c r="C254" t="s">
        <v>8</v>
      </c>
      <c r="D254" t="s">
        <v>11</v>
      </c>
      <c r="E254" t="s">
        <v>6641</v>
      </c>
      <c r="F254" s="3">
        <v>143</v>
      </c>
      <c r="G254" s="3">
        <v>1174</v>
      </c>
      <c r="I254" s="21" t="s">
        <v>7073</v>
      </c>
    </row>
    <row r="255" spans="1:9" x14ac:dyDescent="0.25">
      <c r="A255" t="s">
        <v>6088</v>
      </c>
      <c r="B255" t="s">
        <v>227</v>
      </c>
      <c r="C255" t="s">
        <v>8</v>
      </c>
      <c r="D255" t="s">
        <v>11</v>
      </c>
      <c r="E255" t="s">
        <v>6642</v>
      </c>
      <c r="F255" s="3">
        <v>1105</v>
      </c>
      <c r="G255">
        <v>212</v>
      </c>
      <c r="I255" s="21" t="s">
        <v>7070</v>
      </c>
    </row>
    <row r="256" spans="1:9" x14ac:dyDescent="0.25">
      <c r="A256" t="s">
        <v>6088</v>
      </c>
      <c r="B256" t="s">
        <v>228</v>
      </c>
      <c r="C256" t="s">
        <v>8</v>
      </c>
      <c r="D256" t="s">
        <v>11</v>
      </c>
      <c r="E256" t="s">
        <v>6643</v>
      </c>
      <c r="F256" s="3">
        <v>1278</v>
      </c>
      <c r="G256">
        <v>39</v>
      </c>
      <c r="I256" s="21" t="s">
        <v>7081</v>
      </c>
    </row>
    <row r="257" spans="1:9" x14ac:dyDescent="0.25">
      <c r="A257" t="s">
        <v>6088</v>
      </c>
      <c r="B257" t="s">
        <v>229</v>
      </c>
      <c r="C257" t="s">
        <v>8</v>
      </c>
      <c r="D257" t="s">
        <v>11</v>
      </c>
      <c r="E257" t="s">
        <v>6644</v>
      </c>
      <c r="F257" s="3">
        <v>1313</v>
      </c>
      <c r="G257">
        <v>4</v>
      </c>
      <c r="I257" s="21" t="s">
        <v>7082</v>
      </c>
    </row>
    <row r="258" spans="1:9" x14ac:dyDescent="0.25">
      <c r="B258" t="s">
        <v>230</v>
      </c>
      <c r="C258" t="s">
        <v>35</v>
      </c>
      <c r="D258" t="s">
        <v>36</v>
      </c>
      <c r="E258" t="s">
        <v>951</v>
      </c>
      <c r="F258" s="3">
        <v>1309</v>
      </c>
      <c r="G258">
        <v>8</v>
      </c>
      <c r="I258" t="s">
        <v>6949</v>
      </c>
    </row>
    <row r="259" spans="1:9" x14ac:dyDescent="0.25">
      <c r="B259" t="s">
        <v>1548</v>
      </c>
      <c r="C259" t="s">
        <v>753</v>
      </c>
      <c r="D259" t="s">
        <v>302</v>
      </c>
      <c r="E259" t="s">
        <v>951</v>
      </c>
      <c r="F259" s="3">
        <v>1309</v>
      </c>
      <c r="G259" s="3">
        <v>8</v>
      </c>
      <c r="I259" t="s">
        <v>6949</v>
      </c>
    </row>
    <row r="260" spans="1:9" x14ac:dyDescent="0.25">
      <c r="B260" t="s">
        <v>231</v>
      </c>
      <c r="C260" t="s">
        <v>35</v>
      </c>
      <c r="D260" t="s">
        <v>36</v>
      </c>
      <c r="E260" t="s">
        <v>6645</v>
      </c>
      <c r="F260">
        <v>1297</v>
      </c>
      <c r="G260">
        <v>20</v>
      </c>
      <c r="I260" t="s">
        <v>6949</v>
      </c>
    </row>
    <row r="261" spans="1:9" x14ac:dyDescent="0.25">
      <c r="B261" t="s">
        <v>1549</v>
      </c>
      <c r="C261" t="s">
        <v>753</v>
      </c>
      <c r="D261" t="s">
        <v>302</v>
      </c>
      <c r="E261" t="s">
        <v>6645</v>
      </c>
      <c r="F261" s="3">
        <v>1297</v>
      </c>
      <c r="G261">
        <v>20</v>
      </c>
      <c r="I261" t="s">
        <v>6949</v>
      </c>
    </row>
    <row r="262" spans="1:9" x14ac:dyDescent="0.25">
      <c r="A262" t="s">
        <v>6091</v>
      </c>
      <c r="B262" t="s">
        <v>232</v>
      </c>
      <c r="C262" t="s">
        <v>8</v>
      </c>
      <c r="D262" t="s">
        <v>11</v>
      </c>
      <c r="E262" t="s">
        <v>6646</v>
      </c>
      <c r="F262" s="3">
        <v>114</v>
      </c>
      <c r="G262" s="3">
        <v>1203</v>
      </c>
      <c r="I262" s="21" t="s">
        <v>7073</v>
      </c>
    </row>
    <row r="263" spans="1:9" x14ac:dyDescent="0.25">
      <c r="A263" t="s">
        <v>6092</v>
      </c>
      <c r="B263" t="s">
        <v>233</v>
      </c>
      <c r="C263" t="s">
        <v>8</v>
      </c>
      <c r="D263" t="s">
        <v>11</v>
      </c>
      <c r="E263" t="s">
        <v>6647</v>
      </c>
      <c r="F263" s="3">
        <v>573</v>
      </c>
      <c r="G263">
        <v>744</v>
      </c>
      <c r="I263" s="21" t="s">
        <v>7073</v>
      </c>
    </row>
    <row r="264" spans="1:9" x14ac:dyDescent="0.25">
      <c r="A264" t="s">
        <v>6093</v>
      </c>
      <c r="B264" t="s">
        <v>234</v>
      </c>
      <c r="C264" t="s">
        <v>8</v>
      </c>
      <c r="D264" t="s">
        <v>11</v>
      </c>
      <c r="E264" t="s">
        <v>6648</v>
      </c>
      <c r="F264" s="3">
        <v>971</v>
      </c>
      <c r="G264">
        <v>346</v>
      </c>
      <c r="I264" s="21" t="s">
        <v>7083</v>
      </c>
    </row>
    <row r="265" spans="1:9" x14ac:dyDescent="0.25">
      <c r="A265" t="s">
        <v>6094</v>
      </c>
      <c r="B265" t="s">
        <v>235</v>
      </c>
      <c r="C265" t="s">
        <v>8</v>
      </c>
      <c r="D265" t="s">
        <v>11</v>
      </c>
      <c r="E265" t="s">
        <v>6649</v>
      </c>
      <c r="F265" s="3">
        <v>1188</v>
      </c>
      <c r="G265">
        <v>129</v>
      </c>
      <c r="I265" s="21" t="s">
        <v>7082</v>
      </c>
    </row>
    <row r="266" spans="1:9" x14ac:dyDescent="0.25">
      <c r="A266" t="s">
        <v>6095</v>
      </c>
      <c r="B266" t="s">
        <v>236</v>
      </c>
      <c r="C266" t="s">
        <v>8</v>
      </c>
      <c r="D266" t="s">
        <v>11</v>
      </c>
      <c r="E266" t="s">
        <v>6650</v>
      </c>
      <c r="F266" s="3">
        <v>1283</v>
      </c>
      <c r="G266">
        <v>34</v>
      </c>
      <c r="I266" s="21" t="s">
        <v>7082</v>
      </c>
    </row>
    <row r="267" spans="1:9" x14ac:dyDescent="0.25">
      <c r="A267" t="s">
        <v>6096</v>
      </c>
      <c r="B267" t="s">
        <v>237</v>
      </c>
      <c r="C267" t="s">
        <v>8</v>
      </c>
      <c r="D267" t="s">
        <v>11</v>
      </c>
      <c r="E267" t="s">
        <v>6651</v>
      </c>
      <c r="F267" s="3">
        <v>1312</v>
      </c>
      <c r="G267" s="3">
        <v>5</v>
      </c>
      <c r="I267" s="21" t="s">
        <v>7057</v>
      </c>
    </row>
    <row r="268" spans="1:9" x14ac:dyDescent="0.25">
      <c r="B268" t="s">
        <v>238</v>
      </c>
      <c r="C268" t="s">
        <v>35</v>
      </c>
      <c r="D268" t="s">
        <v>36</v>
      </c>
      <c r="E268" t="s">
        <v>6652</v>
      </c>
      <c r="F268">
        <v>1303</v>
      </c>
      <c r="G268">
        <v>14</v>
      </c>
      <c r="I268" t="s">
        <v>6949</v>
      </c>
    </row>
    <row r="269" spans="1:9" x14ac:dyDescent="0.25">
      <c r="B269" t="s">
        <v>1550</v>
      </c>
      <c r="C269" t="s">
        <v>753</v>
      </c>
      <c r="D269" t="s">
        <v>302</v>
      </c>
      <c r="E269" t="s">
        <v>6652</v>
      </c>
      <c r="F269" s="3">
        <v>1303</v>
      </c>
      <c r="G269">
        <v>14</v>
      </c>
      <c r="I269" t="s">
        <v>6949</v>
      </c>
    </row>
    <row r="270" spans="1:9" x14ac:dyDescent="0.25">
      <c r="A270" t="s">
        <v>6097</v>
      </c>
      <c r="B270" t="s">
        <v>239</v>
      </c>
      <c r="C270" t="s">
        <v>8</v>
      </c>
      <c r="D270" t="s">
        <v>11</v>
      </c>
      <c r="E270" t="s">
        <v>6653</v>
      </c>
      <c r="F270">
        <v>106</v>
      </c>
      <c r="G270" s="3">
        <v>1211</v>
      </c>
      <c r="I270" s="21" t="s">
        <v>7073</v>
      </c>
    </row>
    <row r="271" spans="1:9" x14ac:dyDescent="0.25">
      <c r="A271" t="s">
        <v>6098</v>
      </c>
      <c r="B271" t="s">
        <v>240</v>
      </c>
      <c r="C271" t="s">
        <v>8</v>
      </c>
      <c r="D271" t="s">
        <v>11</v>
      </c>
      <c r="E271" t="s">
        <v>6654</v>
      </c>
      <c r="F271">
        <v>536</v>
      </c>
      <c r="G271" s="3">
        <v>781</v>
      </c>
      <c r="I271" s="21" t="s">
        <v>7073</v>
      </c>
    </row>
    <row r="272" spans="1:9" x14ac:dyDescent="0.25">
      <c r="A272" t="s">
        <v>6099</v>
      </c>
      <c r="B272" t="s">
        <v>241</v>
      </c>
      <c r="C272" t="s">
        <v>8</v>
      </c>
      <c r="D272" t="s">
        <v>11</v>
      </c>
      <c r="E272" t="s">
        <v>6655</v>
      </c>
      <c r="F272">
        <v>909</v>
      </c>
      <c r="G272" s="3">
        <v>408</v>
      </c>
      <c r="I272" s="21" t="s">
        <v>7083</v>
      </c>
    </row>
    <row r="273" spans="1:9" x14ac:dyDescent="0.25">
      <c r="A273" t="s">
        <v>6100</v>
      </c>
      <c r="B273" t="s">
        <v>242</v>
      </c>
      <c r="C273" t="s">
        <v>8</v>
      </c>
      <c r="D273" t="s">
        <v>11</v>
      </c>
      <c r="E273" t="s">
        <v>6656</v>
      </c>
      <c r="F273" s="3">
        <v>1143</v>
      </c>
      <c r="G273" s="3">
        <v>174</v>
      </c>
      <c r="I273" s="21" t="s">
        <v>7084</v>
      </c>
    </row>
    <row r="274" spans="1:9" x14ac:dyDescent="0.25">
      <c r="A274" t="s">
        <v>6101</v>
      </c>
      <c r="B274" t="s">
        <v>243</v>
      </c>
      <c r="C274" t="s">
        <v>8</v>
      </c>
      <c r="D274" t="s">
        <v>11</v>
      </c>
      <c r="E274" t="s">
        <v>6657</v>
      </c>
      <c r="F274" s="3">
        <v>1274</v>
      </c>
      <c r="G274" s="3">
        <v>43</v>
      </c>
      <c r="I274" s="21" t="s">
        <v>7085</v>
      </c>
    </row>
    <row r="275" spans="1:9" x14ac:dyDescent="0.25">
      <c r="A275" t="s">
        <v>6102</v>
      </c>
      <c r="B275" t="s">
        <v>244</v>
      </c>
      <c r="C275" t="s">
        <v>8</v>
      </c>
      <c r="D275" t="s">
        <v>11</v>
      </c>
      <c r="E275" t="s">
        <v>6658</v>
      </c>
      <c r="F275" s="3">
        <v>1308</v>
      </c>
      <c r="G275">
        <v>9</v>
      </c>
      <c r="H275" s="3"/>
      <c r="I275" s="21" t="s">
        <v>7086</v>
      </c>
    </row>
    <row r="276" spans="1:9" x14ac:dyDescent="0.25">
      <c r="A276" t="s">
        <v>6089</v>
      </c>
      <c r="B276" t="s">
        <v>245</v>
      </c>
      <c r="C276" t="s">
        <v>35</v>
      </c>
      <c r="D276" t="s">
        <v>36</v>
      </c>
      <c r="E276" t="s">
        <v>6659</v>
      </c>
      <c r="F276">
        <v>1302</v>
      </c>
      <c r="G276">
        <v>15</v>
      </c>
      <c r="H276" s="3"/>
    </row>
    <row r="277" spans="1:9" x14ac:dyDescent="0.25">
      <c r="A277" t="s">
        <v>6089</v>
      </c>
      <c r="B277" t="s">
        <v>1551</v>
      </c>
      <c r="C277" t="s">
        <v>753</v>
      </c>
      <c r="D277" t="s">
        <v>302</v>
      </c>
      <c r="E277" t="s">
        <v>6659</v>
      </c>
      <c r="F277" s="3">
        <v>1302</v>
      </c>
      <c r="G277">
        <v>15</v>
      </c>
      <c r="H277" s="3"/>
      <c r="I277" s="21" t="s">
        <v>7087</v>
      </c>
    </row>
    <row r="278" spans="1:9" x14ac:dyDescent="0.25">
      <c r="A278" t="s">
        <v>6089</v>
      </c>
      <c r="B278" t="s">
        <v>246</v>
      </c>
      <c r="C278" t="s">
        <v>8</v>
      </c>
      <c r="D278" t="s">
        <v>11</v>
      </c>
      <c r="E278" t="s">
        <v>6660</v>
      </c>
      <c r="F278" s="3">
        <v>16</v>
      </c>
      <c r="G278" s="3">
        <v>1301</v>
      </c>
      <c r="I278" s="21" t="s">
        <v>7080</v>
      </c>
    </row>
    <row r="279" spans="1:9" x14ac:dyDescent="0.25">
      <c r="A279" t="s">
        <v>6089</v>
      </c>
      <c r="B279" t="s">
        <v>247</v>
      </c>
      <c r="C279" t="s">
        <v>35</v>
      </c>
      <c r="D279" t="s">
        <v>36</v>
      </c>
      <c r="E279" t="s">
        <v>6661</v>
      </c>
      <c r="F279" s="3">
        <v>1306</v>
      </c>
      <c r="G279">
        <v>11</v>
      </c>
    </row>
    <row r="280" spans="1:9" x14ac:dyDescent="0.25">
      <c r="A280" t="s">
        <v>6089</v>
      </c>
      <c r="B280" t="s">
        <v>1552</v>
      </c>
      <c r="C280" t="s">
        <v>753</v>
      </c>
      <c r="D280" t="s">
        <v>302</v>
      </c>
      <c r="E280" t="s">
        <v>6661</v>
      </c>
      <c r="F280" s="3">
        <v>1306</v>
      </c>
      <c r="G280">
        <v>11</v>
      </c>
      <c r="I280" s="21" t="s">
        <v>7087</v>
      </c>
    </row>
    <row r="281" spans="1:9" x14ac:dyDescent="0.25">
      <c r="A281" t="s">
        <v>6089</v>
      </c>
      <c r="B281" t="s">
        <v>248</v>
      </c>
      <c r="C281" t="s">
        <v>8</v>
      </c>
      <c r="D281" t="s">
        <v>11</v>
      </c>
      <c r="E281" t="s">
        <v>6662</v>
      </c>
      <c r="F281" s="3">
        <v>12</v>
      </c>
      <c r="G281" s="3">
        <v>1305</v>
      </c>
      <c r="I281" s="21" t="s">
        <v>7080</v>
      </c>
    </row>
    <row r="282" spans="1:9" ht="60" x14ac:dyDescent="0.25">
      <c r="A282" t="s">
        <v>6090</v>
      </c>
      <c r="B282" t="s">
        <v>249</v>
      </c>
      <c r="C282" t="s">
        <v>8</v>
      </c>
      <c r="D282" t="s">
        <v>1447</v>
      </c>
      <c r="E282" t="s">
        <v>6663</v>
      </c>
      <c r="F282" s="3">
        <v>14</v>
      </c>
      <c r="G282" s="3">
        <v>1303</v>
      </c>
      <c r="I282" s="15" t="s">
        <v>6950</v>
      </c>
    </row>
    <row r="283" spans="1:9" ht="18.75" x14ac:dyDescent="0.3">
      <c r="A283" s="19" t="s">
        <v>7054</v>
      </c>
      <c r="B283" s="20"/>
      <c r="C283" s="20"/>
      <c r="D283" s="20"/>
      <c r="E283" s="20"/>
      <c r="F283" s="20"/>
      <c r="G283" s="20"/>
      <c r="H283" s="20"/>
      <c r="I283" s="20"/>
    </row>
    <row r="284" spans="1:9" ht="30" x14ac:dyDescent="0.25">
      <c r="A284" t="s">
        <v>6103</v>
      </c>
      <c r="B284" t="s">
        <v>250</v>
      </c>
      <c r="C284" t="s">
        <v>8</v>
      </c>
      <c r="D284" t="s">
        <v>1468</v>
      </c>
      <c r="E284" t="s">
        <v>6664</v>
      </c>
      <c r="F284" s="3">
        <v>1</v>
      </c>
      <c r="G284" s="3">
        <v>1316</v>
      </c>
      <c r="I284" s="15" t="s">
        <v>6951</v>
      </c>
    </row>
    <row r="285" spans="1:9" ht="30" x14ac:dyDescent="0.25">
      <c r="A285" t="s">
        <v>6105</v>
      </c>
      <c r="B285" t="s">
        <v>251</v>
      </c>
      <c r="C285" t="s">
        <v>8</v>
      </c>
      <c r="D285" t="s">
        <v>1468</v>
      </c>
      <c r="E285" t="s">
        <v>972</v>
      </c>
      <c r="F285" s="3">
        <v>1</v>
      </c>
      <c r="G285" s="3">
        <v>1316</v>
      </c>
      <c r="I285" s="15" t="s">
        <v>6951</v>
      </c>
    </row>
    <row r="286" spans="1:9" ht="30" x14ac:dyDescent="0.25">
      <c r="A286" t="s">
        <v>6106</v>
      </c>
      <c r="B286" t="s">
        <v>252</v>
      </c>
      <c r="C286" t="s">
        <v>8</v>
      </c>
      <c r="D286" t="s">
        <v>1468</v>
      </c>
      <c r="E286" t="s">
        <v>973</v>
      </c>
      <c r="F286" s="3">
        <v>1</v>
      </c>
      <c r="G286" s="3">
        <v>1316</v>
      </c>
      <c r="I286" s="15" t="s">
        <v>6951</v>
      </c>
    </row>
    <row r="287" spans="1:9" ht="30" x14ac:dyDescent="0.25">
      <c r="A287" t="s">
        <v>6107</v>
      </c>
      <c r="B287" t="s">
        <v>253</v>
      </c>
      <c r="C287" t="s">
        <v>8</v>
      </c>
      <c r="D287" t="s">
        <v>1468</v>
      </c>
      <c r="E287" t="s">
        <v>974</v>
      </c>
      <c r="F287" s="3">
        <v>1</v>
      </c>
      <c r="G287" s="3">
        <v>1316</v>
      </c>
      <c r="I287" s="15" t="s">
        <v>6951</v>
      </c>
    </row>
    <row r="288" spans="1:9" ht="30" x14ac:dyDescent="0.25">
      <c r="A288" t="s">
        <v>6108</v>
      </c>
      <c r="B288" t="s">
        <v>254</v>
      </c>
      <c r="C288" t="s">
        <v>8</v>
      </c>
      <c r="D288" t="s">
        <v>1468</v>
      </c>
      <c r="E288" t="s">
        <v>6665</v>
      </c>
      <c r="F288">
        <v>1</v>
      </c>
      <c r="G288" s="3">
        <v>1316</v>
      </c>
      <c r="I288" s="15" t="s">
        <v>6951</v>
      </c>
    </row>
    <row r="289" spans="1:9" ht="30" x14ac:dyDescent="0.25">
      <c r="A289" t="s">
        <v>6109</v>
      </c>
      <c r="B289" t="s">
        <v>255</v>
      </c>
      <c r="C289" t="s">
        <v>8</v>
      </c>
      <c r="D289" t="s">
        <v>1468</v>
      </c>
      <c r="E289" t="s">
        <v>6666</v>
      </c>
      <c r="F289">
        <v>3</v>
      </c>
      <c r="G289" s="3">
        <v>1314</v>
      </c>
      <c r="I289" s="15" t="s">
        <v>6951</v>
      </c>
    </row>
    <row r="290" spans="1:9" ht="30" x14ac:dyDescent="0.25">
      <c r="A290" t="s">
        <v>6117</v>
      </c>
      <c r="B290" t="s">
        <v>256</v>
      </c>
      <c r="C290" t="s">
        <v>8</v>
      </c>
      <c r="D290" t="s">
        <v>1468</v>
      </c>
      <c r="E290" t="s">
        <v>6667</v>
      </c>
      <c r="F290">
        <v>1</v>
      </c>
      <c r="G290" s="3">
        <v>1316</v>
      </c>
      <c r="I290" s="15" t="s">
        <v>6951</v>
      </c>
    </row>
    <row r="291" spans="1:9" ht="30" x14ac:dyDescent="0.25">
      <c r="A291" t="s">
        <v>6110</v>
      </c>
      <c r="B291" t="s">
        <v>257</v>
      </c>
      <c r="C291" t="s">
        <v>8</v>
      </c>
      <c r="D291" t="s">
        <v>1468</v>
      </c>
      <c r="E291" t="s">
        <v>6668</v>
      </c>
      <c r="F291">
        <v>1</v>
      </c>
      <c r="G291" s="3">
        <v>1316</v>
      </c>
      <c r="I291" s="15" t="s">
        <v>6951</v>
      </c>
    </row>
    <row r="292" spans="1:9" ht="30" x14ac:dyDescent="0.25">
      <c r="A292" t="s">
        <v>6111</v>
      </c>
      <c r="B292" t="s">
        <v>258</v>
      </c>
      <c r="C292" t="s">
        <v>8</v>
      </c>
      <c r="D292" t="s">
        <v>1468</v>
      </c>
      <c r="E292" t="s">
        <v>979</v>
      </c>
      <c r="F292">
        <v>2</v>
      </c>
      <c r="G292" s="3">
        <v>1315</v>
      </c>
      <c r="I292" s="15" t="s">
        <v>6951</v>
      </c>
    </row>
    <row r="293" spans="1:9" ht="30" x14ac:dyDescent="0.25">
      <c r="A293" t="s">
        <v>6112</v>
      </c>
      <c r="B293" t="s">
        <v>259</v>
      </c>
      <c r="C293" t="s">
        <v>8</v>
      </c>
      <c r="D293" t="s">
        <v>1468</v>
      </c>
      <c r="E293" t="s">
        <v>6669</v>
      </c>
      <c r="F293">
        <v>1</v>
      </c>
      <c r="G293" s="3">
        <v>1316</v>
      </c>
      <c r="I293" s="15" t="s">
        <v>6951</v>
      </c>
    </row>
    <row r="294" spans="1:9" ht="30" x14ac:dyDescent="0.25">
      <c r="A294" t="s">
        <v>6113</v>
      </c>
      <c r="B294" t="s">
        <v>260</v>
      </c>
      <c r="C294" t="s">
        <v>8</v>
      </c>
      <c r="D294" t="s">
        <v>1468</v>
      </c>
      <c r="E294" t="s">
        <v>981</v>
      </c>
      <c r="F294">
        <v>1</v>
      </c>
      <c r="G294" s="3">
        <v>1316</v>
      </c>
      <c r="I294" s="15" t="s">
        <v>6951</v>
      </c>
    </row>
    <row r="295" spans="1:9" ht="30" x14ac:dyDescent="0.25">
      <c r="A295" t="s">
        <v>6114</v>
      </c>
      <c r="B295" t="s">
        <v>261</v>
      </c>
      <c r="C295" t="s">
        <v>8</v>
      </c>
      <c r="D295" t="s">
        <v>1468</v>
      </c>
      <c r="E295" t="s">
        <v>6670</v>
      </c>
      <c r="F295">
        <v>1</v>
      </c>
      <c r="G295" s="3">
        <v>1316</v>
      </c>
      <c r="I295" s="15" t="s">
        <v>6951</v>
      </c>
    </row>
    <row r="296" spans="1:9" ht="30" x14ac:dyDescent="0.25">
      <c r="A296" t="s">
        <v>6115</v>
      </c>
      <c r="B296" t="s">
        <v>262</v>
      </c>
      <c r="C296" t="s">
        <v>8</v>
      </c>
      <c r="D296" t="s">
        <v>1468</v>
      </c>
      <c r="E296" t="s">
        <v>983</v>
      </c>
      <c r="F296" s="3">
        <v>1</v>
      </c>
      <c r="G296" s="3">
        <v>1316</v>
      </c>
      <c r="I296" s="15" t="s">
        <v>6951</v>
      </c>
    </row>
    <row r="297" spans="1:9" ht="30" x14ac:dyDescent="0.25">
      <c r="A297" t="s">
        <v>6116</v>
      </c>
      <c r="B297" t="s">
        <v>263</v>
      </c>
      <c r="C297" t="s">
        <v>8</v>
      </c>
      <c r="D297" t="s">
        <v>1468</v>
      </c>
      <c r="E297" t="s">
        <v>984</v>
      </c>
      <c r="F297" s="3">
        <v>3</v>
      </c>
      <c r="G297" s="3">
        <v>1314</v>
      </c>
      <c r="I297" s="15" t="s">
        <v>6951</v>
      </c>
    </row>
    <row r="298" spans="1:9" ht="30" x14ac:dyDescent="0.25">
      <c r="A298" t="s">
        <v>6118</v>
      </c>
      <c r="B298" t="s">
        <v>264</v>
      </c>
      <c r="C298" t="s">
        <v>8</v>
      </c>
      <c r="D298" t="s">
        <v>302</v>
      </c>
      <c r="E298" t="s">
        <v>985</v>
      </c>
      <c r="F298">
        <v>2</v>
      </c>
      <c r="G298" s="3">
        <v>1315</v>
      </c>
      <c r="I298" s="15" t="s">
        <v>6907</v>
      </c>
    </row>
    <row r="299" spans="1:9" x14ac:dyDescent="0.25">
      <c r="A299" t="s">
        <v>6119</v>
      </c>
      <c r="B299" t="s">
        <v>265</v>
      </c>
      <c r="C299" t="s">
        <v>184</v>
      </c>
      <c r="D299" t="s">
        <v>185</v>
      </c>
      <c r="E299" t="s">
        <v>986</v>
      </c>
      <c r="F299" s="3">
        <v>1257</v>
      </c>
      <c r="G299" s="3">
        <f>1317-F299</f>
        <v>60</v>
      </c>
    </row>
    <row r="300" spans="1:9" x14ac:dyDescent="0.25">
      <c r="A300" t="s">
        <v>6119</v>
      </c>
      <c r="B300" t="s">
        <v>266</v>
      </c>
      <c r="C300" t="s">
        <v>184</v>
      </c>
      <c r="D300" t="s">
        <v>185</v>
      </c>
      <c r="E300" t="s">
        <v>987</v>
      </c>
      <c r="F300">
        <v>1300</v>
      </c>
      <c r="G300" s="3">
        <f t="shared" ref="G300:G306" si="1">1317-F300</f>
        <v>17</v>
      </c>
    </row>
    <row r="301" spans="1:9" x14ac:dyDescent="0.25">
      <c r="A301" t="s">
        <v>6119</v>
      </c>
      <c r="B301" t="s">
        <v>267</v>
      </c>
      <c r="C301" t="s">
        <v>184</v>
      </c>
      <c r="D301" t="s">
        <v>185</v>
      </c>
      <c r="E301" t="s">
        <v>988</v>
      </c>
      <c r="F301" s="3">
        <v>1312</v>
      </c>
      <c r="G301" s="3">
        <f t="shared" si="1"/>
        <v>5</v>
      </c>
    </row>
    <row r="302" spans="1:9" x14ac:dyDescent="0.25">
      <c r="A302" t="s">
        <v>6119</v>
      </c>
      <c r="B302" t="s">
        <v>268</v>
      </c>
      <c r="C302" t="s">
        <v>184</v>
      </c>
      <c r="D302" t="s">
        <v>185</v>
      </c>
      <c r="E302" t="s">
        <v>989</v>
      </c>
      <c r="F302">
        <v>1314</v>
      </c>
      <c r="G302" s="3">
        <f t="shared" si="1"/>
        <v>3</v>
      </c>
    </row>
    <row r="303" spans="1:9" x14ac:dyDescent="0.25">
      <c r="A303" t="s">
        <v>6119</v>
      </c>
      <c r="B303" t="s">
        <v>269</v>
      </c>
      <c r="C303" t="s">
        <v>184</v>
      </c>
      <c r="D303" t="s">
        <v>185</v>
      </c>
      <c r="E303" t="s">
        <v>4277</v>
      </c>
      <c r="F303" s="3">
        <v>1270</v>
      </c>
      <c r="G303" s="3">
        <f t="shared" si="1"/>
        <v>47</v>
      </c>
    </row>
    <row r="304" spans="1:9" x14ac:dyDescent="0.25">
      <c r="A304" t="s">
        <v>6119</v>
      </c>
      <c r="B304" t="s">
        <v>270</v>
      </c>
      <c r="C304" t="s">
        <v>184</v>
      </c>
      <c r="D304" t="s">
        <v>185</v>
      </c>
      <c r="E304" t="s">
        <v>4278</v>
      </c>
      <c r="F304">
        <v>1309</v>
      </c>
      <c r="G304" s="3">
        <f t="shared" si="1"/>
        <v>8</v>
      </c>
    </row>
    <row r="305" spans="1:9" x14ac:dyDescent="0.25">
      <c r="A305" t="s">
        <v>6119</v>
      </c>
      <c r="B305" t="s">
        <v>271</v>
      </c>
      <c r="C305" t="s">
        <v>184</v>
      </c>
      <c r="D305" t="s">
        <v>185</v>
      </c>
      <c r="E305" t="s">
        <v>4279</v>
      </c>
      <c r="F305" s="3">
        <v>1315</v>
      </c>
      <c r="G305" s="3">
        <f t="shared" si="1"/>
        <v>2</v>
      </c>
    </row>
    <row r="306" spans="1:9" x14ac:dyDescent="0.25">
      <c r="A306" t="s">
        <v>6119</v>
      </c>
      <c r="B306" t="s">
        <v>272</v>
      </c>
      <c r="C306" t="s">
        <v>184</v>
      </c>
      <c r="D306" t="s">
        <v>185</v>
      </c>
      <c r="E306" t="s">
        <v>4280</v>
      </c>
      <c r="F306">
        <v>1316</v>
      </c>
      <c r="G306" s="3">
        <f t="shared" si="1"/>
        <v>1</v>
      </c>
    </row>
    <row r="307" spans="1:9" ht="90" x14ac:dyDescent="0.25">
      <c r="A307" t="s">
        <v>6120</v>
      </c>
      <c r="B307" t="s">
        <v>273</v>
      </c>
      <c r="C307" t="s">
        <v>8</v>
      </c>
      <c r="D307" t="s">
        <v>274</v>
      </c>
      <c r="E307" t="s">
        <v>994</v>
      </c>
      <c r="F307" s="3">
        <v>3</v>
      </c>
      <c r="G307" s="3">
        <v>1314</v>
      </c>
      <c r="I307" s="15" t="s">
        <v>6952</v>
      </c>
    </row>
    <row r="308" spans="1:9" ht="45" x14ac:dyDescent="0.25">
      <c r="A308" t="s">
        <v>6125</v>
      </c>
      <c r="B308" t="s">
        <v>276</v>
      </c>
      <c r="C308" t="s">
        <v>8</v>
      </c>
      <c r="D308" t="s">
        <v>1515</v>
      </c>
      <c r="E308" t="s">
        <v>6671</v>
      </c>
      <c r="F308">
        <v>1</v>
      </c>
      <c r="G308" s="3">
        <v>1316</v>
      </c>
      <c r="I308" s="15" t="s">
        <v>6953</v>
      </c>
    </row>
    <row r="309" spans="1:9" ht="45" x14ac:dyDescent="0.25">
      <c r="A309" t="s">
        <v>6126</v>
      </c>
      <c r="B309" t="s">
        <v>277</v>
      </c>
      <c r="C309" t="s">
        <v>35</v>
      </c>
      <c r="D309" t="s">
        <v>36</v>
      </c>
      <c r="E309" t="s">
        <v>997</v>
      </c>
      <c r="F309" s="3">
        <v>1</v>
      </c>
      <c r="G309">
        <v>1316</v>
      </c>
      <c r="I309" s="15" t="s">
        <v>6953</v>
      </c>
    </row>
    <row r="310" spans="1:9" ht="45" x14ac:dyDescent="0.25">
      <c r="A310" t="s">
        <v>6126</v>
      </c>
      <c r="B310" t="s">
        <v>1553</v>
      </c>
      <c r="C310" t="s">
        <v>753</v>
      </c>
      <c r="D310" t="s">
        <v>1515</v>
      </c>
      <c r="E310" t="s">
        <v>997</v>
      </c>
      <c r="F310">
        <v>1</v>
      </c>
      <c r="G310" s="3">
        <v>1316</v>
      </c>
      <c r="I310" s="15" t="s">
        <v>6953</v>
      </c>
    </row>
    <row r="311" spans="1:9" ht="45" x14ac:dyDescent="0.25">
      <c r="A311" t="s">
        <v>6127</v>
      </c>
      <c r="B311" t="s">
        <v>278</v>
      </c>
      <c r="C311" t="s">
        <v>35</v>
      </c>
      <c r="D311" t="s">
        <v>36</v>
      </c>
      <c r="E311" t="s">
        <v>6104</v>
      </c>
      <c r="F311" s="3">
        <v>3</v>
      </c>
      <c r="G311">
        <v>1314</v>
      </c>
      <c r="I311" s="15" t="s">
        <v>6953</v>
      </c>
    </row>
    <row r="312" spans="1:9" ht="45" x14ac:dyDescent="0.25">
      <c r="A312" t="s">
        <v>6127</v>
      </c>
      <c r="B312" t="s">
        <v>1554</v>
      </c>
      <c r="C312" t="s">
        <v>753</v>
      </c>
      <c r="D312" t="s">
        <v>1515</v>
      </c>
      <c r="E312" t="s">
        <v>6104</v>
      </c>
      <c r="F312">
        <v>3</v>
      </c>
      <c r="G312" s="3">
        <v>1314</v>
      </c>
      <c r="I312" s="15" t="s">
        <v>6953</v>
      </c>
    </row>
    <row r="313" spans="1:9" ht="45" x14ac:dyDescent="0.25">
      <c r="A313" t="s">
        <v>6128</v>
      </c>
      <c r="B313" t="s">
        <v>279</v>
      </c>
      <c r="C313" t="s">
        <v>35</v>
      </c>
      <c r="D313" t="s">
        <v>36</v>
      </c>
      <c r="E313" t="s">
        <v>998</v>
      </c>
      <c r="F313" s="3">
        <v>9</v>
      </c>
      <c r="G313">
        <v>1308</v>
      </c>
      <c r="I313" s="15" t="s">
        <v>6953</v>
      </c>
    </row>
    <row r="314" spans="1:9" ht="45" x14ac:dyDescent="0.25">
      <c r="A314" t="s">
        <v>6128</v>
      </c>
      <c r="B314" t="s">
        <v>1555</v>
      </c>
      <c r="C314" t="s">
        <v>753</v>
      </c>
      <c r="D314" t="s">
        <v>1515</v>
      </c>
      <c r="E314" t="s">
        <v>998</v>
      </c>
      <c r="F314" s="3">
        <v>9</v>
      </c>
      <c r="G314" s="3">
        <v>1308</v>
      </c>
      <c r="I314" s="15" t="s">
        <v>6953</v>
      </c>
    </row>
    <row r="315" spans="1:9" ht="45" x14ac:dyDescent="0.25">
      <c r="A315" t="s">
        <v>6129</v>
      </c>
      <c r="B315" t="s">
        <v>280</v>
      </c>
      <c r="C315" t="s">
        <v>35</v>
      </c>
      <c r="D315" t="s">
        <v>36</v>
      </c>
      <c r="E315" t="s">
        <v>6672</v>
      </c>
      <c r="F315">
        <v>10</v>
      </c>
      <c r="G315">
        <v>1307</v>
      </c>
      <c r="I315" s="15" t="s">
        <v>6953</v>
      </c>
    </row>
    <row r="316" spans="1:9" ht="45" x14ac:dyDescent="0.25">
      <c r="A316" t="s">
        <v>6129</v>
      </c>
      <c r="B316" t="s">
        <v>1556</v>
      </c>
      <c r="C316" t="s">
        <v>753</v>
      </c>
      <c r="D316" t="s">
        <v>1515</v>
      </c>
      <c r="E316" t="s">
        <v>6672</v>
      </c>
      <c r="F316" s="3">
        <v>10</v>
      </c>
      <c r="G316" s="3">
        <v>1307</v>
      </c>
      <c r="I316" s="15" t="s">
        <v>6953</v>
      </c>
    </row>
    <row r="317" spans="1:9" ht="45" x14ac:dyDescent="0.25">
      <c r="A317" t="s">
        <v>6130</v>
      </c>
      <c r="B317" t="s">
        <v>281</v>
      </c>
      <c r="C317" t="s">
        <v>8</v>
      </c>
      <c r="D317" t="s">
        <v>1515</v>
      </c>
      <c r="E317" t="s">
        <v>6673</v>
      </c>
      <c r="F317" s="3">
        <v>615</v>
      </c>
      <c r="G317">
        <v>702</v>
      </c>
      <c r="I317" s="15" t="s">
        <v>6953</v>
      </c>
    </row>
    <row r="318" spans="1:9" ht="60" x14ac:dyDescent="0.25">
      <c r="A318" t="s">
        <v>6121</v>
      </c>
      <c r="B318" t="s">
        <v>282</v>
      </c>
      <c r="C318" t="s">
        <v>8</v>
      </c>
      <c r="D318" t="s">
        <v>1516</v>
      </c>
      <c r="E318" t="s">
        <v>6674</v>
      </c>
      <c r="F318">
        <v>3</v>
      </c>
      <c r="G318" s="3">
        <v>1314</v>
      </c>
      <c r="I318" s="15" t="s">
        <v>6954</v>
      </c>
    </row>
    <row r="319" spans="1:9" ht="45" x14ac:dyDescent="0.25">
      <c r="A319" t="s">
        <v>6122</v>
      </c>
      <c r="B319" t="s">
        <v>283</v>
      </c>
      <c r="C319" t="s">
        <v>35</v>
      </c>
      <c r="D319" t="s">
        <v>36</v>
      </c>
      <c r="E319" t="s">
        <v>6675</v>
      </c>
      <c r="F319" s="3">
        <v>2</v>
      </c>
      <c r="G319">
        <v>1315</v>
      </c>
      <c r="I319" s="15" t="s">
        <v>6955</v>
      </c>
    </row>
    <row r="320" spans="1:9" ht="45" x14ac:dyDescent="0.25">
      <c r="A320" t="s">
        <v>6122</v>
      </c>
      <c r="B320" t="s">
        <v>1557</v>
      </c>
      <c r="C320" t="s">
        <v>753</v>
      </c>
      <c r="D320" t="s">
        <v>302</v>
      </c>
      <c r="E320" t="s">
        <v>6675</v>
      </c>
      <c r="F320" s="3">
        <v>2</v>
      </c>
      <c r="G320" s="3">
        <v>1315</v>
      </c>
      <c r="I320" s="15" t="s">
        <v>6955</v>
      </c>
    </row>
    <row r="321" spans="1:9" x14ac:dyDescent="0.25">
      <c r="A321" t="s">
        <v>6123</v>
      </c>
      <c r="B321" t="s">
        <v>284</v>
      </c>
      <c r="C321" t="s">
        <v>8</v>
      </c>
      <c r="D321" t="s">
        <v>9</v>
      </c>
      <c r="E321" t="s">
        <v>6676</v>
      </c>
      <c r="F321" s="3">
        <v>1020</v>
      </c>
      <c r="G321">
        <v>297</v>
      </c>
    </row>
    <row r="322" spans="1:9" ht="30" x14ac:dyDescent="0.25">
      <c r="A322" t="s">
        <v>6132</v>
      </c>
      <c r="B322" t="s">
        <v>285</v>
      </c>
      <c r="C322" t="s">
        <v>35</v>
      </c>
      <c r="D322" t="s">
        <v>36</v>
      </c>
      <c r="E322" t="s">
        <v>6131</v>
      </c>
      <c r="F322">
        <v>1</v>
      </c>
      <c r="G322">
        <v>1316</v>
      </c>
      <c r="I322" s="15" t="s">
        <v>6956</v>
      </c>
    </row>
    <row r="323" spans="1:9" ht="30" x14ac:dyDescent="0.25">
      <c r="A323" t="s">
        <v>6132</v>
      </c>
      <c r="B323" t="s">
        <v>1558</v>
      </c>
      <c r="C323" t="s">
        <v>753</v>
      </c>
      <c r="D323" t="s">
        <v>1468</v>
      </c>
      <c r="E323" t="s">
        <v>6131</v>
      </c>
      <c r="F323" s="3">
        <v>1</v>
      </c>
      <c r="G323" s="3">
        <v>1316</v>
      </c>
      <c r="I323" s="15" t="s">
        <v>6956</v>
      </c>
    </row>
    <row r="324" spans="1:9" ht="30" x14ac:dyDescent="0.25">
      <c r="A324" t="s">
        <v>6133</v>
      </c>
      <c r="B324" t="s">
        <v>286</v>
      </c>
      <c r="C324" t="s">
        <v>35</v>
      </c>
      <c r="D324" t="s">
        <v>36</v>
      </c>
      <c r="E324" t="s">
        <v>6677</v>
      </c>
      <c r="F324" s="3">
        <v>2</v>
      </c>
      <c r="G324">
        <v>1315</v>
      </c>
      <c r="I324" s="15" t="s">
        <v>6956</v>
      </c>
    </row>
    <row r="325" spans="1:9" ht="30" x14ac:dyDescent="0.25">
      <c r="A325" t="s">
        <v>6133</v>
      </c>
      <c r="B325" t="s">
        <v>1559</v>
      </c>
      <c r="C325" t="s">
        <v>753</v>
      </c>
      <c r="D325" t="s">
        <v>1468</v>
      </c>
      <c r="E325" t="s">
        <v>6677</v>
      </c>
      <c r="F325" s="3">
        <v>2</v>
      </c>
      <c r="G325" s="3">
        <v>1315</v>
      </c>
      <c r="I325" s="15" t="s">
        <v>6956</v>
      </c>
    </row>
    <row r="326" spans="1:9" ht="30" x14ac:dyDescent="0.25">
      <c r="A326" t="s">
        <v>6134</v>
      </c>
      <c r="B326" t="s">
        <v>287</v>
      </c>
      <c r="C326" t="s">
        <v>35</v>
      </c>
      <c r="D326" t="s">
        <v>36</v>
      </c>
      <c r="E326" t="s">
        <v>6678</v>
      </c>
      <c r="F326" s="3">
        <v>1</v>
      </c>
      <c r="G326">
        <v>1316</v>
      </c>
      <c r="I326" s="15" t="s">
        <v>6956</v>
      </c>
    </row>
    <row r="327" spans="1:9" ht="30" x14ac:dyDescent="0.25">
      <c r="A327" t="s">
        <v>6134</v>
      </c>
      <c r="B327" t="s">
        <v>1560</v>
      </c>
      <c r="C327" t="s">
        <v>753</v>
      </c>
      <c r="D327" t="s">
        <v>1468</v>
      </c>
      <c r="E327" t="s">
        <v>6678</v>
      </c>
      <c r="F327" s="3">
        <v>1</v>
      </c>
      <c r="G327" s="3">
        <v>1316</v>
      </c>
      <c r="I327" s="15" t="s">
        <v>6956</v>
      </c>
    </row>
    <row r="328" spans="1:9" ht="30" x14ac:dyDescent="0.25">
      <c r="A328" t="s">
        <v>6135</v>
      </c>
      <c r="B328" t="s">
        <v>288</v>
      </c>
      <c r="C328" t="s">
        <v>35</v>
      </c>
      <c r="D328" t="s">
        <v>36</v>
      </c>
      <c r="E328" t="s">
        <v>6679</v>
      </c>
      <c r="F328" s="3">
        <v>1</v>
      </c>
      <c r="G328">
        <v>1316</v>
      </c>
      <c r="I328" s="15" t="s">
        <v>6956</v>
      </c>
    </row>
    <row r="329" spans="1:9" ht="30" x14ac:dyDescent="0.25">
      <c r="A329" t="s">
        <v>6135</v>
      </c>
      <c r="B329" t="s">
        <v>1561</v>
      </c>
      <c r="C329" t="s">
        <v>753</v>
      </c>
      <c r="D329" t="s">
        <v>1468</v>
      </c>
      <c r="E329" t="s">
        <v>6679</v>
      </c>
      <c r="F329" s="3">
        <v>1</v>
      </c>
      <c r="G329" s="3">
        <v>1316</v>
      </c>
      <c r="I329" s="15" t="s">
        <v>6956</v>
      </c>
    </row>
    <row r="330" spans="1:9" ht="30" x14ac:dyDescent="0.25">
      <c r="A330" t="s">
        <v>6136</v>
      </c>
      <c r="B330" t="s">
        <v>289</v>
      </c>
      <c r="C330" t="s">
        <v>35</v>
      </c>
      <c r="D330" t="s">
        <v>36</v>
      </c>
      <c r="E330" t="s">
        <v>6680</v>
      </c>
      <c r="F330" s="3">
        <v>1</v>
      </c>
      <c r="G330">
        <v>1316</v>
      </c>
      <c r="I330" s="15" t="s">
        <v>6956</v>
      </c>
    </row>
    <row r="331" spans="1:9" ht="30" x14ac:dyDescent="0.25">
      <c r="A331" t="s">
        <v>6136</v>
      </c>
      <c r="B331" t="s">
        <v>1562</v>
      </c>
      <c r="C331" t="s">
        <v>753</v>
      </c>
      <c r="D331" t="s">
        <v>1468</v>
      </c>
      <c r="E331" t="s">
        <v>6680</v>
      </c>
      <c r="F331">
        <v>1</v>
      </c>
      <c r="G331" s="3">
        <v>1316</v>
      </c>
      <c r="I331" s="15" t="s">
        <v>6956</v>
      </c>
    </row>
    <row r="332" spans="1:9" ht="30" x14ac:dyDescent="0.25">
      <c r="A332" t="s">
        <v>6124</v>
      </c>
      <c r="B332" t="s">
        <v>290</v>
      </c>
      <c r="C332" t="s">
        <v>8</v>
      </c>
      <c r="D332" t="s">
        <v>1468</v>
      </c>
      <c r="E332" t="s">
        <v>1009</v>
      </c>
      <c r="F332" s="3">
        <v>601</v>
      </c>
      <c r="G332">
        <v>716</v>
      </c>
      <c r="I332" s="15" t="s">
        <v>6957</v>
      </c>
    </row>
    <row r="333" spans="1:9" ht="75" x14ac:dyDescent="0.25">
      <c r="A333" t="s">
        <v>6137</v>
      </c>
      <c r="B333" t="s">
        <v>291</v>
      </c>
      <c r="C333" t="s">
        <v>8</v>
      </c>
      <c r="D333" t="s">
        <v>1517</v>
      </c>
      <c r="E333" t="s">
        <v>6681</v>
      </c>
      <c r="F333" s="3">
        <v>604</v>
      </c>
      <c r="G333">
        <v>713</v>
      </c>
      <c r="I333" s="15" t="s">
        <v>6958</v>
      </c>
    </row>
    <row r="334" spans="1:9" ht="30" x14ac:dyDescent="0.25">
      <c r="A334" t="s">
        <v>6138</v>
      </c>
      <c r="B334" t="s">
        <v>292</v>
      </c>
      <c r="C334" t="s">
        <v>8</v>
      </c>
      <c r="D334" t="s">
        <v>1468</v>
      </c>
      <c r="E334" t="s">
        <v>4282</v>
      </c>
      <c r="F334" s="3">
        <v>6</v>
      </c>
      <c r="G334" s="3">
        <v>1311</v>
      </c>
      <c r="I334" s="15" t="s">
        <v>6957</v>
      </c>
    </row>
    <row r="335" spans="1:9" x14ac:dyDescent="0.25">
      <c r="A335" t="s">
        <v>6140</v>
      </c>
      <c r="B335" t="s">
        <v>293</v>
      </c>
      <c r="C335" t="s">
        <v>5</v>
      </c>
      <c r="D335" t="s">
        <v>6</v>
      </c>
      <c r="E335" t="s">
        <v>4283</v>
      </c>
      <c r="F335" s="3">
        <v>1143</v>
      </c>
      <c r="G335">
        <f>1317-1143</f>
        <v>174</v>
      </c>
    </row>
    <row r="336" spans="1:9" ht="30" x14ac:dyDescent="0.25">
      <c r="A336" t="s">
        <v>6139</v>
      </c>
      <c r="B336" t="s">
        <v>294</v>
      </c>
      <c r="C336" t="s">
        <v>8</v>
      </c>
      <c r="D336" t="s">
        <v>1468</v>
      </c>
      <c r="E336" t="s">
        <v>1012</v>
      </c>
      <c r="F336">
        <v>2</v>
      </c>
      <c r="G336" s="3">
        <v>1315</v>
      </c>
      <c r="I336" s="15" t="s">
        <v>6957</v>
      </c>
    </row>
    <row r="337" spans="1:9" x14ac:dyDescent="0.25">
      <c r="A337" t="s">
        <v>6142</v>
      </c>
      <c r="B337" t="s">
        <v>295</v>
      </c>
      <c r="C337" t="s">
        <v>296</v>
      </c>
      <c r="D337" t="s">
        <v>297</v>
      </c>
      <c r="E337" t="s">
        <v>1014</v>
      </c>
      <c r="F337" s="3">
        <v>1185</v>
      </c>
      <c r="G337">
        <f>1317-1185</f>
        <v>132</v>
      </c>
    </row>
    <row r="338" spans="1:9" ht="105" x14ac:dyDescent="0.25">
      <c r="A338" t="s">
        <v>6141</v>
      </c>
      <c r="B338" t="s">
        <v>298</v>
      </c>
      <c r="C338" t="s">
        <v>8</v>
      </c>
      <c r="D338" t="s">
        <v>1516</v>
      </c>
      <c r="E338" t="s">
        <v>1015</v>
      </c>
      <c r="F338" s="3">
        <v>2</v>
      </c>
      <c r="G338" s="3">
        <v>1315</v>
      </c>
      <c r="I338" s="15" t="s">
        <v>6959</v>
      </c>
    </row>
    <row r="339" spans="1:9" x14ac:dyDescent="0.25">
      <c r="A339" t="s">
        <v>6141</v>
      </c>
      <c r="B339" t="s">
        <v>299</v>
      </c>
      <c r="C339" t="s">
        <v>296</v>
      </c>
      <c r="D339" t="s">
        <v>297</v>
      </c>
      <c r="E339" t="s">
        <v>4631</v>
      </c>
      <c r="F339" s="3">
        <f>1310</f>
        <v>1310</v>
      </c>
      <c r="G339">
        <f>1317-1310</f>
        <v>7</v>
      </c>
    </row>
    <row r="340" spans="1:9" ht="30" x14ac:dyDescent="0.25">
      <c r="A340" t="s">
        <v>6143</v>
      </c>
      <c r="B340" t="s">
        <v>300</v>
      </c>
      <c r="C340" t="s">
        <v>8</v>
      </c>
      <c r="D340" t="s">
        <v>26</v>
      </c>
      <c r="E340" t="s">
        <v>1017</v>
      </c>
      <c r="F340" s="3">
        <v>10</v>
      </c>
      <c r="G340" s="3">
        <v>1307</v>
      </c>
      <c r="I340" s="15" t="s">
        <v>6960</v>
      </c>
    </row>
    <row r="341" spans="1:9" ht="18.75" x14ac:dyDescent="0.3">
      <c r="A341" s="19" t="s">
        <v>6961</v>
      </c>
      <c r="B341" s="20"/>
      <c r="C341" s="20"/>
      <c r="D341" s="20"/>
      <c r="E341" s="20"/>
      <c r="F341" s="20"/>
      <c r="G341" s="20"/>
      <c r="H341" s="20"/>
      <c r="I341" s="20"/>
    </row>
    <row r="342" spans="1:9" ht="60" x14ac:dyDescent="0.25">
      <c r="A342" t="s">
        <v>6144</v>
      </c>
      <c r="B342" t="s">
        <v>301</v>
      </c>
      <c r="C342" t="s">
        <v>8</v>
      </c>
      <c r="D342" t="s">
        <v>1480</v>
      </c>
      <c r="E342" t="s">
        <v>6682</v>
      </c>
      <c r="F342" s="3">
        <v>1</v>
      </c>
      <c r="G342" s="3">
        <v>1316</v>
      </c>
      <c r="I342" s="15" t="s">
        <v>6931</v>
      </c>
    </row>
    <row r="343" spans="1:9" ht="60" x14ac:dyDescent="0.25">
      <c r="A343" t="s">
        <v>6145</v>
      </c>
      <c r="B343" t="s">
        <v>304</v>
      </c>
      <c r="C343" t="s">
        <v>8</v>
      </c>
      <c r="D343" t="s">
        <v>1480</v>
      </c>
      <c r="E343" t="s">
        <v>4633</v>
      </c>
      <c r="F343" s="3">
        <v>1</v>
      </c>
      <c r="G343" s="3">
        <v>1316</v>
      </c>
      <c r="I343" s="15" t="s">
        <v>6931</v>
      </c>
    </row>
    <row r="344" spans="1:9" ht="30" x14ac:dyDescent="0.25">
      <c r="A344" t="s">
        <v>6146</v>
      </c>
      <c r="B344" t="s">
        <v>305</v>
      </c>
      <c r="C344" t="s">
        <v>8</v>
      </c>
      <c r="D344" t="s">
        <v>302</v>
      </c>
      <c r="E344" t="s">
        <v>4636</v>
      </c>
      <c r="F344" s="3">
        <v>4</v>
      </c>
      <c r="G344" s="3">
        <v>1313</v>
      </c>
      <c r="I344" s="15" t="s">
        <v>6907</v>
      </c>
    </row>
    <row r="345" spans="1:9" ht="30" x14ac:dyDescent="0.25">
      <c r="A345" t="s">
        <v>6147</v>
      </c>
      <c r="B345" t="s">
        <v>306</v>
      </c>
      <c r="C345" t="s">
        <v>8</v>
      </c>
      <c r="D345" t="s">
        <v>302</v>
      </c>
      <c r="E345" t="s">
        <v>6683</v>
      </c>
      <c r="F345" s="3">
        <v>2</v>
      </c>
      <c r="G345" s="3">
        <v>1315</v>
      </c>
      <c r="I345" s="15" t="s">
        <v>6907</v>
      </c>
    </row>
    <row r="346" spans="1:9" ht="30" x14ac:dyDescent="0.25">
      <c r="A346" t="s">
        <v>6148</v>
      </c>
      <c r="B346" t="s">
        <v>307</v>
      </c>
      <c r="C346" t="s">
        <v>8</v>
      </c>
      <c r="D346" t="s">
        <v>302</v>
      </c>
      <c r="E346" t="s">
        <v>1022</v>
      </c>
      <c r="F346" s="3">
        <v>2</v>
      </c>
      <c r="G346" s="3">
        <v>1315</v>
      </c>
      <c r="I346" s="15" t="s">
        <v>6907</v>
      </c>
    </row>
    <row r="347" spans="1:9" ht="30" x14ac:dyDescent="0.25">
      <c r="A347" t="s">
        <v>6149</v>
      </c>
      <c r="B347" t="s">
        <v>308</v>
      </c>
      <c r="C347" t="s">
        <v>8</v>
      </c>
      <c r="D347" t="s">
        <v>302</v>
      </c>
      <c r="E347" t="s">
        <v>6684</v>
      </c>
      <c r="F347" s="3">
        <v>1</v>
      </c>
      <c r="G347" s="3">
        <v>1316</v>
      </c>
      <c r="I347" s="15" t="s">
        <v>6907</v>
      </c>
    </row>
    <row r="348" spans="1:9" ht="30" x14ac:dyDescent="0.25">
      <c r="A348" t="s">
        <v>6150</v>
      </c>
      <c r="B348" t="s">
        <v>309</v>
      </c>
      <c r="C348" t="s">
        <v>8</v>
      </c>
      <c r="D348" t="s">
        <v>302</v>
      </c>
      <c r="E348" t="s">
        <v>6685</v>
      </c>
      <c r="F348" s="3">
        <v>3</v>
      </c>
      <c r="G348" s="3">
        <v>1314</v>
      </c>
      <c r="I348" s="15" t="s">
        <v>6907</v>
      </c>
    </row>
    <row r="349" spans="1:9" ht="30" x14ac:dyDescent="0.25">
      <c r="A349" t="s">
        <v>6151</v>
      </c>
      <c r="B349" t="s">
        <v>310</v>
      </c>
      <c r="C349" t="s">
        <v>8</v>
      </c>
      <c r="D349" t="s">
        <v>302</v>
      </c>
      <c r="E349" t="s">
        <v>1025</v>
      </c>
      <c r="F349" s="3">
        <v>1</v>
      </c>
      <c r="G349" s="3">
        <v>1316</v>
      </c>
      <c r="I349" s="15" t="s">
        <v>6907</v>
      </c>
    </row>
    <row r="350" spans="1:9" ht="30" x14ac:dyDescent="0.25">
      <c r="A350" t="s">
        <v>6152</v>
      </c>
      <c r="B350" t="s">
        <v>311</v>
      </c>
      <c r="C350" t="s">
        <v>8</v>
      </c>
      <c r="D350" t="s">
        <v>302</v>
      </c>
      <c r="E350" t="s">
        <v>6686</v>
      </c>
      <c r="F350" s="3">
        <v>3</v>
      </c>
      <c r="G350" s="3">
        <v>1314</v>
      </c>
      <c r="I350" s="15" t="s">
        <v>6907</v>
      </c>
    </row>
    <row r="351" spans="1:9" ht="45" x14ac:dyDescent="0.25">
      <c r="A351" t="s">
        <v>6153</v>
      </c>
      <c r="B351" t="s">
        <v>312</v>
      </c>
      <c r="C351" t="s">
        <v>8</v>
      </c>
      <c r="D351" t="s">
        <v>302</v>
      </c>
      <c r="E351" t="s">
        <v>4284</v>
      </c>
      <c r="F351">
        <v>4</v>
      </c>
      <c r="G351" s="3">
        <v>1313</v>
      </c>
      <c r="I351" s="15" t="s">
        <v>6962</v>
      </c>
    </row>
    <row r="352" spans="1:9" ht="90" x14ac:dyDescent="0.25">
      <c r="A352" t="s">
        <v>6154</v>
      </c>
      <c r="B352" t="s">
        <v>313</v>
      </c>
      <c r="C352" t="s">
        <v>8</v>
      </c>
      <c r="D352" t="s">
        <v>26</v>
      </c>
      <c r="E352" t="s">
        <v>6687</v>
      </c>
      <c r="F352" s="3">
        <v>1273</v>
      </c>
      <c r="G352">
        <v>44</v>
      </c>
      <c r="I352" s="15" t="s">
        <v>6963</v>
      </c>
    </row>
    <row r="353" spans="1:9" ht="30" x14ac:dyDescent="0.25">
      <c r="A353" t="s">
        <v>6155</v>
      </c>
      <c r="B353" t="s">
        <v>314</v>
      </c>
      <c r="C353" t="s">
        <v>8</v>
      </c>
      <c r="D353" t="s">
        <v>302</v>
      </c>
      <c r="E353" t="s">
        <v>6688</v>
      </c>
      <c r="F353" s="3">
        <v>71</v>
      </c>
      <c r="G353" s="3">
        <v>1246</v>
      </c>
      <c r="I353" s="15" t="s">
        <v>6907</v>
      </c>
    </row>
    <row r="354" spans="1:9" ht="45" x14ac:dyDescent="0.25">
      <c r="A354" t="s">
        <v>6156</v>
      </c>
      <c r="B354" t="s">
        <v>315</v>
      </c>
      <c r="C354" t="s">
        <v>8</v>
      </c>
      <c r="D354" t="s">
        <v>26</v>
      </c>
      <c r="E354" t="s">
        <v>6689</v>
      </c>
      <c r="F354" s="3">
        <v>3</v>
      </c>
      <c r="G354" s="3">
        <v>1314</v>
      </c>
      <c r="I354" s="15" t="s">
        <v>6964</v>
      </c>
    </row>
    <row r="355" spans="1:9" x14ac:dyDescent="0.25">
      <c r="A355" t="s">
        <v>6157</v>
      </c>
      <c r="B355" t="s">
        <v>316</v>
      </c>
      <c r="C355" t="s">
        <v>8</v>
      </c>
      <c r="D355" t="s">
        <v>26</v>
      </c>
      <c r="E355" t="s">
        <v>6690</v>
      </c>
      <c r="F355" s="3">
        <v>888</v>
      </c>
      <c r="G355">
        <v>429</v>
      </c>
    </row>
    <row r="356" spans="1:9" ht="45" x14ac:dyDescent="0.25">
      <c r="A356" t="s">
        <v>6158</v>
      </c>
      <c r="B356" t="s">
        <v>317</v>
      </c>
      <c r="C356" t="s">
        <v>8</v>
      </c>
      <c r="D356" t="s">
        <v>26</v>
      </c>
      <c r="E356" t="s">
        <v>6691</v>
      </c>
      <c r="F356" s="3">
        <v>4</v>
      </c>
      <c r="G356" s="3">
        <v>1313</v>
      </c>
      <c r="I356" s="15" t="s">
        <v>6964</v>
      </c>
    </row>
    <row r="357" spans="1:9" x14ac:dyDescent="0.25">
      <c r="A357" t="s">
        <v>6159</v>
      </c>
      <c r="B357" t="s">
        <v>318</v>
      </c>
      <c r="C357" t="s">
        <v>8</v>
      </c>
      <c r="D357" t="s">
        <v>26</v>
      </c>
      <c r="E357" t="s">
        <v>6691</v>
      </c>
      <c r="F357" s="3">
        <v>886</v>
      </c>
      <c r="G357">
        <v>431</v>
      </c>
    </row>
    <row r="358" spans="1:9" ht="45" x14ac:dyDescent="0.25">
      <c r="A358" t="s">
        <v>6160</v>
      </c>
      <c r="B358" t="s">
        <v>319</v>
      </c>
      <c r="C358" t="s">
        <v>8</v>
      </c>
      <c r="D358" t="s">
        <v>1518</v>
      </c>
      <c r="E358" t="s">
        <v>1424</v>
      </c>
      <c r="F358" s="3">
        <v>3</v>
      </c>
      <c r="G358" s="3">
        <v>1314</v>
      </c>
      <c r="I358" s="15" t="s">
        <v>6965</v>
      </c>
    </row>
    <row r="359" spans="1:9" ht="105" x14ac:dyDescent="0.25">
      <c r="A359" t="s">
        <v>6161</v>
      </c>
      <c r="B359" t="s">
        <v>320</v>
      </c>
      <c r="C359" t="s">
        <v>8</v>
      </c>
      <c r="D359" t="s">
        <v>26</v>
      </c>
      <c r="E359" t="s">
        <v>4287</v>
      </c>
      <c r="F359">
        <v>57</v>
      </c>
      <c r="G359" s="3">
        <v>1260</v>
      </c>
      <c r="I359" s="15" t="s">
        <v>6966</v>
      </c>
    </row>
    <row r="360" spans="1:9" ht="75" x14ac:dyDescent="0.25">
      <c r="A360" t="s">
        <v>6162</v>
      </c>
      <c r="B360" t="s">
        <v>321</v>
      </c>
      <c r="C360" t="s">
        <v>8</v>
      </c>
      <c r="D360" t="s">
        <v>26</v>
      </c>
      <c r="E360" t="s">
        <v>1426</v>
      </c>
      <c r="F360" s="3">
        <v>517</v>
      </c>
      <c r="G360">
        <v>800</v>
      </c>
      <c r="I360" s="15" t="s">
        <v>6967</v>
      </c>
    </row>
    <row r="361" spans="1:9" ht="60" x14ac:dyDescent="0.25">
      <c r="A361" t="s">
        <v>6163</v>
      </c>
      <c r="B361" t="s">
        <v>322</v>
      </c>
      <c r="C361" t="s">
        <v>8</v>
      </c>
      <c r="D361" t="s">
        <v>1480</v>
      </c>
      <c r="E361" t="s">
        <v>6692</v>
      </c>
      <c r="F361" s="3">
        <v>1</v>
      </c>
      <c r="G361" s="3">
        <v>1316</v>
      </c>
      <c r="I361" s="15" t="s">
        <v>6968</v>
      </c>
    </row>
    <row r="362" spans="1:9" ht="60" x14ac:dyDescent="0.25">
      <c r="A362" t="s">
        <v>6164</v>
      </c>
      <c r="B362" t="s">
        <v>323</v>
      </c>
      <c r="C362" t="s">
        <v>8</v>
      </c>
      <c r="D362" t="s">
        <v>1480</v>
      </c>
      <c r="E362" t="s">
        <v>6693</v>
      </c>
      <c r="F362">
        <v>1</v>
      </c>
      <c r="G362" s="3">
        <v>1316</v>
      </c>
      <c r="I362" s="15" t="s">
        <v>6968</v>
      </c>
    </row>
    <row r="363" spans="1:9" ht="60" x14ac:dyDescent="0.25">
      <c r="A363" t="s">
        <v>6165</v>
      </c>
      <c r="B363" t="s">
        <v>324</v>
      </c>
      <c r="C363" t="s">
        <v>8</v>
      </c>
      <c r="D363" t="s">
        <v>1480</v>
      </c>
      <c r="E363" t="s">
        <v>6694</v>
      </c>
      <c r="F363" s="3">
        <v>2</v>
      </c>
      <c r="G363" s="3">
        <v>1315</v>
      </c>
      <c r="I363" s="15" t="s">
        <v>6968</v>
      </c>
    </row>
    <row r="364" spans="1:9" ht="45" x14ac:dyDescent="0.25">
      <c r="A364" t="s">
        <v>6166</v>
      </c>
      <c r="B364" t="s">
        <v>325</v>
      </c>
      <c r="C364" t="s">
        <v>8</v>
      </c>
      <c r="D364" t="s">
        <v>302</v>
      </c>
      <c r="E364" t="s">
        <v>6695</v>
      </c>
      <c r="F364">
        <v>1</v>
      </c>
      <c r="G364" s="3">
        <v>1316</v>
      </c>
      <c r="I364" s="15" t="s">
        <v>6969</v>
      </c>
    </row>
    <row r="365" spans="1:9" ht="45" x14ac:dyDescent="0.25">
      <c r="A365" t="s">
        <v>6167</v>
      </c>
      <c r="B365" t="s">
        <v>327</v>
      </c>
      <c r="C365" t="s">
        <v>8</v>
      </c>
      <c r="D365" t="s">
        <v>302</v>
      </c>
      <c r="E365" t="s">
        <v>6696</v>
      </c>
      <c r="F365">
        <v>1</v>
      </c>
      <c r="G365" s="3">
        <v>1316</v>
      </c>
      <c r="I365" s="15" t="s">
        <v>6969</v>
      </c>
    </row>
    <row r="366" spans="1:9" ht="45" x14ac:dyDescent="0.25">
      <c r="A366" t="s">
        <v>6168</v>
      </c>
      <c r="B366" t="s">
        <v>328</v>
      </c>
      <c r="C366" t="s">
        <v>8</v>
      </c>
      <c r="D366" t="s">
        <v>302</v>
      </c>
      <c r="E366" t="s">
        <v>1032</v>
      </c>
      <c r="F366" s="3">
        <v>2</v>
      </c>
      <c r="G366" s="3">
        <v>1315</v>
      </c>
      <c r="I366" s="15" t="s">
        <v>6969</v>
      </c>
    </row>
    <row r="367" spans="1:9" ht="45" x14ac:dyDescent="0.25">
      <c r="A367" t="s">
        <v>6169</v>
      </c>
      <c r="B367" t="s">
        <v>329</v>
      </c>
      <c r="C367" t="s">
        <v>8</v>
      </c>
      <c r="D367" t="s">
        <v>302</v>
      </c>
      <c r="E367" t="s">
        <v>6697</v>
      </c>
      <c r="F367" s="3">
        <v>2</v>
      </c>
      <c r="G367" s="3">
        <v>1315</v>
      </c>
      <c r="I367" s="15" t="s">
        <v>6969</v>
      </c>
    </row>
    <row r="368" spans="1:9" ht="45" x14ac:dyDescent="0.25">
      <c r="A368" t="s">
        <v>6170</v>
      </c>
      <c r="B368" t="s">
        <v>330</v>
      </c>
      <c r="C368" t="s">
        <v>8</v>
      </c>
      <c r="D368" t="s">
        <v>302</v>
      </c>
      <c r="E368" t="s">
        <v>6698</v>
      </c>
      <c r="F368" s="3">
        <v>2</v>
      </c>
      <c r="G368" s="3">
        <v>1315</v>
      </c>
      <c r="I368" s="15" t="s">
        <v>6969</v>
      </c>
    </row>
    <row r="369" spans="1:9" ht="45" x14ac:dyDescent="0.25">
      <c r="A369" t="s">
        <v>6171</v>
      </c>
      <c r="B369" t="s">
        <v>331</v>
      </c>
      <c r="C369" t="s">
        <v>8</v>
      </c>
      <c r="D369" t="s">
        <v>302</v>
      </c>
      <c r="E369" t="s">
        <v>6699</v>
      </c>
      <c r="F369" s="3">
        <v>3</v>
      </c>
      <c r="G369" s="3">
        <v>1314</v>
      </c>
      <c r="I369" s="15" t="s">
        <v>6969</v>
      </c>
    </row>
    <row r="370" spans="1:9" ht="45" x14ac:dyDescent="0.25">
      <c r="A370" t="s">
        <v>6172</v>
      </c>
      <c r="B370" t="s">
        <v>332</v>
      </c>
      <c r="C370" t="s">
        <v>8</v>
      </c>
      <c r="D370" t="s">
        <v>302</v>
      </c>
      <c r="E370" t="s">
        <v>6700</v>
      </c>
      <c r="F370">
        <v>2</v>
      </c>
      <c r="G370" s="3">
        <v>1315</v>
      </c>
      <c r="I370" s="15" t="s">
        <v>6969</v>
      </c>
    </row>
    <row r="371" spans="1:9" ht="45" x14ac:dyDescent="0.25">
      <c r="A371" t="s">
        <v>6173</v>
      </c>
      <c r="B371" t="s">
        <v>333</v>
      </c>
      <c r="C371" t="s">
        <v>8</v>
      </c>
      <c r="D371" t="s">
        <v>302</v>
      </c>
      <c r="E371" t="s">
        <v>4673</v>
      </c>
      <c r="F371">
        <v>2</v>
      </c>
      <c r="G371" s="3">
        <v>1315</v>
      </c>
      <c r="I371" s="15" t="s">
        <v>6969</v>
      </c>
    </row>
    <row r="372" spans="1:9" ht="45" x14ac:dyDescent="0.25">
      <c r="A372" t="s">
        <v>6174</v>
      </c>
      <c r="B372" t="s">
        <v>334</v>
      </c>
      <c r="C372" t="s">
        <v>8</v>
      </c>
      <c r="D372" t="s">
        <v>302</v>
      </c>
      <c r="E372" t="s">
        <v>6701</v>
      </c>
      <c r="F372" s="3">
        <v>1</v>
      </c>
      <c r="G372" s="3">
        <v>1316</v>
      </c>
      <c r="I372" s="15" t="s">
        <v>6969</v>
      </c>
    </row>
    <row r="373" spans="1:9" ht="45" x14ac:dyDescent="0.25">
      <c r="A373" t="s">
        <v>6175</v>
      </c>
      <c r="B373" t="s">
        <v>335</v>
      </c>
      <c r="C373" t="s">
        <v>8</v>
      </c>
      <c r="D373" t="s">
        <v>302</v>
      </c>
      <c r="E373" t="s">
        <v>6702</v>
      </c>
      <c r="F373">
        <v>2</v>
      </c>
      <c r="G373" s="3">
        <v>1315</v>
      </c>
      <c r="I373" s="15" t="s">
        <v>6969</v>
      </c>
    </row>
    <row r="374" spans="1:9" ht="45" x14ac:dyDescent="0.25">
      <c r="A374" t="s">
        <v>6176</v>
      </c>
      <c r="B374" t="s">
        <v>336</v>
      </c>
      <c r="C374" t="s">
        <v>8</v>
      </c>
      <c r="D374" t="s">
        <v>302</v>
      </c>
      <c r="E374" t="s">
        <v>6703</v>
      </c>
      <c r="F374" s="3">
        <v>1</v>
      </c>
      <c r="G374" s="3">
        <v>1316</v>
      </c>
      <c r="I374" s="15" t="s">
        <v>6969</v>
      </c>
    </row>
    <row r="375" spans="1:9" ht="45" x14ac:dyDescent="0.25">
      <c r="A375" t="s">
        <v>6177</v>
      </c>
      <c r="B375" t="s">
        <v>337</v>
      </c>
      <c r="C375" t="s">
        <v>8</v>
      </c>
      <c r="D375" t="s">
        <v>302</v>
      </c>
      <c r="E375" t="s">
        <v>6704</v>
      </c>
      <c r="F375">
        <v>1</v>
      </c>
      <c r="G375" s="3">
        <v>1316</v>
      </c>
      <c r="I375" s="15" t="s">
        <v>6969</v>
      </c>
    </row>
    <row r="376" spans="1:9" ht="45" x14ac:dyDescent="0.25">
      <c r="A376" t="s">
        <v>6178</v>
      </c>
      <c r="B376" t="s">
        <v>338</v>
      </c>
      <c r="C376" t="s">
        <v>8</v>
      </c>
      <c r="D376" t="s">
        <v>302</v>
      </c>
      <c r="E376" t="s">
        <v>6705</v>
      </c>
      <c r="F376" s="3">
        <v>5</v>
      </c>
      <c r="G376" s="3">
        <v>1312</v>
      </c>
      <c r="I376" s="15" t="s">
        <v>6969</v>
      </c>
    </row>
    <row r="377" spans="1:9" ht="45" x14ac:dyDescent="0.25">
      <c r="A377" t="s">
        <v>6179</v>
      </c>
      <c r="B377" t="s">
        <v>339</v>
      </c>
      <c r="C377" t="s">
        <v>8</v>
      </c>
      <c r="D377" t="s">
        <v>1480</v>
      </c>
      <c r="E377" t="s">
        <v>1043</v>
      </c>
      <c r="F377">
        <v>4</v>
      </c>
      <c r="G377" s="3">
        <v>1313</v>
      </c>
      <c r="I377" s="15" t="s">
        <v>6970</v>
      </c>
    </row>
    <row r="378" spans="1:9" ht="30" x14ac:dyDescent="0.25">
      <c r="A378" t="s">
        <v>6180</v>
      </c>
      <c r="B378" t="s">
        <v>340</v>
      </c>
      <c r="C378" t="s">
        <v>8</v>
      </c>
      <c r="D378" t="s">
        <v>302</v>
      </c>
      <c r="E378" t="s">
        <v>6706</v>
      </c>
      <c r="F378" s="3">
        <v>6</v>
      </c>
      <c r="G378" s="3">
        <v>1311</v>
      </c>
      <c r="I378" s="15" t="s">
        <v>6905</v>
      </c>
    </row>
    <row r="379" spans="1:9" ht="60" x14ac:dyDescent="0.25">
      <c r="A379" t="s">
        <v>6181</v>
      </c>
      <c r="B379" t="s">
        <v>341</v>
      </c>
      <c r="C379" t="s">
        <v>8</v>
      </c>
      <c r="D379" t="s">
        <v>1517</v>
      </c>
      <c r="E379" t="s">
        <v>6707</v>
      </c>
      <c r="F379">
        <v>5</v>
      </c>
      <c r="G379" s="3">
        <v>1312</v>
      </c>
      <c r="I379" s="15" t="s">
        <v>6971</v>
      </c>
    </row>
    <row r="380" spans="1:9" ht="18.75" x14ac:dyDescent="0.3">
      <c r="A380" s="19" t="s">
        <v>6972</v>
      </c>
      <c r="B380" s="20"/>
      <c r="C380" s="20"/>
      <c r="D380" s="20"/>
      <c r="E380" s="20"/>
      <c r="F380" s="20"/>
      <c r="G380" s="20"/>
      <c r="H380" s="20"/>
      <c r="I380" s="20"/>
    </row>
    <row r="381" spans="1:9" ht="90" x14ac:dyDescent="0.25">
      <c r="A381" t="s">
        <v>6182</v>
      </c>
      <c r="B381" t="s">
        <v>342</v>
      </c>
      <c r="C381" t="s">
        <v>8</v>
      </c>
      <c r="D381" t="s">
        <v>274</v>
      </c>
      <c r="E381" t="s">
        <v>1046</v>
      </c>
      <c r="F381" s="3">
        <v>304</v>
      </c>
      <c r="G381" s="3">
        <v>1013</v>
      </c>
      <c r="I381" s="17" t="s">
        <v>6973</v>
      </c>
    </row>
    <row r="382" spans="1:9" ht="75" x14ac:dyDescent="0.25">
      <c r="A382" t="s">
        <v>6183</v>
      </c>
      <c r="B382" t="s">
        <v>343</v>
      </c>
      <c r="C382" t="s">
        <v>8</v>
      </c>
      <c r="D382" t="s">
        <v>1480</v>
      </c>
      <c r="E382" t="s">
        <v>6708</v>
      </c>
      <c r="F382">
        <v>356</v>
      </c>
      <c r="G382">
        <v>961</v>
      </c>
      <c r="I382" s="17" t="s">
        <v>6974</v>
      </c>
    </row>
    <row r="383" spans="1:9" ht="90" x14ac:dyDescent="0.25">
      <c r="A383" t="s">
        <v>6184</v>
      </c>
      <c r="B383" t="s">
        <v>344</v>
      </c>
      <c r="C383" t="s">
        <v>8</v>
      </c>
      <c r="D383" t="s">
        <v>1519</v>
      </c>
      <c r="E383" t="s">
        <v>6709</v>
      </c>
      <c r="F383">
        <v>3</v>
      </c>
      <c r="G383" s="3">
        <v>1314</v>
      </c>
      <c r="I383" s="17" t="s">
        <v>6975</v>
      </c>
    </row>
    <row r="384" spans="1:9" ht="45" x14ac:dyDescent="0.25">
      <c r="A384" t="s">
        <v>6185</v>
      </c>
      <c r="B384" t="s">
        <v>345</v>
      </c>
      <c r="C384" t="s">
        <v>8</v>
      </c>
      <c r="D384" t="s">
        <v>302</v>
      </c>
      <c r="E384" t="s">
        <v>6710</v>
      </c>
      <c r="F384">
        <v>4</v>
      </c>
      <c r="G384" s="3">
        <v>1313</v>
      </c>
      <c r="I384" s="17" t="s">
        <v>6976</v>
      </c>
    </row>
    <row r="385" spans="1:9" ht="75" x14ac:dyDescent="0.25">
      <c r="A385" t="s">
        <v>6186</v>
      </c>
      <c r="B385" t="s">
        <v>346</v>
      </c>
      <c r="C385" t="s">
        <v>8</v>
      </c>
      <c r="D385" t="s">
        <v>1480</v>
      </c>
      <c r="E385" t="s">
        <v>1050</v>
      </c>
      <c r="F385">
        <v>4</v>
      </c>
      <c r="G385" s="3">
        <v>1313</v>
      </c>
      <c r="I385" s="17" t="s">
        <v>6974</v>
      </c>
    </row>
    <row r="386" spans="1:9" ht="75" x14ac:dyDescent="0.25">
      <c r="A386" t="s">
        <v>6187</v>
      </c>
      <c r="B386" t="s">
        <v>347</v>
      </c>
      <c r="C386" t="s">
        <v>8</v>
      </c>
      <c r="D386" t="s">
        <v>1517</v>
      </c>
      <c r="E386" t="s">
        <v>1051</v>
      </c>
      <c r="F386" s="3">
        <v>4</v>
      </c>
      <c r="G386" s="3">
        <v>1313</v>
      </c>
      <c r="I386" s="17" t="s">
        <v>6977</v>
      </c>
    </row>
    <row r="387" spans="1:9" ht="75" x14ac:dyDescent="0.25">
      <c r="A387" t="s">
        <v>6188</v>
      </c>
      <c r="B387" t="s">
        <v>348</v>
      </c>
      <c r="C387" t="s">
        <v>8</v>
      </c>
      <c r="D387" t="s">
        <v>1517</v>
      </c>
      <c r="E387" t="s">
        <v>6711</v>
      </c>
      <c r="F387">
        <v>4</v>
      </c>
      <c r="G387" s="3">
        <v>1313</v>
      </c>
      <c r="I387" s="17" t="s">
        <v>6978</v>
      </c>
    </row>
    <row r="388" spans="1:9" ht="90" x14ac:dyDescent="0.25">
      <c r="A388" t="s">
        <v>6189</v>
      </c>
      <c r="B388" t="s">
        <v>349</v>
      </c>
      <c r="C388" t="s">
        <v>8</v>
      </c>
      <c r="D388" t="s">
        <v>1448</v>
      </c>
      <c r="E388" t="s">
        <v>6712</v>
      </c>
      <c r="F388">
        <v>5</v>
      </c>
      <c r="G388" s="3">
        <v>1312</v>
      </c>
      <c r="I388" s="17" t="s">
        <v>6979</v>
      </c>
    </row>
    <row r="389" spans="1:9" ht="90" x14ac:dyDescent="0.25">
      <c r="A389" t="s">
        <v>6190</v>
      </c>
      <c r="B389" t="s">
        <v>350</v>
      </c>
      <c r="C389" t="s">
        <v>8</v>
      </c>
      <c r="D389" t="s">
        <v>1448</v>
      </c>
      <c r="E389" t="s">
        <v>6713</v>
      </c>
      <c r="F389">
        <v>4</v>
      </c>
      <c r="G389" s="3">
        <v>1313</v>
      </c>
      <c r="I389" s="17" t="s">
        <v>6979</v>
      </c>
    </row>
    <row r="390" spans="1:9" ht="150" x14ac:dyDescent="0.25">
      <c r="A390" t="s">
        <v>6191</v>
      </c>
      <c r="B390" t="s">
        <v>351</v>
      </c>
      <c r="C390" t="s">
        <v>8</v>
      </c>
      <c r="D390" t="s">
        <v>1520</v>
      </c>
      <c r="E390" t="s">
        <v>6714</v>
      </c>
      <c r="F390">
        <v>6</v>
      </c>
      <c r="G390" s="3">
        <v>1311</v>
      </c>
      <c r="I390" s="15" t="s">
        <v>6980</v>
      </c>
    </row>
    <row r="391" spans="1:9" x14ac:dyDescent="0.25">
      <c r="A391" t="s">
        <v>6191</v>
      </c>
      <c r="B391" t="s">
        <v>352</v>
      </c>
      <c r="C391" t="s">
        <v>184</v>
      </c>
      <c r="D391" t="s">
        <v>185</v>
      </c>
      <c r="E391" t="s">
        <v>6715</v>
      </c>
      <c r="F391">
        <v>1157</v>
      </c>
      <c r="G391">
        <f>1317-1157</f>
        <v>160</v>
      </c>
    </row>
    <row r="392" spans="1:9" ht="90" x14ac:dyDescent="0.25">
      <c r="A392" t="s">
        <v>6192</v>
      </c>
      <c r="B392" t="s">
        <v>353</v>
      </c>
      <c r="C392" t="s">
        <v>8</v>
      </c>
      <c r="D392" t="s">
        <v>1521</v>
      </c>
      <c r="E392" t="s">
        <v>6716</v>
      </c>
      <c r="F392">
        <v>193</v>
      </c>
      <c r="G392" s="3">
        <v>1124</v>
      </c>
      <c r="I392" s="15" t="s">
        <v>6981</v>
      </c>
    </row>
    <row r="393" spans="1:9" s="5" customFormat="1" ht="60" x14ac:dyDescent="0.25">
      <c r="A393" s="5" t="s">
        <v>6193</v>
      </c>
      <c r="B393" s="5" t="s">
        <v>354</v>
      </c>
      <c r="C393" s="5" t="s">
        <v>8</v>
      </c>
      <c r="D393" s="5" t="s">
        <v>302</v>
      </c>
      <c r="E393" s="5" t="s">
        <v>6717</v>
      </c>
      <c r="F393" s="5">
        <v>22</v>
      </c>
      <c r="G393" s="7">
        <v>1295</v>
      </c>
      <c r="I393" s="18" t="s">
        <v>6982</v>
      </c>
    </row>
    <row r="394" spans="1:9" ht="60" x14ac:dyDescent="0.25">
      <c r="A394" t="s">
        <v>6194</v>
      </c>
      <c r="B394" t="s">
        <v>355</v>
      </c>
      <c r="C394" t="s">
        <v>35</v>
      </c>
      <c r="D394" t="s">
        <v>36</v>
      </c>
      <c r="E394" t="s">
        <v>4289</v>
      </c>
      <c r="F394">
        <v>48</v>
      </c>
      <c r="G394">
        <f>1317-48</f>
        <v>1269</v>
      </c>
      <c r="I394" s="15" t="s">
        <v>6982</v>
      </c>
    </row>
    <row r="395" spans="1:9" ht="60" x14ac:dyDescent="0.25">
      <c r="A395" t="s">
        <v>6194</v>
      </c>
      <c r="B395" t="s">
        <v>1563</v>
      </c>
      <c r="C395" t="s">
        <v>753</v>
      </c>
      <c r="D395" t="s">
        <v>759</v>
      </c>
      <c r="E395" t="s">
        <v>4289</v>
      </c>
      <c r="F395">
        <v>48</v>
      </c>
      <c r="G395" s="3">
        <v>1269</v>
      </c>
      <c r="I395" s="15" t="s">
        <v>6982</v>
      </c>
    </row>
    <row r="396" spans="1:9" ht="60" x14ac:dyDescent="0.25">
      <c r="A396" t="s">
        <v>6195</v>
      </c>
      <c r="B396" t="s">
        <v>356</v>
      </c>
      <c r="C396" t="s">
        <v>8</v>
      </c>
      <c r="D396" t="s">
        <v>302</v>
      </c>
      <c r="E396" t="s">
        <v>4837</v>
      </c>
      <c r="F396">
        <v>56</v>
      </c>
      <c r="G396" s="3">
        <v>1261</v>
      </c>
      <c r="I396" s="15" t="s">
        <v>6982</v>
      </c>
    </row>
    <row r="397" spans="1:9" ht="60" x14ac:dyDescent="0.25">
      <c r="A397" t="s">
        <v>6196</v>
      </c>
      <c r="B397" t="s">
        <v>357</v>
      </c>
      <c r="C397" t="s">
        <v>35</v>
      </c>
      <c r="D397" t="s">
        <v>36</v>
      </c>
      <c r="E397" t="s">
        <v>1060</v>
      </c>
      <c r="F397">
        <v>67</v>
      </c>
      <c r="G397">
        <f>1317-67</f>
        <v>1250</v>
      </c>
      <c r="I397" s="15" t="s">
        <v>6982</v>
      </c>
    </row>
    <row r="398" spans="1:9" ht="60" x14ac:dyDescent="0.25">
      <c r="A398" t="s">
        <v>6196</v>
      </c>
      <c r="B398" t="s">
        <v>1564</v>
      </c>
      <c r="C398" t="s">
        <v>753</v>
      </c>
      <c r="D398" t="s">
        <v>759</v>
      </c>
      <c r="E398" t="s">
        <v>1060</v>
      </c>
      <c r="F398">
        <v>67</v>
      </c>
      <c r="G398" s="3">
        <v>1250</v>
      </c>
      <c r="I398" s="15" t="s">
        <v>6982</v>
      </c>
    </row>
    <row r="399" spans="1:9" ht="60" x14ac:dyDescent="0.25">
      <c r="A399" t="s">
        <v>6197</v>
      </c>
      <c r="B399" t="s">
        <v>358</v>
      </c>
      <c r="C399" t="s">
        <v>8</v>
      </c>
      <c r="D399" t="s">
        <v>302</v>
      </c>
      <c r="E399" t="s">
        <v>6718</v>
      </c>
      <c r="F399">
        <v>6</v>
      </c>
      <c r="G399" s="3">
        <v>1311</v>
      </c>
      <c r="I399" s="15" t="s">
        <v>6982</v>
      </c>
    </row>
    <row r="400" spans="1:9" ht="60" x14ac:dyDescent="0.25">
      <c r="A400" t="s">
        <v>6198</v>
      </c>
      <c r="B400" t="s">
        <v>359</v>
      </c>
      <c r="C400" t="s">
        <v>35</v>
      </c>
      <c r="D400" t="s">
        <v>36</v>
      </c>
      <c r="E400" t="s">
        <v>1063</v>
      </c>
      <c r="F400">
        <v>540</v>
      </c>
      <c r="G400">
        <f>1317-540</f>
        <v>777</v>
      </c>
      <c r="I400" s="15" t="s">
        <v>6982</v>
      </c>
    </row>
    <row r="401" spans="1:9" ht="60" x14ac:dyDescent="0.25">
      <c r="A401" t="s">
        <v>6198</v>
      </c>
      <c r="B401" t="s">
        <v>1565</v>
      </c>
      <c r="C401" t="s">
        <v>753</v>
      </c>
      <c r="D401" t="s">
        <v>759</v>
      </c>
      <c r="E401" t="s">
        <v>1063</v>
      </c>
      <c r="F401">
        <v>540</v>
      </c>
      <c r="G401">
        <v>777</v>
      </c>
      <c r="I401" s="15" t="s">
        <v>6982</v>
      </c>
    </row>
    <row r="402" spans="1:9" ht="60" x14ac:dyDescent="0.25">
      <c r="A402" t="s">
        <v>6199</v>
      </c>
      <c r="B402" t="s">
        <v>360</v>
      </c>
      <c r="C402" t="s">
        <v>8</v>
      </c>
      <c r="D402" t="s">
        <v>302</v>
      </c>
      <c r="E402" t="s">
        <v>6719</v>
      </c>
      <c r="F402">
        <v>37</v>
      </c>
      <c r="G402" s="3">
        <v>1280</v>
      </c>
      <c r="I402" s="15" t="s">
        <v>6982</v>
      </c>
    </row>
    <row r="403" spans="1:9" ht="60" x14ac:dyDescent="0.25">
      <c r="A403" t="s">
        <v>6200</v>
      </c>
      <c r="B403" t="s">
        <v>361</v>
      </c>
      <c r="C403" t="s">
        <v>35</v>
      </c>
      <c r="D403" t="s">
        <v>36</v>
      </c>
      <c r="E403" t="s">
        <v>6720</v>
      </c>
      <c r="F403">
        <v>210</v>
      </c>
      <c r="G403">
        <v>1107</v>
      </c>
      <c r="I403" s="15" t="s">
        <v>6982</v>
      </c>
    </row>
    <row r="404" spans="1:9" ht="60" x14ac:dyDescent="0.25">
      <c r="A404" t="s">
        <v>6200</v>
      </c>
      <c r="B404" t="s">
        <v>1566</v>
      </c>
      <c r="C404" t="s">
        <v>753</v>
      </c>
      <c r="D404" t="s">
        <v>759</v>
      </c>
      <c r="E404" t="s">
        <v>6720</v>
      </c>
      <c r="F404" s="3">
        <v>210</v>
      </c>
      <c r="G404" s="3">
        <v>1107</v>
      </c>
      <c r="I404" s="15" t="s">
        <v>6982</v>
      </c>
    </row>
    <row r="405" spans="1:9" ht="60" x14ac:dyDescent="0.25">
      <c r="A405" t="s">
        <v>6201</v>
      </c>
      <c r="B405" t="s">
        <v>362</v>
      </c>
      <c r="C405" t="s">
        <v>8</v>
      </c>
      <c r="D405" t="s">
        <v>302</v>
      </c>
      <c r="E405" t="s">
        <v>1065</v>
      </c>
      <c r="F405" s="3">
        <v>25</v>
      </c>
      <c r="G405" s="3">
        <v>1292</v>
      </c>
      <c r="I405" s="15" t="s">
        <v>6982</v>
      </c>
    </row>
    <row r="406" spans="1:9" ht="60" x14ac:dyDescent="0.25">
      <c r="A406" t="s">
        <v>6202</v>
      </c>
      <c r="B406" t="s">
        <v>363</v>
      </c>
      <c r="C406" t="s">
        <v>35</v>
      </c>
      <c r="D406" t="s">
        <v>36</v>
      </c>
      <c r="E406" t="s">
        <v>4857</v>
      </c>
      <c r="F406" s="3">
        <v>44</v>
      </c>
      <c r="G406">
        <v>1273</v>
      </c>
      <c r="I406" s="15" t="s">
        <v>6982</v>
      </c>
    </row>
    <row r="407" spans="1:9" ht="60" x14ac:dyDescent="0.25">
      <c r="A407" t="s">
        <v>6202</v>
      </c>
      <c r="B407" t="s">
        <v>1567</v>
      </c>
      <c r="C407" t="s">
        <v>753</v>
      </c>
      <c r="D407" t="s">
        <v>759</v>
      </c>
      <c r="E407" t="s">
        <v>4857</v>
      </c>
      <c r="F407" s="3">
        <v>44</v>
      </c>
      <c r="G407" s="3">
        <v>1273</v>
      </c>
      <c r="I407" s="15" t="s">
        <v>6982</v>
      </c>
    </row>
    <row r="408" spans="1:9" ht="60" x14ac:dyDescent="0.25">
      <c r="A408" t="s">
        <v>6203</v>
      </c>
      <c r="B408" t="s">
        <v>364</v>
      </c>
      <c r="C408" t="s">
        <v>8</v>
      </c>
      <c r="D408" t="s">
        <v>302</v>
      </c>
      <c r="E408" t="s">
        <v>1066</v>
      </c>
      <c r="F408" s="3">
        <v>20</v>
      </c>
      <c r="G408" s="3">
        <v>1297</v>
      </c>
      <c r="I408" s="15" t="s">
        <v>6982</v>
      </c>
    </row>
    <row r="409" spans="1:9" ht="60" x14ac:dyDescent="0.25">
      <c r="A409" t="s">
        <v>6204</v>
      </c>
      <c r="B409" t="s">
        <v>365</v>
      </c>
      <c r="C409" t="s">
        <v>35</v>
      </c>
      <c r="D409" t="s">
        <v>36</v>
      </c>
      <c r="E409" t="s">
        <v>1067</v>
      </c>
      <c r="F409" s="3">
        <v>64</v>
      </c>
      <c r="G409">
        <v>1253</v>
      </c>
      <c r="I409" s="15" t="s">
        <v>6982</v>
      </c>
    </row>
    <row r="410" spans="1:9" ht="60" x14ac:dyDescent="0.25">
      <c r="A410" t="s">
        <v>6204</v>
      </c>
      <c r="B410" t="s">
        <v>1568</v>
      </c>
      <c r="C410" t="s">
        <v>753</v>
      </c>
      <c r="D410" t="s">
        <v>759</v>
      </c>
      <c r="E410" t="s">
        <v>1067</v>
      </c>
      <c r="F410" s="3">
        <v>64</v>
      </c>
      <c r="G410" s="3">
        <v>1253</v>
      </c>
      <c r="I410" s="15" t="s">
        <v>6982</v>
      </c>
    </row>
    <row r="411" spans="1:9" ht="60" x14ac:dyDescent="0.25">
      <c r="A411" t="s">
        <v>6205</v>
      </c>
      <c r="B411" t="s">
        <v>366</v>
      </c>
      <c r="C411" t="s">
        <v>8</v>
      </c>
      <c r="D411" t="s">
        <v>302</v>
      </c>
      <c r="E411" t="s">
        <v>1068</v>
      </c>
      <c r="F411" s="3">
        <v>51</v>
      </c>
      <c r="G411" s="3">
        <v>1266</v>
      </c>
      <c r="I411" s="15" t="s">
        <v>6982</v>
      </c>
    </row>
    <row r="412" spans="1:9" ht="60" x14ac:dyDescent="0.25">
      <c r="A412" t="s">
        <v>6206</v>
      </c>
      <c r="B412" t="s">
        <v>367</v>
      </c>
      <c r="C412" t="s">
        <v>35</v>
      </c>
      <c r="D412" t="s">
        <v>36</v>
      </c>
      <c r="E412" t="s">
        <v>6721</v>
      </c>
      <c r="F412">
        <v>72</v>
      </c>
      <c r="G412">
        <v>1245</v>
      </c>
      <c r="I412" s="15" t="s">
        <v>6982</v>
      </c>
    </row>
    <row r="413" spans="1:9" ht="60" x14ac:dyDescent="0.25">
      <c r="A413" t="s">
        <v>6206</v>
      </c>
      <c r="B413" t="s">
        <v>1569</v>
      </c>
      <c r="C413" t="s">
        <v>753</v>
      </c>
      <c r="D413" t="s">
        <v>759</v>
      </c>
      <c r="E413" t="s">
        <v>6721</v>
      </c>
      <c r="F413">
        <v>72</v>
      </c>
      <c r="G413" s="3">
        <v>1245</v>
      </c>
      <c r="I413" s="15" t="s">
        <v>6982</v>
      </c>
    </row>
    <row r="414" spans="1:9" ht="60" x14ac:dyDescent="0.25">
      <c r="A414" t="s">
        <v>6207</v>
      </c>
      <c r="B414" t="s">
        <v>368</v>
      </c>
      <c r="C414" t="s">
        <v>8</v>
      </c>
      <c r="D414" t="s">
        <v>302</v>
      </c>
      <c r="E414" t="s">
        <v>1070</v>
      </c>
      <c r="F414">
        <v>35</v>
      </c>
      <c r="G414" s="3">
        <v>1282</v>
      </c>
      <c r="I414" s="15" t="s">
        <v>6982</v>
      </c>
    </row>
    <row r="415" spans="1:9" ht="60" x14ac:dyDescent="0.25">
      <c r="A415" t="s">
        <v>6208</v>
      </c>
      <c r="B415" t="s">
        <v>369</v>
      </c>
      <c r="C415" t="s">
        <v>35</v>
      </c>
      <c r="D415" t="s">
        <v>36</v>
      </c>
      <c r="E415" t="s">
        <v>6722</v>
      </c>
      <c r="F415">
        <v>88</v>
      </c>
      <c r="G415">
        <v>1229</v>
      </c>
      <c r="I415" s="15" t="s">
        <v>6982</v>
      </c>
    </row>
    <row r="416" spans="1:9" ht="60" x14ac:dyDescent="0.25">
      <c r="A416" t="s">
        <v>6208</v>
      </c>
      <c r="B416" t="s">
        <v>1570</v>
      </c>
      <c r="C416" t="s">
        <v>753</v>
      </c>
      <c r="D416" t="s">
        <v>759</v>
      </c>
      <c r="E416" t="s">
        <v>6722</v>
      </c>
      <c r="F416">
        <v>88</v>
      </c>
      <c r="G416" s="3">
        <v>1229</v>
      </c>
      <c r="I416" s="15" t="s">
        <v>6982</v>
      </c>
    </row>
    <row r="417" spans="1:9" ht="60" x14ac:dyDescent="0.25">
      <c r="A417" t="s">
        <v>6209</v>
      </c>
      <c r="B417" t="s">
        <v>370</v>
      </c>
      <c r="C417" t="s">
        <v>8</v>
      </c>
      <c r="D417" t="s">
        <v>302</v>
      </c>
      <c r="E417" t="s">
        <v>1072</v>
      </c>
      <c r="F417">
        <v>62</v>
      </c>
      <c r="G417" s="3">
        <v>1255</v>
      </c>
      <c r="I417" s="15" t="s">
        <v>6982</v>
      </c>
    </row>
    <row r="418" spans="1:9" ht="60" x14ac:dyDescent="0.25">
      <c r="A418" t="s">
        <v>6210</v>
      </c>
      <c r="B418" t="s">
        <v>371</v>
      </c>
      <c r="C418" t="s">
        <v>35</v>
      </c>
      <c r="D418" t="s">
        <v>36</v>
      </c>
      <c r="E418" t="s">
        <v>1428</v>
      </c>
      <c r="F418" s="3">
        <v>132</v>
      </c>
      <c r="G418">
        <v>1185</v>
      </c>
      <c r="I418" s="15" t="s">
        <v>6982</v>
      </c>
    </row>
    <row r="419" spans="1:9" ht="60" x14ac:dyDescent="0.25">
      <c r="A419" t="s">
        <v>6210</v>
      </c>
      <c r="B419" t="s">
        <v>1571</v>
      </c>
      <c r="C419" t="s">
        <v>753</v>
      </c>
      <c r="D419" t="s">
        <v>759</v>
      </c>
      <c r="E419" t="s">
        <v>1428</v>
      </c>
      <c r="F419">
        <v>132</v>
      </c>
      <c r="G419" s="3">
        <v>1185</v>
      </c>
      <c r="I419" s="15" t="s">
        <v>6982</v>
      </c>
    </row>
    <row r="420" spans="1:9" ht="60" x14ac:dyDescent="0.25">
      <c r="A420" t="s">
        <v>6211</v>
      </c>
      <c r="B420" t="s">
        <v>372</v>
      </c>
      <c r="C420" t="s">
        <v>8</v>
      </c>
      <c r="D420" t="s">
        <v>302</v>
      </c>
      <c r="E420" t="s">
        <v>1073</v>
      </c>
      <c r="F420" s="3">
        <v>43</v>
      </c>
      <c r="G420" s="3">
        <v>1274</v>
      </c>
      <c r="I420" s="15" t="s">
        <v>6982</v>
      </c>
    </row>
    <row r="421" spans="1:9" ht="60" x14ac:dyDescent="0.25">
      <c r="A421" t="s">
        <v>6212</v>
      </c>
      <c r="B421" t="s">
        <v>373</v>
      </c>
      <c r="C421" t="s">
        <v>35</v>
      </c>
      <c r="D421" t="s">
        <v>36</v>
      </c>
      <c r="E421" t="s">
        <v>1429</v>
      </c>
      <c r="F421">
        <v>66</v>
      </c>
      <c r="G421">
        <v>1251</v>
      </c>
      <c r="I421" s="15" t="s">
        <v>6982</v>
      </c>
    </row>
    <row r="422" spans="1:9" ht="60" x14ac:dyDescent="0.25">
      <c r="A422" t="s">
        <v>6212</v>
      </c>
      <c r="B422" t="s">
        <v>1572</v>
      </c>
      <c r="C422" t="s">
        <v>753</v>
      </c>
      <c r="D422" t="s">
        <v>759</v>
      </c>
      <c r="E422" t="s">
        <v>1429</v>
      </c>
      <c r="F422">
        <v>66</v>
      </c>
      <c r="G422" s="3">
        <v>1251</v>
      </c>
      <c r="I422" s="15" t="s">
        <v>6982</v>
      </c>
    </row>
    <row r="423" spans="1:9" ht="60" x14ac:dyDescent="0.25">
      <c r="A423" t="s">
        <v>6213</v>
      </c>
      <c r="B423" t="s">
        <v>374</v>
      </c>
      <c r="C423" t="s">
        <v>8</v>
      </c>
      <c r="D423" t="s">
        <v>302</v>
      </c>
      <c r="E423" t="s">
        <v>6723</v>
      </c>
      <c r="F423">
        <v>36</v>
      </c>
      <c r="G423" s="3">
        <v>1281</v>
      </c>
      <c r="I423" s="15" t="s">
        <v>6982</v>
      </c>
    </row>
    <row r="424" spans="1:9" ht="60" x14ac:dyDescent="0.25">
      <c r="A424" t="s">
        <v>6214</v>
      </c>
      <c r="B424" t="s">
        <v>375</v>
      </c>
      <c r="C424" t="s">
        <v>35</v>
      </c>
      <c r="D424" t="s">
        <v>36</v>
      </c>
      <c r="E424" t="s">
        <v>6724</v>
      </c>
      <c r="F424">
        <v>68</v>
      </c>
      <c r="G424">
        <v>1249</v>
      </c>
      <c r="I424" s="15" t="s">
        <v>6982</v>
      </c>
    </row>
    <row r="425" spans="1:9" ht="60" x14ac:dyDescent="0.25">
      <c r="A425" t="s">
        <v>6214</v>
      </c>
      <c r="B425" t="s">
        <v>1573</v>
      </c>
      <c r="C425" t="s">
        <v>753</v>
      </c>
      <c r="D425" t="s">
        <v>759</v>
      </c>
      <c r="E425" t="s">
        <v>6724</v>
      </c>
      <c r="F425">
        <v>68</v>
      </c>
      <c r="G425" s="3">
        <v>1249</v>
      </c>
      <c r="I425" s="15" t="s">
        <v>6982</v>
      </c>
    </row>
    <row r="426" spans="1:9" ht="60" x14ac:dyDescent="0.25">
      <c r="A426" t="s">
        <v>6215</v>
      </c>
      <c r="B426" t="s">
        <v>376</v>
      </c>
      <c r="C426" t="s">
        <v>8</v>
      </c>
      <c r="D426" t="s">
        <v>302</v>
      </c>
      <c r="E426" t="s">
        <v>6725</v>
      </c>
      <c r="F426">
        <v>63</v>
      </c>
      <c r="G426" s="3">
        <v>1254</v>
      </c>
      <c r="I426" s="15" t="s">
        <v>6982</v>
      </c>
    </row>
    <row r="427" spans="1:9" ht="60" x14ac:dyDescent="0.25">
      <c r="A427" t="s">
        <v>6216</v>
      </c>
      <c r="B427" t="s">
        <v>377</v>
      </c>
      <c r="C427" t="s">
        <v>35</v>
      </c>
      <c r="D427" t="s">
        <v>36</v>
      </c>
      <c r="E427" t="s">
        <v>6726</v>
      </c>
      <c r="F427">
        <v>82</v>
      </c>
      <c r="G427">
        <v>1235</v>
      </c>
      <c r="I427" s="15" t="s">
        <v>6982</v>
      </c>
    </row>
    <row r="428" spans="1:9" ht="60" x14ac:dyDescent="0.25">
      <c r="A428" t="s">
        <v>6216</v>
      </c>
      <c r="B428" t="s">
        <v>1574</v>
      </c>
      <c r="C428" t="s">
        <v>753</v>
      </c>
      <c r="D428" t="s">
        <v>759</v>
      </c>
      <c r="E428" t="s">
        <v>6726</v>
      </c>
      <c r="F428" s="3">
        <v>82</v>
      </c>
      <c r="G428" s="3">
        <v>1235</v>
      </c>
      <c r="I428" s="15" t="s">
        <v>6982</v>
      </c>
    </row>
    <row r="429" spans="1:9" ht="60" x14ac:dyDescent="0.25">
      <c r="A429" t="s">
        <v>6217</v>
      </c>
      <c r="B429" t="s">
        <v>378</v>
      </c>
      <c r="C429" t="s">
        <v>8</v>
      </c>
      <c r="D429" t="s">
        <v>302</v>
      </c>
      <c r="E429" t="s">
        <v>6727</v>
      </c>
      <c r="F429">
        <v>59</v>
      </c>
      <c r="G429" s="3">
        <v>1258</v>
      </c>
      <c r="I429" s="15" t="s">
        <v>6982</v>
      </c>
    </row>
    <row r="430" spans="1:9" ht="60" x14ac:dyDescent="0.25">
      <c r="A430" t="s">
        <v>6218</v>
      </c>
      <c r="B430" t="s">
        <v>379</v>
      </c>
      <c r="C430" t="s">
        <v>35</v>
      </c>
      <c r="D430" t="s">
        <v>36</v>
      </c>
      <c r="E430" t="s">
        <v>6728</v>
      </c>
      <c r="F430">
        <v>118</v>
      </c>
      <c r="G430">
        <v>1199</v>
      </c>
      <c r="I430" s="15" t="s">
        <v>6982</v>
      </c>
    </row>
    <row r="431" spans="1:9" ht="60" x14ac:dyDescent="0.25">
      <c r="A431" t="s">
        <v>6218</v>
      </c>
      <c r="B431" t="s">
        <v>1575</v>
      </c>
      <c r="C431" t="s">
        <v>753</v>
      </c>
      <c r="D431" t="s">
        <v>759</v>
      </c>
      <c r="E431" t="s">
        <v>6728</v>
      </c>
      <c r="F431">
        <v>118</v>
      </c>
      <c r="G431" s="3">
        <v>1199</v>
      </c>
      <c r="I431" s="15" t="s">
        <v>6982</v>
      </c>
    </row>
    <row r="432" spans="1:9" ht="60" x14ac:dyDescent="0.25">
      <c r="A432" t="s">
        <v>6219</v>
      </c>
      <c r="B432" t="s">
        <v>380</v>
      </c>
      <c r="C432" t="s">
        <v>8</v>
      </c>
      <c r="D432" t="s">
        <v>26</v>
      </c>
      <c r="E432" t="s">
        <v>6729</v>
      </c>
      <c r="F432">
        <v>13</v>
      </c>
      <c r="G432" s="3">
        <v>1304</v>
      </c>
      <c r="I432" s="15" t="s">
        <v>6982</v>
      </c>
    </row>
    <row r="433" spans="1:9" ht="60" x14ac:dyDescent="0.25">
      <c r="A433" t="s">
        <v>6220</v>
      </c>
      <c r="B433" t="s">
        <v>381</v>
      </c>
      <c r="C433" t="s">
        <v>35</v>
      </c>
      <c r="D433" t="s">
        <v>36</v>
      </c>
      <c r="E433" t="s">
        <v>6730</v>
      </c>
      <c r="F433">
        <v>135</v>
      </c>
      <c r="G433">
        <v>1182</v>
      </c>
      <c r="I433" s="15" t="s">
        <v>6982</v>
      </c>
    </row>
    <row r="434" spans="1:9" ht="60" x14ac:dyDescent="0.25">
      <c r="A434" t="s">
        <v>6220</v>
      </c>
      <c r="B434" t="s">
        <v>1576</v>
      </c>
      <c r="C434" t="s">
        <v>753</v>
      </c>
      <c r="D434" t="s">
        <v>759</v>
      </c>
      <c r="E434" t="s">
        <v>6730</v>
      </c>
      <c r="F434">
        <v>135</v>
      </c>
      <c r="G434" s="3">
        <v>1182</v>
      </c>
      <c r="I434" s="15" t="s">
        <v>6982</v>
      </c>
    </row>
    <row r="435" spans="1:9" x14ac:dyDescent="0.25">
      <c r="A435" t="s">
        <v>6221</v>
      </c>
      <c r="B435" t="s">
        <v>382</v>
      </c>
      <c r="C435" t="s">
        <v>8</v>
      </c>
      <c r="D435" t="s">
        <v>26</v>
      </c>
      <c r="E435" t="s">
        <v>1078</v>
      </c>
      <c r="F435">
        <v>28</v>
      </c>
      <c r="G435" s="3">
        <v>1289</v>
      </c>
      <c r="I435" s="15" t="s">
        <v>6944</v>
      </c>
    </row>
    <row r="436" spans="1:9" x14ac:dyDescent="0.25">
      <c r="A436" t="s">
        <v>6223</v>
      </c>
      <c r="B436" t="s">
        <v>383</v>
      </c>
      <c r="C436" t="s">
        <v>8</v>
      </c>
      <c r="D436" t="s">
        <v>26</v>
      </c>
      <c r="E436" t="s">
        <v>1079</v>
      </c>
      <c r="F436" s="3">
        <v>972</v>
      </c>
      <c r="G436">
        <v>345</v>
      </c>
      <c r="I436" s="15" t="s">
        <v>6944</v>
      </c>
    </row>
    <row r="437" spans="1:9" x14ac:dyDescent="0.25">
      <c r="A437" t="s">
        <v>6224</v>
      </c>
      <c r="B437" t="s">
        <v>384</v>
      </c>
      <c r="C437" t="s">
        <v>8</v>
      </c>
      <c r="D437" t="s">
        <v>26</v>
      </c>
      <c r="E437" t="s">
        <v>1080</v>
      </c>
      <c r="F437" s="3">
        <v>973</v>
      </c>
      <c r="G437">
        <v>344</v>
      </c>
      <c r="I437" s="15" t="s">
        <v>6944</v>
      </c>
    </row>
    <row r="438" spans="1:9" x14ac:dyDescent="0.25">
      <c r="A438" t="s">
        <v>6225</v>
      </c>
      <c r="B438" t="s">
        <v>385</v>
      </c>
      <c r="C438" t="s">
        <v>8</v>
      </c>
      <c r="D438" t="s">
        <v>26</v>
      </c>
      <c r="E438" t="s">
        <v>4841</v>
      </c>
      <c r="F438" s="3">
        <v>973</v>
      </c>
      <c r="G438">
        <v>344</v>
      </c>
      <c r="I438" s="15" t="s">
        <v>6944</v>
      </c>
    </row>
    <row r="439" spans="1:9" x14ac:dyDescent="0.25">
      <c r="A439" t="s">
        <v>6226</v>
      </c>
      <c r="B439" t="s">
        <v>386</v>
      </c>
      <c r="C439" t="s">
        <v>8</v>
      </c>
      <c r="D439" t="s">
        <v>26</v>
      </c>
      <c r="E439" t="s">
        <v>4881</v>
      </c>
      <c r="F439" s="3">
        <v>973</v>
      </c>
      <c r="G439">
        <v>344</v>
      </c>
      <c r="I439" s="15" t="s">
        <v>6944</v>
      </c>
    </row>
    <row r="440" spans="1:9" x14ac:dyDescent="0.25">
      <c r="A440" t="s">
        <v>6227</v>
      </c>
      <c r="B440" t="s">
        <v>387</v>
      </c>
      <c r="C440" t="s">
        <v>8</v>
      </c>
      <c r="D440" t="s">
        <v>26</v>
      </c>
      <c r="E440" t="s">
        <v>4293</v>
      </c>
      <c r="F440" s="3">
        <v>973</v>
      </c>
      <c r="G440">
        <v>344</v>
      </c>
      <c r="I440" s="15" t="s">
        <v>6944</v>
      </c>
    </row>
    <row r="441" spans="1:9" x14ac:dyDescent="0.25">
      <c r="A441" t="s">
        <v>6228</v>
      </c>
      <c r="B441" t="s">
        <v>388</v>
      </c>
      <c r="C441" t="s">
        <v>8</v>
      </c>
      <c r="D441" t="s">
        <v>26</v>
      </c>
      <c r="E441" t="s">
        <v>4294</v>
      </c>
      <c r="F441" s="3">
        <v>972</v>
      </c>
      <c r="G441">
        <v>345</v>
      </c>
      <c r="I441" s="15" t="s">
        <v>6944</v>
      </c>
    </row>
    <row r="442" spans="1:9" x14ac:dyDescent="0.25">
      <c r="A442" t="s">
        <v>6229</v>
      </c>
      <c r="B442" t="s">
        <v>389</v>
      </c>
      <c r="C442" t="s">
        <v>8</v>
      </c>
      <c r="D442" t="s">
        <v>26</v>
      </c>
      <c r="E442" t="s">
        <v>4295</v>
      </c>
      <c r="F442" s="3">
        <v>972</v>
      </c>
      <c r="G442">
        <v>345</v>
      </c>
      <c r="I442" s="15" t="s">
        <v>6944</v>
      </c>
    </row>
    <row r="443" spans="1:9" x14ac:dyDescent="0.25">
      <c r="A443" t="s">
        <v>6230</v>
      </c>
      <c r="B443" t="s">
        <v>390</v>
      </c>
      <c r="C443" t="s">
        <v>8</v>
      </c>
      <c r="D443" t="s">
        <v>26</v>
      </c>
      <c r="E443" t="s">
        <v>4296</v>
      </c>
      <c r="F443">
        <v>972</v>
      </c>
      <c r="G443">
        <v>345</v>
      </c>
      <c r="I443" s="15" t="s">
        <v>6944</v>
      </c>
    </row>
    <row r="444" spans="1:9" x14ac:dyDescent="0.25">
      <c r="A444" t="s">
        <v>6231</v>
      </c>
      <c r="B444" t="s">
        <v>391</v>
      </c>
      <c r="C444" t="s">
        <v>8</v>
      </c>
      <c r="D444" t="s">
        <v>26</v>
      </c>
      <c r="E444" t="s">
        <v>4297</v>
      </c>
      <c r="F444" s="3">
        <v>969</v>
      </c>
      <c r="G444">
        <v>348</v>
      </c>
      <c r="I444" s="15" t="s">
        <v>6944</v>
      </c>
    </row>
    <row r="445" spans="1:9" x14ac:dyDescent="0.25">
      <c r="A445" t="s">
        <v>6232</v>
      </c>
      <c r="B445" t="s">
        <v>392</v>
      </c>
      <c r="C445" t="s">
        <v>8</v>
      </c>
      <c r="D445" t="s">
        <v>26</v>
      </c>
      <c r="E445" t="s">
        <v>4298</v>
      </c>
      <c r="F445" s="3">
        <v>969</v>
      </c>
      <c r="G445">
        <v>348</v>
      </c>
      <c r="I445" s="15" t="s">
        <v>6944</v>
      </c>
    </row>
    <row r="446" spans="1:9" x14ac:dyDescent="0.25">
      <c r="A446" t="s">
        <v>6233</v>
      </c>
      <c r="B446" t="s">
        <v>393</v>
      </c>
      <c r="C446" t="s">
        <v>8</v>
      </c>
      <c r="D446" t="s">
        <v>26</v>
      </c>
      <c r="E446" t="s">
        <v>4842</v>
      </c>
      <c r="F446">
        <v>973</v>
      </c>
      <c r="G446">
        <v>344</v>
      </c>
      <c r="I446" s="15" t="s">
        <v>6944</v>
      </c>
    </row>
    <row r="447" spans="1:9" x14ac:dyDescent="0.25">
      <c r="A447" t="s">
        <v>6234</v>
      </c>
      <c r="B447" t="s">
        <v>394</v>
      </c>
      <c r="C447" t="s">
        <v>8</v>
      </c>
      <c r="D447" t="s">
        <v>26</v>
      </c>
      <c r="E447" t="s">
        <v>1090</v>
      </c>
      <c r="F447">
        <v>973</v>
      </c>
      <c r="G447">
        <v>344</v>
      </c>
      <c r="I447" s="15" t="s">
        <v>6944</v>
      </c>
    </row>
    <row r="448" spans="1:9" x14ac:dyDescent="0.25">
      <c r="A448" t="s">
        <v>6235</v>
      </c>
      <c r="B448" t="s">
        <v>395</v>
      </c>
      <c r="C448" t="s">
        <v>8</v>
      </c>
      <c r="D448" t="s">
        <v>26</v>
      </c>
      <c r="E448" t="s">
        <v>4887</v>
      </c>
      <c r="F448">
        <v>956</v>
      </c>
      <c r="G448">
        <v>361</v>
      </c>
      <c r="I448" s="15" t="s">
        <v>6944</v>
      </c>
    </row>
    <row r="449" spans="1:9" x14ac:dyDescent="0.25">
      <c r="A449" t="s">
        <v>6236</v>
      </c>
      <c r="B449" t="s">
        <v>396</v>
      </c>
      <c r="C449" t="s">
        <v>8</v>
      </c>
      <c r="D449" t="s">
        <v>26</v>
      </c>
      <c r="E449" t="s">
        <v>1092</v>
      </c>
      <c r="F449">
        <v>971</v>
      </c>
      <c r="G449">
        <v>346</v>
      </c>
      <c r="I449" s="15" t="s">
        <v>6944</v>
      </c>
    </row>
    <row r="450" spans="1:9" x14ac:dyDescent="0.25">
      <c r="A450" t="s">
        <v>6237</v>
      </c>
      <c r="B450" t="s">
        <v>397</v>
      </c>
      <c r="C450" t="s">
        <v>8</v>
      </c>
      <c r="D450" t="s">
        <v>26</v>
      </c>
      <c r="E450" t="s">
        <v>1093</v>
      </c>
      <c r="F450" s="3">
        <v>1317</v>
      </c>
      <c r="G450">
        <v>0</v>
      </c>
      <c r="I450" s="15" t="s">
        <v>6944</v>
      </c>
    </row>
    <row r="451" spans="1:9" x14ac:dyDescent="0.25">
      <c r="A451" t="s">
        <v>6238</v>
      </c>
      <c r="B451" t="s">
        <v>398</v>
      </c>
      <c r="C451" t="s">
        <v>8</v>
      </c>
      <c r="D451" t="s">
        <v>26</v>
      </c>
      <c r="E451" t="s">
        <v>4299</v>
      </c>
      <c r="F451">
        <v>964</v>
      </c>
      <c r="G451">
        <v>353</v>
      </c>
      <c r="I451" s="15" t="s">
        <v>6944</v>
      </c>
    </row>
    <row r="452" spans="1:9" x14ac:dyDescent="0.25">
      <c r="A452" t="s">
        <v>6239</v>
      </c>
      <c r="B452" t="s">
        <v>399</v>
      </c>
      <c r="C452" t="s">
        <v>8</v>
      </c>
      <c r="D452" t="s">
        <v>26</v>
      </c>
      <c r="E452" t="s">
        <v>4892</v>
      </c>
      <c r="F452">
        <v>966</v>
      </c>
      <c r="G452">
        <v>351</v>
      </c>
      <c r="I452" s="15" t="s">
        <v>6944</v>
      </c>
    </row>
    <row r="453" spans="1:9" x14ac:dyDescent="0.25">
      <c r="A453" t="s">
        <v>6240</v>
      </c>
      <c r="B453" t="s">
        <v>400</v>
      </c>
      <c r="C453" t="s">
        <v>401</v>
      </c>
      <c r="D453" t="s">
        <v>402</v>
      </c>
      <c r="E453" t="s">
        <v>1096</v>
      </c>
      <c r="F453">
        <v>1258</v>
      </c>
      <c r="G453">
        <f>1317-1258</f>
        <v>59</v>
      </c>
      <c r="I453" s="15" t="s">
        <v>6944</v>
      </c>
    </row>
    <row r="454" spans="1:9" x14ac:dyDescent="0.25">
      <c r="A454" t="s">
        <v>6222</v>
      </c>
      <c r="B454" t="s">
        <v>403</v>
      </c>
      <c r="C454" t="s">
        <v>8</v>
      </c>
      <c r="D454" t="s">
        <v>1516</v>
      </c>
      <c r="E454" t="s">
        <v>6731</v>
      </c>
      <c r="F454" s="3">
        <v>402</v>
      </c>
      <c r="G454">
        <v>915</v>
      </c>
    </row>
    <row r="455" spans="1:9" ht="30" x14ac:dyDescent="0.25">
      <c r="A455" t="s">
        <v>6241</v>
      </c>
      <c r="B455" t="s">
        <v>404</v>
      </c>
      <c r="C455" t="s">
        <v>8</v>
      </c>
      <c r="D455" t="s">
        <v>1468</v>
      </c>
      <c r="E455" t="s">
        <v>6732</v>
      </c>
      <c r="F455">
        <v>1</v>
      </c>
      <c r="G455" s="3">
        <v>1316</v>
      </c>
      <c r="I455" s="15" t="s">
        <v>6986</v>
      </c>
    </row>
    <row r="456" spans="1:9" ht="30" x14ac:dyDescent="0.25">
      <c r="A456" t="s">
        <v>6242</v>
      </c>
      <c r="B456" t="s">
        <v>405</v>
      </c>
      <c r="C456" t="s">
        <v>8</v>
      </c>
      <c r="D456" t="s">
        <v>1468</v>
      </c>
      <c r="E456" t="s">
        <v>6733</v>
      </c>
      <c r="F456">
        <v>2</v>
      </c>
      <c r="G456" s="3">
        <v>1315</v>
      </c>
      <c r="I456" s="15" t="s">
        <v>6986</v>
      </c>
    </row>
    <row r="457" spans="1:9" ht="30" x14ac:dyDescent="0.25">
      <c r="A457" t="s">
        <v>6243</v>
      </c>
      <c r="B457" t="s">
        <v>406</v>
      </c>
      <c r="C457" t="s">
        <v>8</v>
      </c>
      <c r="D457" t="s">
        <v>1468</v>
      </c>
      <c r="E457" t="s">
        <v>6734</v>
      </c>
      <c r="F457">
        <v>2</v>
      </c>
      <c r="G457" s="3">
        <v>1315</v>
      </c>
      <c r="I457" s="15" t="s">
        <v>6986</v>
      </c>
    </row>
    <row r="458" spans="1:9" ht="30" x14ac:dyDescent="0.25">
      <c r="A458" t="s">
        <v>6244</v>
      </c>
      <c r="B458" t="s">
        <v>407</v>
      </c>
      <c r="C458" t="s">
        <v>8</v>
      </c>
      <c r="D458" t="s">
        <v>1468</v>
      </c>
      <c r="E458" t="s">
        <v>6735</v>
      </c>
      <c r="F458">
        <v>1</v>
      </c>
      <c r="G458" s="3">
        <v>1316</v>
      </c>
      <c r="I458" s="15" t="s">
        <v>6986</v>
      </c>
    </row>
    <row r="459" spans="1:9" ht="30" x14ac:dyDescent="0.25">
      <c r="A459" t="s">
        <v>6245</v>
      </c>
      <c r="B459" t="s">
        <v>408</v>
      </c>
      <c r="C459" t="s">
        <v>8</v>
      </c>
      <c r="D459" t="s">
        <v>1468</v>
      </c>
      <c r="E459" t="s">
        <v>6736</v>
      </c>
      <c r="F459">
        <v>1</v>
      </c>
      <c r="G459" s="3">
        <v>1316</v>
      </c>
      <c r="I459" s="15" t="s">
        <v>6983</v>
      </c>
    </row>
    <row r="460" spans="1:9" ht="30" x14ac:dyDescent="0.25">
      <c r="A460" t="s">
        <v>6246</v>
      </c>
      <c r="B460" t="s">
        <v>409</v>
      </c>
      <c r="C460" t="s">
        <v>8</v>
      </c>
      <c r="D460" t="s">
        <v>1468</v>
      </c>
      <c r="E460" t="s">
        <v>6737</v>
      </c>
      <c r="F460">
        <v>1</v>
      </c>
      <c r="G460" s="3">
        <v>1316</v>
      </c>
      <c r="I460" s="15" t="s">
        <v>6983</v>
      </c>
    </row>
    <row r="461" spans="1:9" ht="30" x14ac:dyDescent="0.25">
      <c r="A461" t="s">
        <v>6247</v>
      </c>
      <c r="B461" t="s">
        <v>410</v>
      </c>
      <c r="C461" t="s">
        <v>8</v>
      </c>
      <c r="D461" t="s">
        <v>1468</v>
      </c>
      <c r="E461" t="s">
        <v>1104</v>
      </c>
      <c r="F461">
        <v>1</v>
      </c>
      <c r="G461" s="3">
        <v>1316</v>
      </c>
      <c r="I461" s="15" t="s">
        <v>6986</v>
      </c>
    </row>
    <row r="462" spans="1:9" ht="30" x14ac:dyDescent="0.25">
      <c r="A462" t="s">
        <v>6248</v>
      </c>
      <c r="B462" t="s">
        <v>411</v>
      </c>
      <c r="C462" t="s">
        <v>8</v>
      </c>
      <c r="D462" t="s">
        <v>1468</v>
      </c>
      <c r="E462" t="s">
        <v>6738</v>
      </c>
      <c r="F462">
        <v>1</v>
      </c>
      <c r="G462" s="3">
        <v>1316</v>
      </c>
      <c r="I462" s="15" t="s">
        <v>6986</v>
      </c>
    </row>
    <row r="463" spans="1:9" ht="30" x14ac:dyDescent="0.25">
      <c r="A463" t="s">
        <v>6249</v>
      </c>
      <c r="B463" t="s">
        <v>412</v>
      </c>
      <c r="C463" t="s">
        <v>8</v>
      </c>
      <c r="D463" t="s">
        <v>1468</v>
      </c>
      <c r="E463" t="s">
        <v>6739</v>
      </c>
      <c r="F463">
        <v>1</v>
      </c>
      <c r="G463" s="3">
        <v>1316</v>
      </c>
      <c r="I463" s="15" t="s">
        <v>6986</v>
      </c>
    </row>
    <row r="464" spans="1:9" ht="18.75" x14ac:dyDescent="0.3">
      <c r="A464" s="19" t="s">
        <v>6984</v>
      </c>
      <c r="B464" s="20"/>
      <c r="C464" s="20"/>
      <c r="D464" s="20"/>
      <c r="E464" s="20"/>
      <c r="F464" s="20"/>
      <c r="G464" s="20"/>
      <c r="H464" s="20"/>
      <c r="I464" s="20"/>
    </row>
    <row r="465" spans="1:9" ht="60" x14ac:dyDescent="0.25">
      <c r="A465" t="s">
        <v>6250</v>
      </c>
      <c r="B465" t="s">
        <v>413</v>
      </c>
      <c r="C465" t="s">
        <v>8</v>
      </c>
      <c r="D465" t="s">
        <v>302</v>
      </c>
      <c r="E465" t="s">
        <v>6740</v>
      </c>
      <c r="F465">
        <v>2</v>
      </c>
      <c r="G465" s="3">
        <v>1315</v>
      </c>
      <c r="I465" s="15" t="s">
        <v>6985</v>
      </c>
    </row>
    <row r="466" spans="1:9" x14ac:dyDescent="0.25">
      <c r="A466" t="s">
        <v>6251</v>
      </c>
      <c r="B466" t="s">
        <v>414</v>
      </c>
      <c r="C466" t="s">
        <v>8</v>
      </c>
      <c r="D466" t="s">
        <v>302</v>
      </c>
      <c r="E466" t="s">
        <v>6741</v>
      </c>
      <c r="F466" s="3">
        <v>1314</v>
      </c>
      <c r="G466">
        <v>3</v>
      </c>
      <c r="I466" s="15" t="s">
        <v>6944</v>
      </c>
    </row>
    <row r="467" spans="1:9" x14ac:dyDescent="0.25">
      <c r="A467" t="s">
        <v>6253</v>
      </c>
      <c r="B467" t="s">
        <v>415</v>
      </c>
      <c r="C467" t="s">
        <v>8</v>
      </c>
      <c r="D467" t="s">
        <v>302</v>
      </c>
      <c r="E467" t="s">
        <v>6742</v>
      </c>
      <c r="F467" s="3">
        <v>1242</v>
      </c>
      <c r="G467">
        <v>75</v>
      </c>
      <c r="I467" s="15" t="s">
        <v>6944</v>
      </c>
    </row>
    <row r="468" spans="1:9" x14ac:dyDescent="0.25">
      <c r="A468" t="s">
        <v>6254</v>
      </c>
      <c r="B468" t="s">
        <v>416</v>
      </c>
      <c r="C468" t="s">
        <v>8</v>
      </c>
      <c r="D468" t="s">
        <v>302</v>
      </c>
      <c r="E468" t="s">
        <v>6743</v>
      </c>
      <c r="F468" s="3">
        <v>1260</v>
      </c>
      <c r="G468">
        <v>57</v>
      </c>
      <c r="I468" s="15" t="s">
        <v>6944</v>
      </c>
    </row>
    <row r="469" spans="1:9" x14ac:dyDescent="0.25">
      <c r="A469" t="s">
        <v>6255</v>
      </c>
      <c r="B469" t="s">
        <v>417</v>
      </c>
      <c r="C469" t="s">
        <v>8</v>
      </c>
      <c r="D469" t="s">
        <v>302</v>
      </c>
      <c r="E469" t="s">
        <v>6744</v>
      </c>
      <c r="F469" s="3">
        <v>1302</v>
      </c>
      <c r="G469">
        <v>15</v>
      </c>
      <c r="I469" s="15" t="s">
        <v>6944</v>
      </c>
    </row>
    <row r="470" spans="1:9" x14ac:dyDescent="0.25">
      <c r="A470" t="s">
        <v>6256</v>
      </c>
      <c r="B470" t="s">
        <v>418</v>
      </c>
      <c r="C470" t="s">
        <v>8</v>
      </c>
      <c r="D470" t="s">
        <v>302</v>
      </c>
      <c r="E470" t="s">
        <v>6745</v>
      </c>
      <c r="F470" s="3">
        <v>1294</v>
      </c>
      <c r="G470">
        <v>23</v>
      </c>
      <c r="I470" s="15" t="s">
        <v>6944</v>
      </c>
    </row>
    <row r="471" spans="1:9" ht="60" x14ac:dyDescent="0.25">
      <c r="A471" t="s">
        <v>6252</v>
      </c>
      <c r="B471" t="s">
        <v>419</v>
      </c>
      <c r="C471" t="s">
        <v>8</v>
      </c>
      <c r="D471" t="s">
        <v>302</v>
      </c>
      <c r="E471" t="s">
        <v>6746</v>
      </c>
      <c r="F471">
        <v>2</v>
      </c>
      <c r="G471" s="3">
        <v>1315</v>
      </c>
      <c r="I471" s="15" t="s">
        <v>6988</v>
      </c>
    </row>
    <row r="472" spans="1:9" ht="75" x14ac:dyDescent="0.25">
      <c r="A472" t="s">
        <v>6257</v>
      </c>
      <c r="B472" t="s">
        <v>420</v>
      </c>
      <c r="C472" t="s">
        <v>8</v>
      </c>
      <c r="D472" t="s">
        <v>1480</v>
      </c>
      <c r="E472" t="s">
        <v>6747</v>
      </c>
      <c r="F472" s="3">
        <v>1089</v>
      </c>
      <c r="G472">
        <v>228</v>
      </c>
      <c r="I472" s="15" t="s">
        <v>6987</v>
      </c>
    </row>
    <row r="473" spans="1:9" ht="45" x14ac:dyDescent="0.25">
      <c r="A473" t="s">
        <v>6258</v>
      </c>
      <c r="B473" t="s">
        <v>421</v>
      </c>
      <c r="C473" t="s">
        <v>8</v>
      </c>
      <c r="D473" t="s">
        <v>26</v>
      </c>
      <c r="E473" t="s">
        <v>6748</v>
      </c>
      <c r="F473">
        <v>1</v>
      </c>
      <c r="G473" s="3">
        <v>1316</v>
      </c>
      <c r="I473" s="15" t="s">
        <v>6989</v>
      </c>
    </row>
    <row r="474" spans="1:9" x14ac:dyDescent="0.25">
      <c r="A474" t="s">
        <v>6259</v>
      </c>
      <c r="B474" t="s">
        <v>422</v>
      </c>
      <c r="C474" t="s">
        <v>8</v>
      </c>
      <c r="D474" t="s">
        <v>1480</v>
      </c>
      <c r="E474" t="s">
        <v>6749</v>
      </c>
      <c r="F474" s="3">
        <v>1231</v>
      </c>
      <c r="G474">
        <v>86</v>
      </c>
    </row>
    <row r="475" spans="1:9" ht="45" x14ac:dyDescent="0.25">
      <c r="A475" t="s">
        <v>6260</v>
      </c>
      <c r="B475" t="s">
        <v>423</v>
      </c>
      <c r="C475" t="s">
        <v>8</v>
      </c>
      <c r="D475" t="s">
        <v>302</v>
      </c>
      <c r="E475" t="s">
        <v>6750</v>
      </c>
      <c r="F475">
        <v>2</v>
      </c>
      <c r="G475" s="3">
        <v>1315</v>
      </c>
      <c r="I475" s="15" t="s">
        <v>6990</v>
      </c>
    </row>
    <row r="476" spans="1:9" ht="75" x14ac:dyDescent="0.25">
      <c r="A476" t="s">
        <v>6261</v>
      </c>
      <c r="B476" t="s">
        <v>424</v>
      </c>
      <c r="C476" t="s">
        <v>8</v>
      </c>
      <c r="D476" t="s">
        <v>1480</v>
      </c>
      <c r="E476" t="s">
        <v>6751</v>
      </c>
      <c r="F476" s="3">
        <v>1197</v>
      </c>
      <c r="G476">
        <v>120</v>
      </c>
      <c r="I476" s="15" t="s">
        <v>6987</v>
      </c>
    </row>
    <row r="477" spans="1:9" ht="165" x14ac:dyDescent="0.25">
      <c r="A477" t="s">
        <v>6262</v>
      </c>
      <c r="B477" t="s">
        <v>425</v>
      </c>
      <c r="C477" t="s">
        <v>8</v>
      </c>
      <c r="D477" t="s">
        <v>1522</v>
      </c>
      <c r="E477" t="s">
        <v>6752</v>
      </c>
      <c r="F477" s="3">
        <v>1197</v>
      </c>
      <c r="G477">
        <v>120</v>
      </c>
      <c r="I477" s="15" t="s">
        <v>6991</v>
      </c>
    </row>
    <row r="478" spans="1:9" x14ac:dyDescent="0.25">
      <c r="A478" t="s">
        <v>6262</v>
      </c>
      <c r="B478" t="s">
        <v>426</v>
      </c>
      <c r="C478" t="s">
        <v>184</v>
      </c>
      <c r="D478" t="s">
        <v>185</v>
      </c>
      <c r="E478" t="s">
        <v>6753</v>
      </c>
      <c r="F478">
        <v>1299</v>
      </c>
      <c r="G478">
        <f>1317-1299</f>
        <v>18</v>
      </c>
    </row>
    <row r="479" spans="1:9" ht="165" x14ac:dyDescent="0.25">
      <c r="A479" t="s">
        <v>6263</v>
      </c>
      <c r="B479" t="s">
        <v>427</v>
      </c>
      <c r="C479" t="s">
        <v>8</v>
      </c>
      <c r="D479" t="s">
        <v>26</v>
      </c>
      <c r="E479" t="s">
        <v>6754</v>
      </c>
      <c r="F479" s="3">
        <v>1197</v>
      </c>
      <c r="G479">
        <v>120</v>
      </c>
      <c r="I479" s="15" t="s">
        <v>6996</v>
      </c>
    </row>
    <row r="480" spans="1:9" x14ac:dyDescent="0.25">
      <c r="A480" t="s">
        <v>6263</v>
      </c>
      <c r="B480" t="s">
        <v>428</v>
      </c>
      <c r="C480" t="s">
        <v>184</v>
      </c>
      <c r="D480" t="s">
        <v>185</v>
      </c>
      <c r="E480" t="s">
        <v>6755</v>
      </c>
      <c r="F480">
        <v>1286</v>
      </c>
      <c r="G480">
        <f>1317-1286</f>
        <v>31</v>
      </c>
    </row>
    <row r="481" spans="1:9" ht="90" x14ac:dyDescent="0.25">
      <c r="A481" t="s">
        <v>6264</v>
      </c>
      <c r="B481" t="s">
        <v>429</v>
      </c>
      <c r="C481" t="s">
        <v>8</v>
      </c>
      <c r="D481" t="s">
        <v>26</v>
      </c>
      <c r="E481" t="s">
        <v>6756</v>
      </c>
      <c r="F481" s="3">
        <v>1199</v>
      </c>
      <c r="G481">
        <v>118</v>
      </c>
      <c r="I481" s="15" t="s">
        <v>6992</v>
      </c>
    </row>
    <row r="482" spans="1:9" ht="150" x14ac:dyDescent="0.25">
      <c r="A482" t="s">
        <v>6265</v>
      </c>
      <c r="B482" t="s">
        <v>430</v>
      </c>
      <c r="C482" t="s">
        <v>8</v>
      </c>
      <c r="D482" t="s">
        <v>1523</v>
      </c>
      <c r="E482" t="s">
        <v>1124</v>
      </c>
      <c r="F482" s="3">
        <v>1197</v>
      </c>
      <c r="G482">
        <v>120</v>
      </c>
      <c r="I482" s="15" t="s">
        <v>6993</v>
      </c>
    </row>
    <row r="483" spans="1:9" x14ac:dyDescent="0.25">
      <c r="A483" t="s">
        <v>6265</v>
      </c>
      <c r="B483" t="s">
        <v>431</v>
      </c>
      <c r="C483" t="s">
        <v>188</v>
      </c>
      <c r="D483" t="s">
        <v>189</v>
      </c>
      <c r="E483" t="s">
        <v>6757</v>
      </c>
      <c r="F483">
        <v>1290</v>
      </c>
      <c r="G483">
        <f>1317-1290</f>
        <v>27</v>
      </c>
    </row>
    <row r="484" spans="1:9" ht="45" x14ac:dyDescent="0.25">
      <c r="A484" t="s">
        <v>6266</v>
      </c>
      <c r="B484" t="s">
        <v>432</v>
      </c>
      <c r="C484" t="s">
        <v>8</v>
      </c>
      <c r="D484" t="s">
        <v>302</v>
      </c>
      <c r="E484" t="s">
        <v>6758</v>
      </c>
      <c r="F484">
        <v>3</v>
      </c>
      <c r="G484" s="3">
        <v>1314</v>
      </c>
      <c r="I484" s="15" t="s">
        <v>6994</v>
      </c>
    </row>
    <row r="485" spans="1:9" ht="180" x14ac:dyDescent="0.25">
      <c r="A485" t="s">
        <v>6267</v>
      </c>
      <c r="B485" t="s">
        <v>433</v>
      </c>
      <c r="C485" t="s">
        <v>8</v>
      </c>
      <c r="D485" t="s">
        <v>1524</v>
      </c>
      <c r="E485" t="s">
        <v>1127</v>
      </c>
      <c r="F485" s="3">
        <v>1088</v>
      </c>
      <c r="G485">
        <v>229</v>
      </c>
      <c r="I485" s="15" t="s">
        <v>6995</v>
      </c>
    </row>
    <row r="486" spans="1:9" x14ac:dyDescent="0.25">
      <c r="A486" t="s">
        <v>6267</v>
      </c>
      <c r="B486" t="s">
        <v>434</v>
      </c>
      <c r="C486" t="s">
        <v>188</v>
      </c>
      <c r="D486" t="s">
        <v>189</v>
      </c>
      <c r="E486" t="s">
        <v>6759</v>
      </c>
      <c r="F486">
        <v>1269</v>
      </c>
      <c r="G486">
        <f>1317-1269</f>
        <v>48</v>
      </c>
    </row>
    <row r="487" spans="1:9" ht="45" x14ac:dyDescent="0.25">
      <c r="A487" t="s">
        <v>6268</v>
      </c>
      <c r="B487" t="s">
        <v>435</v>
      </c>
      <c r="C487" t="s">
        <v>8</v>
      </c>
      <c r="D487" t="s">
        <v>302</v>
      </c>
      <c r="E487" t="s">
        <v>6761</v>
      </c>
      <c r="F487">
        <v>4</v>
      </c>
      <c r="G487" s="3">
        <v>1313</v>
      </c>
      <c r="I487" s="15" t="s">
        <v>6997</v>
      </c>
    </row>
    <row r="488" spans="1:9" x14ac:dyDescent="0.25">
      <c r="A488" t="s">
        <v>6270</v>
      </c>
      <c r="B488" t="s">
        <v>436</v>
      </c>
      <c r="C488" t="s">
        <v>8</v>
      </c>
      <c r="D488" t="s">
        <v>302</v>
      </c>
      <c r="E488" t="s">
        <v>6760</v>
      </c>
      <c r="F488" s="3">
        <v>1199</v>
      </c>
      <c r="G488">
        <v>118</v>
      </c>
      <c r="I488" s="15" t="s">
        <v>6944</v>
      </c>
    </row>
    <row r="489" spans="1:9" x14ac:dyDescent="0.25">
      <c r="A489" t="s">
        <v>6271</v>
      </c>
      <c r="B489" t="s">
        <v>437</v>
      </c>
      <c r="C489" t="s">
        <v>8</v>
      </c>
      <c r="D489" t="s">
        <v>302</v>
      </c>
      <c r="E489" t="s">
        <v>6762</v>
      </c>
      <c r="F489" s="3">
        <v>1199</v>
      </c>
      <c r="G489">
        <v>118</v>
      </c>
      <c r="I489" s="15" t="s">
        <v>6944</v>
      </c>
    </row>
    <row r="490" spans="1:9" x14ac:dyDescent="0.25">
      <c r="A490" t="s">
        <v>6272</v>
      </c>
      <c r="B490" t="s">
        <v>438</v>
      </c>
      <c r="C490" t="s">
        <v>8</v>
      </c>
      <c r="D490" t="s">
        <v>302</v>
      </c>
      <c r="E490" t="s">
        <v>6763</v>
      </c>
      <c r="F490" s="3">
        <v>1199</v>
      </c>
      <c r="G490">
        <v>118</v>
      </c>
      <c r="I490" s="15" t="s">
        <v>6944</v>
      </c>
    </row>
    <row r="491" spans="1:9" x14ac:dyDescent="0.25">
      <c r="A491" t="s">
        <v>6273</v>
      </c>
      <c r="B491" t="s">
        <v>439</v>
      </c>
      <c r="C491" t="s">
        <v>67</v>
      </c>
      <c r="D491" t="s">
        <v>68</v>
      </c>
      <c r="E491" t="s">
        <v>6764</v>
      </c>
      <c r="F491">
        <v>1317</v>
      </c>
      <c r="G491">
        <v>0</v>
      </c>
      <c r="I491" s="15" t="s">
        <v>6944</v>
      </c>
    </row>
    <row r="492" spans="1:9" x14ac:dyDescent="0.25">
      <c r="A492" t="s">
        <v>6273</v>
      </c>
      <c r="B492" t="s">
        <v>1577</v>
      </c>
      <c r="C492" t="s">
        <v>753</v>
      </c>
      <c r="D492" t="s">
        <v>302</v>
      </c>
      <c r="E492" t="s">
        <v>6764</v>
      </c>
      <c r="F492" s="3">
        <v>1317</v>
      </c>
      <c r="G492">
        <v>0</v>
      </c>
      <c r="I492" s="15" t="s">
        <v>6944</v>
      </c>
    </row>
    <row r="493" spans="1:9" x14ac:dyDescent="0.25">
      <c r="A493" t="s">
        <v>6274</v>
      </c>
      <c r="B493" t="s">
        <v>440</v>
      </c>
      <c r="C493" t="s">
        <v>8</v>
      </c>
      <c r="D493" t="s">
        <v>302</v>
      </c>
      <c r="E493" t="s">
        <v>6765</v>
      </c>
      <c r="F493" s="3">
        <v>1199</v>
      </c>
      <c r="G493">
        <v>118</v>
      </c>
      <c r="I493" s="15" t="s">
        <v>6944</v>
      </c>
    </row>
    <row r="494" spans="1:9" x14ac:dyDescent="0.25">
      <c r="A494" t="s">
        <v>6275</v>
      </c>
      <c r="B494" t="s">
        <v>441</v>
      </c>
      <c r="C494" t="s">
        <v>442</v>
      </c>
      <c r="D494" t="s">
        <v>443</v>
      </c>
      <c r="E494" t="s">
        <v>6766</v>
      </c>
      <c r="F494" s="3">
        <v>1306</v>
      </c>
      <c r="G494">
        <f>1317-1306</f>
        <v>11</v>
      </c>
      <c r="I494" s="15" t="s">
        <v>6944</v>
      </c>
    </row>
    <row r="495" spans="1:9" x14ac:dyDescent="0.25">
      <c r="A495" t="s">
        <v>6269</v>
      </c>
      <c r="B495" t="s">
        <v>444</v>
      </c>
      <c r="C495" t="s">
        <v>35</v>
      </c>
      <c r="D495" t="s">
        <v>36</v>
      </c>
      <c r="E495" t="s">
        <v>1136</v>
      </c>
      <c r="F495" s="3">
        <v>1317</v>
      </c>
      <c r="G495">
        <v>0</v>
      </c>
    </row>
    <row r="496" spans="1:9" x14ac:dyDescent="0.25">
      <c r="A496" t="s">
        <v>6269</v>
      </c>
      <c r="B496" t="s">
        <v>1578</v>
      </c>
      <c r="C496" t="s">
        <v>753</v>
      </c>
      <c r="D496" t="s">
        <v>302</v>
      </c>
      <c r="E496" t="s">
        <v>1136</v>
      </c>
      <c r="F496" s="3">
        <v>1317</v>
      </c>
      <c r="G496">
        <v>0</v>
      </c>
    </row>
    <row r="497" spans="1:9" ht="45" x14ac:dyDescent="0.25">
      <c r="A497" t="s">
        <v>6276</v>
      </c>
      <c r="B497" t="s">
        <v>445</v>
      </c>
      <c r="C497" t="s">
        <v>8</v>
      </c>
      <c r="D497" t="s">
        <v>26</v>
      </c>
      <c r="E497" t="s">
        <v>6767</v>
      </c>
      <c r="F497" s="3">
        <v>16</v>
      </c>
      <c r="G497" s="3">
        <v>1301</v>
      </c>
      <c r="I497" s="15" t="s">
        <v>6998</v>
      </c>
    </row>
    <row r="498" spans="1:9" ht="45" x14ac:dyDescent="0.25">
      <c r="A498" t="s">
        <v>6277</v>
      </c>
      <c r="B498" t="s">
        <v>446</v>
      </c>
      <c r="C498" t="s">
        <v>8</v>
      </c>
      <c r="D498" t="s">
        <v>26</v>
      </c>
      <c r="E498" t="s">
        <v>6768</v>
      </c>
      <c r="F498">
        <v>1</v>
      </c>
      <c r="G498" s="3">
        <v>1316</v>
      </c>
      <c r="I498" s="15" t="s">
        <v>6998</v>
      </c>
    </row>
    <row r="499" spans="1:9" ht="45" x14ac:dyDescent="0.25">
      <c r="A499" t="s">
        <v>6278</v>
      </c>
      <c r="B499" t="s">
        <v>447</v>
      </c>
      <c r="C499" t="s">
        <v>8</v>
      </c>
      <c r="D499" t="s">
        <v>26</v>
      </c>
      <c r="E499" t="s">
        <v>6769</v>
      </c>
      <c r="F499">
        <v>1</v>
      </c>
      <c r="G499" s="3">
        <v>1316</v>
      </c>
      <c r="I499" s="15" t="s">
        <v>6998</v>
      </c>
    </row>
    <row r="500" spans="1:9" ht="45" x14ac:dyDescent="0.25">
      <c r="A500" t="s">
        <v>6279</v>
      </c>
      <c r="B500" t="s">
        <v>448</v>
      </c>
      <c r="C500" t="s">
        <v>8</v>
      </c>
      <c r="D500" t="s">
        <v>26</v>
      </c>
      <c r="E500" t="s">
        <v>6770</v>
      </c>
      <c r="F500">
        <v>1</v>
      </c>
      <c r="G500" s="3">
        <v>1316</v>
      </c>
      <c r="I500" s="15" t="s">
        <v>6998</v>
      </c>
    </row>
    <row r="501" spans="1:9" ht="45" x14ac:dyDescent="0.25">
      <c r="A501" t="s">
        <v>6280</v>
      </c>
      <c r="B501" t="s">
        <v>449</v>
      </c>
      <c r="C501" t="s">
        <v>8</v>
      </c>
      <c r="D501" t="s">
        <v>26</v>
      </c>
      <c r="E501" t="s">
        <v>6771</v>
      </c>
      <c r="F501">
        <v>1</v>
      </c>
      <c r="G501" s="3">
        <v>1316</v>
      </c>
      <c r="I501" s="15" t="s">
        <v>6998</v>
      </c>
    </row>
    <row r="502" spans="1:9" ht="45" x14ac:dyDescent="0.25">
      <c r="A502" t="s">
        <v>6281</v>
      </c>
      <c r="B502" t="s">
        <v>450</v>
      </c>
      <c r="C502" t="s">
        <v>8</v>
      </c>
      <c r="D502" t="s">
        <v>26</v>
      </c>
      <c r="E502" t="s">
        <v>6772</v>
      </c>
      <c r="F502">
        <v>1</v>
      </c>
      <c r="G502" s="3">
        <v>1316</v>
      </c>
      <c r="I502" s="15" t="s">
        <v>6998</v>
      </c>
    </row>
    <row r="503" spans="1:9" ht="45" x14ac:dyDescent="0.25">
      <c r="A503" t="s">
        <v>6282</v>
      </c>
      <c r="B503" t="s">
        <v>451</v>
      </c>
      <c r="C503" t="s">
        <v>8</v>
      </c>
      <c r="D503" t="s">
        <v>26</v>
      </c>
      <c r="E503" t="s">
        <v>6773</v>
      </c>
      <c r="F503">
        <v>3</v>
      </c>
      <c r="G503" s="3">
        <v>1314</v>
      </c>
      <c r="I503" s="15" t="s">
        <v>6998</v>
      </c>
    </row>
    <row r="504" spans="1:9" ht="60" x14ac:dyDescent="0.25">
      <c r="A504" t="s">
        <v>6283</v>
      </c>
      <c r="B504" t="s">
        <v>452</v>
      </c>
      <c r="C504" t="s">
        <v>8</v>
      </c>
      <c r="D504" t="s">
        <v>26</v>
      </c>
      <c r="E504" t="s">
        <v>6774</v>
      </c>
      <c r="F504">
        <v>1</v>
      </c>
      <c r="G504" s="3">
        <v>1316</v>
      </c>
      <c r="I504" s="15" t="s">
        <v>6999</v>
      </c>
    </row>
    <row r="505" spans="1:9" ht="90" x14ac:dyDescent="0.25">
      <c r="A505" t="s">
        <v>6284</v>
      </c>
      <c r="B505" t="s">
        <v>453</v>
      </c>
      <c r="C505" t="s">
        <v>8</v>
      </c>
      <c r="D505" t="s">
        <v>1525</v>
      </c>
      <c r="E505" t="s">
        <v>1145</v>
      </c>
      <c r="F505" s="3">
        <v>1147</v>
      </c>
      <c r="G505">
        <v>170</v>
      </c>
      <c r="I505" s="15" t="s">
        <v>7000</v>
      </c>
    </row>
    <row r="506" spans="1:9" x14ac:dyDescent="0.25">
      <c r="A506" t="s">
        <v>6284</v>
      </c>
      <c r="B506" t="s">
        <v>454</v>
      </c>
      <c r="C506" t="s">
        <v>455</v>
      </c>
      <c r="D506" t="s">
        <v>456</v>
      </c>
      <c r="E506" t="s">
        <v>6775</v>
      </c>
      <c r="F506">
        <v>1296</v>
      </c>
      <c r="G506">
        <f>1317-1296</f>
        <v>21</v>
      </c>
    </row>
    <row r="507" spans="1:9" ht="45" x14ac:dyDescent="0.25">
      <c r="A507" t="s">
        <v>6285</v>
      </c>
      <c r="B507" t="s">
        <v>457</v>
      </c>
      <c r="C507" t="s">
        <v>8</v>
      </c>
      <c r="D507" t="s">
        <v>302</v>
      </c>
      <c r="E507" t="s">
        <v>6776</v>
      </c>
      <c r="F507">
        <v>1</v>
      </c>
      <c r="G507" s="3">
        <v>1316</v>
      </c>
      <c r="I507" s="15" t="s">
        <v>7002</v>
      </c>
    </row>
    <row r="508" spans="1:9" ht="45" x14ac:dyDescent="0.25">
      <c r="A508" t="s">
        <v>6286</v>
      </c>
      <c r="B508" t="s">
        <v>458</v>
      </c>
      <c r="C508" t="s">
        <v>8</v>
      </c>
      <c r="D508" t="s">
        <v>302</v>
      </c>
      <c r="E508" t="s">
        <v>1148</v>
      </c>
      <c r="F508">
        <v>10</v>
      </c>
      <c r="G508" s="3">
        <v>1307</v>
      </c>
      <c r="I508" s="15" t="s">
        <v>7001</v>
      </c>
    </row>
    <row r="509" spans="1:9" ht="45" x14ac:dyDescent="0.25">
      <c r="A509" t="s">
        <v>6287</v>
      </c>
      <c r="B509" t="s">
        <v>459</v>
      </c>
      <c r="C509" t="s">
        <v>8</v>
      </c>
      <c r="D509" t="s">
        <v>1461</v>
      </c>
      <c r="E509" t="s">
        <v>6777</v>
      </c>
      <c r="F509" s="3">
        <v>1257</v>
      </c>
      <c r="G509">
        <v>60</v>
      </c>
      <c r="I509" s="15" t="s">
        <v>7003</v>
      </c>
    </row>
    <row r="510" spans="1:9" ht="60" x14ac:dyDescent="0.25">
      <c r="A510" t="s">
        <v>6288</v>
      </c>
      <c r="B510" t="s">
        <v>460</v>
      </c>
      <c r="C510" t="s">
        <v>8</v>
      </c>
      <c r="D510" t="s">
        <v>302</v>
      </c>
      <c r="E510" t="s">
        <v>1150</v>
      </c>
      <c r="F510">
        <v>1</v>
      </c>
      <c r="G510" s="3">
        <v>1316</v>
      </c>
      <c r="I510" s="15" t="s">
        <v>7004</v>
      </c>
    </row>
    <row r="511" spans="1:9" x14ac:dyDescent="0.25">
      <c r="A511" t="s">
        <v>6289</v>
      </c>
      <c r="B511" t="s">
        <v>461</v>
      </c>
      <c r="C511" t="s">
        <v>8</v>
      </c>
      <c r="D511" t="s">
        <v>9</v>
      </c>
      <c r="E511" t="s">
        <v>6778</v>
      </c>
      <c r="F511" s="3">
        <v>561</v>
      </c>
      <c r="G511">
        <v>756</v>
      </c>
    </row>
    <row r="512" spans="1:9" ht="30" x14ac:dyDescent="0.25">
      <c r="A512" t="s">
        <v>6289</v>
      </c>
      <c r="B512" t="s">
        <v>462</v>
      </c>
      <c r="C512" t="s">
        <v>35</v>
      </c>
      <c r="D512" t="s">
        <v>36</v>
      </c>
      <c r="E512" t="s">
        <v>1152</v>
      </c>
      <c r="F512">
        <v>1304</v>
      </c>
      <c r="G512" t="s">
        <v>5947</v>
      </c>
      <c r="I512" s="15" t="s">
        <v>7005</v>
      </c>
    </row>
    <row r="513" spans="1:9" ht="30" x14ac:dyDescent="0.25">
      <c r="A513" t="s">
        <v>6289</v>
      </c>
      <c r="B513" t="s">
        <v>1579</v>
      </c>
      <c r="C513" t="s">
        <v>753</v>
      </c>
      <c r="D513" t="s">
        <v>302</v>
      </c>
      <c r="E513" t="s">
        <v>1152</v>
      </c>
      <c r="F513" s="3">
        <v>1304</v>
      </c>
      <c r="G513">
        <v>13</v>
      </c>
      <c r="I513" s="15" t="s">
        <v>7005</v>
      </c>
    </row>
    <row r="514" spans="1:9" x14ac:dyDescent="0.25">
      <c r="A514" t="s">
        <v>6291</v>
      </c>
      <c r="B514" t="s">
        <v>463</v>
      </c>
      <c r="C514" t="s">
        <v>8</v>
      </c>
      <c r="D514" t="s">
        <v>26</v>
      </c>
      <c r="E514" t="s">
        <v>1153</v>
      </c>
      <c r="F514">
        <v>541</v>
      </c>
      <c r="G514">
        <v>776</v>
      </c>
      <c r="I514" s="15" t="s">
        <v>6944</v>
      </c>
    </row>
    <row r="515" spans="1:9" x14ac:dyDescent="0.25">
      <c r="A515" t="s">
        <v>6292</v>
      </c>
      <c r="B515" t="s">
        <v>464</v>
      </c>
      <c r="C515" t="s">
        <v>8</v>
      </c>
      <c r="D515" t="s">
        <v>26</v>
      </c>
      <c r="E515" t="s">
        <v>1154</v>
      </c>
      <c r="F515">
        <v>541</v>
      </c>
      <c r="G515">
        <v>776</v>
      </c>
      <c r="I515" s="15" t="s">
        <v>6944</v>
      </c>
    </row>
    <row r="516" spans="1:9" x14ac:dyDescent="0.25">
      <c r="A516" t="s">
        <v>6293</v>
      </c>
      <c r="B516" t="s">
        <v>465</v>
      </c>
      <c r="C516" t="s">
        <v>8</v>
      </c>
      <c r="D516" t="s">
        <v>26</v>
      </c>
      <c r="E516" t="s">
        <v>6779</v>
      </c>
      <c r="F516">
        <v>541</v>
      </c>
      <c r="G516">
        <v>776</v>
      </c>
      <c r="I516" s="15" t="s">
        <v>6944</v>
      </c>
    </row>
    <row r="517" spans="1:9" x14ac:dyDescent="0.25">
      <c r="A517" t="s">
        <v>6294</v>
      </c>
      <c r="B517" t="s">
        <v>466</v>
      </c>
      <c r="C517" t="s">
        <v>8</v>
      </c>
      <c r="D517" t="s">
        <v>26</v>
      </c>
      <c r="E517" t="s">
        <v>1156</v>
      </c>
      <c r="F517">
        <v>541</v>
      </c>
      <c r="G517">
        <v>776</v>
      </c>
      <c r="I517" s="15" t="s">
        <v>6944</v>
      </c>
    </row>
    <row r="518" spans="1:9" x14ac:dyDescent="0.25">
      <c r="A518" t="s">
        <v>6295</v>
      </c>
      <c r="B518" t="s">
        <v>467</v>
      </c>
      <c r="C518" t="s">
        <v>8</v>
      </c>
      <c r="D518" t="s">
        <v>26</v>
      </c>
      <c r="E518" t="s">
        <v>1157</v>
      </c>
      <c r="F518">
        <v>541</v>
      </c>
      <c r="G518">
        <v>776</v>
      </c>
      <c r="I518" s="15" t="s">
        <v>6944</v>
      </c>
    </row>
    <row r="519" spans="1:9" x14ac:dyDescent="0.25">
      <c r="A519" t="s">
        <v>6296</v>
      </c>
      <c r="B519" t="s">
        <v>468</v>
      </c>
      <c r="C519" t="s">
        <v>39</v>
      </c>
      <c r="D519" t="s">
        <v>40</v>
      </c>
      <c r="E519" t="s">
        <v>1158</v>
      </c>
      <c r="F519">
        <v>1239</v>
      </c>
      <c r="G519">
        <f>1317-1239</f>
        <v>78</v>
      </c>
      <c r="I519" s="15" t="s">
        <v>6944</v>
      </c>
    </row>
    <row r="520" spans="1:9" x14ac:dyDescent="0.25">
      <c r="A520" t="s">
        <v>6290</v>
      </c>
      <c r="B520" t="s">
        <v>469</v>
      </c>
      <c r="C520" t="s">
        <v>35</v>
      </c>
      <c r="D520" t="s">
        <v>36</v>
      </c>
      <c r="E520" t="s">
        <v>6780</v>
      </c>
      <c r="F520">
        <v>1309</v>
      </c>
      <c r="G520">
        <f>1317-1309</f>
        <v>8</v>
      </c>
    </row>
    <row r="521" spans="1:9" x14ac:dyDescent="0.25">
      <c r="A521" t="s">
        <v>6290</v>
      </c>
      <c r="B521" t="s">
        <v>1580</v>
      </c>
      <c r="C521" t="s">
        <v>753</v>
      </c>
      <c r="D521" t="s">
        <v>302</v>
      </c>
      <c r="E521" t="s">
        <v>6780</v>
      </c>
      <c r="F521" s="3">
        <v>1309</v>
      </c>
      <c r="G521">
        <v>8</v>
      </c>
    </row>
    <row r="522" spans="1:9" ht="18.75" x14ac:dyDescent="0.3">
      <c r="A522" s="19" t="s">
        <v>7006</v>
      </c>
      <c r="B522" s="20"/>
      <c r="C522" s="20"/>
      <c r="D522" s="20"/>
      <c r="E522" s="20"/>
      <c r="F522" s="20"/>
      <c r="G522" s="20"/>
      <c r="H522" s="20"/>
      <c r="I522" s="20"/>
    </row>
    <row r="523" spans="1:9" ht="45" x14ac:dyDescent="0.25">
      <c r="A523" t="s">
        <v>6297</v>
      </c>
      <c r="B523" t="s">
        <v>470</v>
      </c>
      <c r="C523" t="s">
        <v>8</v>
      </c>
      <c r="D523" t="s">
        <v>302</v>
      </c>
      <c r="E523" t="s">
        <v>6781</v>
      </c>
      <c r="F523">
        <v>2</v>
      </c>
      <c r="G523" s="3">
        <v>1315</v>
      </c>
      <c r="I523" s="15" t="s">
        <v>7007</v>
      </c>
    </row>
    <row r="524" spans="1:9" ht="90" x14ac:dyDescent="0.25">
      <c r="A524" t="s">
        <v>6298</v>
      </c>
      <c r="B524" t="s">
        <v>471</v>
      </c>
      <c r="C524" t="s">
        <v>8</v>
      </c>
      <c r="D524" t="s">
        <v>274</v>
      </c>
      <c r="E524" t="s">
        <v>6782</v>
      </c>
      <c r="F524" s="3">
        <v>527</v>
      </c>
      <c r="G524">
        <v>790</v>
      </c>
      <c r="I524" s="15" t="s">
        <v>7008</v>
      </c>
    </row>
    <row r="525" spans="1:9" ht="45" x14ac:dyDescent="0.25">
      <c r="A525" t="s">
        <v>6299</v>
      </c>
      <c r="B525" t="s">
        <v>472</v>
      </c>
      <c r="C525" t="s">
        <v>8</v>
      </c>
      <c r="D525" t="s">
        <v>302</v>
      </c>
      <c r="E525" t="s">
        <v>6783</v>
      </c>
      <c r="F525">
        <v>525</v>
      </c>
      <c r="G525">
        <v>792</v>
      </c>
      <c r="I525" s="15" t="s">
        <v>7009</v>
      </c>
    </row>
    <row r="526" spans="1:9" ht="60" x14ac:dyDescent="0.25">
      <c r="A526" t="s">
        <v>6300</v>
      </c>
      <c r="B526" t="s">
        <v>473</v>
      </c>
      <c r="C526" t="s">
        <v>8</v>
      </c>
      <c r="D526" t="s">
        <v>302</v>
      </c>
      <c r="E526" t="s">
        <v>6784</v>
      </c>
      <c r="F526">
        <v>854</v>
      </c>
      <c r="G526">
        <v>463</v>
      </c>
      <c r="I526" s="15" t="s">
        <v>7010</v>
      </c>
    </row>
    <row r="527" spans="1:9" x14ac:dyDescent="0.25">
      <c r="A527" t="s">
        <v>6301</v>
      </c>
      <c r="B527" t="s">
        <v>474</v>
      </c>
      <c r="C527" t="s">
        <v>8</v>
      </c>
      <c r="D527" t="s">
        <v>26</v>
      </c>
      <c r="E527" t="s">
        <v>6785</v>
      </c>
      <c r="F527">
        <v>2</v>
      </c>
      <c r="G527" s="3">
        <v>1315</v>
      </c>
      <c r="I527" s="15" t="s">
        <v>6944</v>
      </c>
    </row>
    <row r="528" spans="1:9" ht="30" x14ac:dyDescent="0.25">
      <c r="A528" t="s">
        <v>6302</v>
      </c>
      <c r="B528" t="s">
        <v>475</v>
      </c>
      <c r="C528" t="s">
        <v>8</v>
      </c>
      <c r="D528" t="s">
        <v>1468</v>
      </c>
      <c r="E528" t="s">
        <v>6786</v>
      </c>
      <c r="F528">
        <v>695</v>
      </c>
      <c r="G528">
        <v>622</v>
      </c>
      <c r="I528" s="15" t="s">
        <v>7011</v>
      </c>
    </row>
    <row r="529" spans="1:9" ht="30" x14ac:dyDescent="0.25">
      <c r="A529" t="s">
        <v>6303</v>
      </c>
      <c r="B529" t="s">
        <v>476</v>
      </c>
      <c r="C529" t="s">
        <v>8</v>
      </c>
      <c r="D529" t="s">
        <v>1468</v>
      </c>
      <c r="E529" t="s">
        <v>6787</v>
      </c>
      <c r="F529">
        <v>689</v>
      </c>
      <c r="G529">
        <v>628</v>
      </c>
      <c r="I529" s="15" t="s">
        <v>7011</v>
      </c>
    </row>
    <row r="530" spans="1:9" ht="30" x14ac:dyDescent="0.25">
      <c r="A530" t="s">
        <v>6304</v>
      </c>
      <c r="B530" t="s">
        <v>477</v>
      </c>
      <c r="C530" t="s">
        <v>8</v>
      </c>
      <c r="D530" t="s">
        <v>1468</v>
      </c>
      <c r="E530" t="s">
        <v>6788</v>
      </c>
      <c r="F530">
        <v>691</v>
      </c>
      <c r="G530">
        <v>626</v>
      </c>
      <c r="I530" s="15" t="s">
        <v>7011</v>
      </c>
    </row>
    <row r="531" spans="1:9" ht="30" x14ac:dyDescent="0.25">
      <c r="A531" t="s">
        <v>6305</v>
      </c>
      <c r="B531" t="s">
        <v>478</v>
      </c>
      <c r="C531" t="s">
        <v>8</v>
      </c>
      <c r="D531" t="s">
        <v>1468</v>
      </c>
      <c r="E531" t="s">
        <v>6789</v>
      </c>
      <c r="F531">
        <v>690</v>
      </c>
      <c r="G531">
        <v>627</v>
      </c>
      <c r="I531" s="15" t="s">
        <v>7011</v>
      </c>
    </row>
    <row r="532" spans="1:9" ht="30" x14ac:dyDescent="0.25">
      <c r="A532" t="s">
        <v>6306</v>
      </c>
      <c r="B532" t="s">
        <v>479</v>
      </c>
      <c r="C532" t="s">
        <v>8</v>
      </c>
      <c r="D532" t="s">
        <v>1468</v>
      </c>
      <c r="E532" t="s">
        <v>6790</v>
      </c>
      <c r="F532" s="3">
        <v>689</v>
      </c>
      <c r="G532">
        <v>628</v>
      </c>
      <c r="I532" s="15" t="s">
        <v>7011</v>
      </c>
    </row>
    <row r="533" spans="1:9" ht="150" x14ac:dyDescent="0.25">
      <c r="A533" t="s">
        <v>6307</v>
      </c>
      <c r="B533" t="s">
        <v>480</v>
      </c>
      <c r="C533" t="s">
        <v>8</v>
      </c>
      <c r="D533" t="s">
        <v>125</v>
      </c>
      <c r="E533" t="s">
        <v>6791</v>
      </c>
      <c r="F533" s="3">
        <v>692</v>
      </c>
      <c r="G533">
        <v>625</v>
      </c>
      <c r="I533" s="15" t="s">
        <v>7012</v>
      </c>
    </row>
    <row r="534" spans="1:9" ht="150" x14ac:dyDescent="0.25">
      <c r="A534" t="s">
        <v>6308</v>
      </c>
      <c r="B534" t="s">
        <v>481</v>
      </c>
      <c r="C534" t="s">
        <v>8</v>
      </c>
      <c r="D534" t="s">
        <v>125</v>
      </c>
      <c r="E534" t="s">
        <v>6792</v>
      </c>
      <c r="F534" s="3">
        <v>691</v>
      </c>
      <c r="G534">
        <v>626</v>
      </c>
      <c r="I534" s="15" t="s">
        <v>7012</v>
      </c>
    </row>
    <row r="535" spans="1:9" ht="150" x14ac:dyDescent="0.25">
      <c r="A535" t="s">
        <v>6309</v>
      </c>
      <c r="B535" t="s">
        <v>482</v>
      </c>
      <c r="C535" t="s">
        <v>8</v>
      </c>
      <c r="D535" t="s">
        <v>125</v>
      </c>
      <c r="E535" t="s">
        <v>6792</v>
      </c>
      <c r="F535" s="3">
        <v>694</v>
      </c>
      <c r="G535">
        <v>623</v>
      </c>
      <c r="I535" s="15" t="s">
        <v>7012</v>
      </c>
    </row>
    <row r="536" spans="1:9" ht="150" x14ac:dyDescent="0.25">
      <c r="A536" t="s">
        <v>6310</v>
      </c>
      <c r="B536" t="s">
        <v>483</v>
      </c>
      <c r="C536" t="s">
        <v>8</v>
      </c>
      <c r="D536" t="s">
        <v>125</v>
      </c>
      <c r="E536" t="s">
        <v>6793</v>
      </c>
      <c r="F536" s="3">
        <v>695</v>
      </c>
      <c r="G536">
        <v>622</v>
      </c>
      <c r="I536" s="15" t="s">
        <v>7012</v>
      </c>
    </row>
    <row r="537" spans="1:9" ht="150" x14ac:dyDescent="0.25">
      <c r="A537" t="s">
        <v>6311</v>
      </c>
      <c r="B537" t="s">
        <v>484</v>
      </c>
      <c r="C537" t="s">
        <v>8</v>
      </c>
      <c r="D537" t="s">
        <v>125</v>
      </c>
      <c r="E537" t="s">
        <v>6794</v>
      </c>
      <c r="F537" s="3">
        <v>694</v>
      </c>
      <c r="G537">
        <v>623</v>
      </c>
      <c r="I537" s="15" t="s">
        <v>7012</v>
      </c>
    </row>
    <row r="538" spans="1:9" ht="150" x14ac:dyDescent="0.25">
      <c r="A538" t="s">
        <v>6312</v>
      </c>
      <c r="B538" t="s">
        <v>485</v>
      </c>
      <c r="C538" t="s">
        <v>8</v>
      </c>
      <c r="D538" t="s">
        <v>125</v>
      </c>
      <c r="E538" t="s">
        <v>6795</v>
      </c>
      <c r="F538" s="3">
        <v>699</v>
      </c>
      <c r="G538">
        <v>618</v>
      </c>
      <c r="I538" s="15" t="s">
        <v>7012</v>
      </c>
    </row>
    <row r="539" spans="1:9" ht="150" x14ac:dyDescent="0.25">
      <c r="A539" t="s">
        <v>6313</v>
      </c>
      <c r="B539" t="s">
        <v>486</v>
      </c>
      <c r="C539" t="s">
        <v>8</v>
      </c>
      <c r="D539" t="s">
        <v>125</v>
      </c>
      <c r="E539" t="s">
        <v>6796</v>
      </c>
      <c r="F539">
        <v>698</v>
      </c>
      <c r="G539">
        <v>619</v>
      </c>
      <c r="I539" s="15" t="s">
        <v>7012</v>
      </c>
    </row>
    <row r="540" spans="1:9" ht="150" x14ac:dyDescent="0.25">
      <c r="A540" t="s">
        <v>6314</v>
      </c>
      <c r="B540" t="s">
        <v>487</v>
      </c>
      <c r="C540" t="s">
        <v>8</v>
      </c>
      <c r="D540" t="s">
        <v>125</v>
      </c>
      <c r="E540" t="s">
        <v>6797</v>
      </c>
      <c r="F540">
        <v>698</v>
      </c>
      <c r="G540">
        <v>619</v>
      </c>
      <c r="I540" s="15" t="s">
        <v>7012</v>
      </c>
    </row>
    <row r="541" spans="1:9" ht="150" x14ac:dyDescent="0.25">
      <c r="A541" t="s">
        <v>6315</v>
      </c>
      <c r="B541" t="s">
        <v>488</v>
      </c>
      <c r="C541" t="s">
        <v>8</v>
      </c>
      <c r="D541" t="s">
        <v>125</v>
      </c>
      <c r="E541" t="s">
        <v>6798</v>
      </c>
      <c r="F541">
        <v>698</v>
      </c>
      <c r="G541">
        <v>619</v>
      </c>
      <c r="I541" s="15" t="s">
        <v>7012</v>
      </c>
    </row>
    <row r="542" spans="1:9" ht="150" x14ac:dyDescent="0.25">
      <c r="A542" t="s">
        <v>6316</v>
      </c>
      <c r="B542" t="s">
        <v>489</v>
      </c>
      <c r="C542" t="s">
        <v>8</v>
      </c>
      <c r="D542" t="s">
        <v>125</v>
      </c>
      <c r="E542" t="s">
        <v>6799</v>
      </c>
      <c r="F542">
        <v>698</v>
      </c>
      <c r="G542">
        <v>619</v>
      </c>
      <c r="I542" s="15" t="s">
        <v>7012</v>
      </c>
    </row>
    <row r="543" spans="1:9" ht="45" x14ac:dyDescent="0.25">
      <c r="A543" t="s">
        <v>6317</v>
      </c>
      <c r="B543" t="s">
        <v>490</v>
      </c>
      <c r="C543" t="s">
        <v>8</v>
      </c>
      <c r="D543" t="s">
        <v>1468</v>
      </c>
      <c r="E543" t="s">
        <v>6800</v>
      </c>
      <c r="F543">
        <v>691</v>
      </c>
      <c r="G543">
        <v>626</v>
      </c>
      <c r="I543" s="15" t="s">
        <v>7013</v>
      </c>
    </row>
    <row r="544" spans="1:9" ht="45" x14ac:dyDescent="0.25">
      <c r="A544" t="s">
        <v>6318</v>
      </c>
      <c r="B544" t="s">
        <v>491</v>
      </c>
      <c r="C544" t="s">
        <v>8</v>
      </c>
      <c r="D544" t="s">
        <v>1468</v>
      </c>
      <c r="E544" t="s">
        <v>6801</v>
      </c>
      <c r="F544">
        <v>690</v>
      </c>
      <c r="G544">
        <v>627</v>
      </c>
      <c r="I544" s="15" t="s">
        <v>7013</v>
      </c>
    </row>
    <row r="545" spans="1:9" ht="45" x14ac:dyDescent="0.25">
      <c r="A545" t="s">
        <v>6319</v>
      </c>
      <c r="B545" t="s">
        <v>492</v>
      </c>
      <c r="C545" t="s">
        <v>8</v>
      </c>
      <c r="D545" t="s">
        <v>1468</v>
      </c>
      <c r="E545" t="s">
        <v>6802</v>
      </c>
      <c r="F545" s="3">
        <v>690</v>
      </c>
      <c r="G545">
        <v>627</v>
      </c>
      <c r="I545" s="15" t="s">
        <v>7013</v>
      </c>
    </row>
    <row r="546" spans="1:9" ht="45" x14ac:dyDescent="0.25">
      <c r="A546" t="s">
        <v>6320</v>
      </c>
      <c r="B546" t="s">
        <v>493</v>
      </c>
      <c r="C546" t="s">
        <v>8</v>
      </c>
      <c r="D546" t="s">
        <v>1468</v>
      </c>
      <c r="E546" t="s">
        <v>6803</v>
      </c>
      <c r="F546">
        <v>696</v>
      </c>
      <c r="G546">
        <v>621</v>
      </c>
      <c r="I546" s="15" t="s">
        <v>7013</v>
      </c>
    </row>
    <row r="547" spans="1:9" ht="45" x14ac:dyDescent="0.25">
      <c r="A547" t="s">
        <v>6321</v>
      </c>
      <c r="B547" t="s">
        <v>494</v>
      </c>
      <c r="C547" t="s">
        <v>8</v>
      </c>
      <c r="D547" t="s">
        <v>1468</v>
      </c>
      <c r="E547" t="s">
        <v>6804</v>
      </c>
      <c r="F547">
        <v>690</v>
      </c>
      <c r="G547">
        <v>627</v>
      </c>
      <c r="I547" s="15" t="s">
        <v>7013</v>
      </c>
    </row>
    <row r="548" spans="1:9" ht="45" x14ac:dyDescent="0.25">
      <c r="A548" t="s">
        <v>6322</v>
      </c>
      <c r="B548" t="s">
        <v>495</v>
      </c>
      <c r="C548" t="s">
        <v>8</v>
      </c>
      <c r="D548" t="s">
        <v>1468</v>
      </c>
      <c r="E548" t="s">
        <v>6805</v>
      </c>
      <c r="F548">
        <v>692</v>
      </c>
      <c r="G548">
        <v>625</v>
      </c>
      <c r="I548" s="15" t="s">
        <v>7013</v>
      </c>
    </row>
    <row r="549" spans="1:9" ht="45" x14ac:dyDescent="0.25">
      <c r="A549" t="s">
        <v>6323</v>
      </c>
      <c r="B549" t="s">
        <v>496</v>
      </c>
      <c r="C549" t="s">
        <v>8</v>
      </c>
      <c r="D549" t="s">
        <v>1468</v>
      </c>
      <c r="E549" t="s">
        <v>6806</v>
      </c>
      <c r="F549">
        <v>690</v>
      </c>
      <c r="G549">
        <v>627</v>
      </c>
      <c r="I549" s="15" t="s">
        <v>7013</v>
      </c>
    </row>
    <row r="550" spans="1:9" ht="45" x14ac:dyDescent="0.25">
      <c r="A550" t="s">
        <v>6324</v>
      </c>
      <c r="B550" t="s">
        <v>497</v>
      </c>
      <c r="C550" t="s">
        <v>8</v>
      </c>
      <c r="D550" t="s">
        <v>1468</v>
      </c>
      <c r="E550" t="s">
        <v>6807</v>
      </c>
      <c r="F550">
        <v>747</v>
      </c>
      <c r="G550">
        <v>570</v>
      </c>
      <c r="I550" s="15" t="s">
        <v>7013</v>
      </c>
    </row>
    <row r="551" spans="1:9" ht="45" x14ac:dyDescent="0.25">
      <c r="A551" t="s">
        <v>6325</v>
      </c>
      <c r="B551" t="s">
        <v>498</v>
      </c>
      <c r="C551" t="s">
        <v>8</v>
      </c>
      <c r="D551" t="s">
        <v>1468</v>
      </c>
      <c r="E551" t="s">
        <v>6808</v>
      </c>
      <c r="F551" s="3">
        <v>691</v>
      </c>
      <c r="G551">
        <v>626</v>
      </c>
      <c r="I551" s="15" t="s">
        <v>7013</v>
      </c>
    </row>
    <row r="552" spans="1:9" ht="45" x14ac:dyDescent="0.25">
      <c r="A552" t="s">
        <v>6326</v>
      </c>
      <c r="B552" t="s">
        <v>499</v>
      </c>
      <c r="C552" t="s">
        <v>8</v>
      </c>
      <c r="D552" t="s">
        <v>1468</v>
      </c>
      <c r="E552" t="s">
        <v>6809</v>
      </c>
      <c r="F552" s="3">
        <v>692</v>
      </c>
      <c r="G552">
        <v>625</v>
      </c>
      <c r="I552" s="15" t="s">
        <v>7013</v>
      </c>
    </row>
    <row r="553" spans="1:9" ht="45" x14ac:dyDescent="0.25">
      <c r="A553" t="s">
        <v>6327</v>
      </c>
      <c r="B553" t="s">
        <v>500</v>
      </c>
      <c r="C553" t="s">
        <v>8</v>
      </c>
      <c r="D553" t="s">
        <v>1468</v>
      </c>
      <c r="E553" t="s">
        <v>6810</v>
      </c>
      <c r="F553" s="3">
        <v>691</v>
      </c>
      <c r="G553">
        <v>626</v>
      </c>
      <c r="I553" s="15" t="s">
        <v>7013</v>
      </c>
    </row>
    <row r="554" spans="1:9" s="5" customFormat="1" x14ac:dyDescent="0.25">
      <c r="A554" s="5" t="s">
        <v>6328</v>
      </c>
      <c r="B554" s="5" t="s">
        <v>501</v>
      </c>
      <c r="C554" s="5" t="s">
        <v>8</v>
      </c>
      <c r="D554" s="5" t="s">
        <v>9</v>
      </c>
      <c r="E554" s="5" t="s">
        <v>6811</v>
      </c>
      <c r="F554" s="5">
        <v>692</v>
      </c>
      <c r="G554" s="5">
        <v>625</v>
      </c>
    </row>
    <row r="555" spans="1:9" s="5" customFormat="1" x14ac:dyDescent="0.25">
      <c r="A555" s="5" t="s">
        <v>6329</v>
      </c>
      <c r="B555" s="5" t="s">
        <v>502</v>
      </c>
      <c r="C555" s="5" t="s">
        <v>8</v>
      </c>
      <c r="D555" s="5" t="s">
        <v>9</v>
      </c>
      <c r="E555" s="5" t="s">
        <v>6812</v>
      </c>
      <c r="F555" s="5">
        <v>693</v>
      </c>
      <c r="G555" s="5">
        <v>624</v>
      </c>
    </row>
    <row r="556" spans="1:9" ht="45" x14ac:dyDescent="0.25">
      <c r="A556" t="s">
        <v>6330</v>
      </c>
      <c r="B556" t="s">
        <v>503</v>
      </c>
      <c r="C556" t="s">
        <v>8</v>
      </c>
      <c r="D556" t="s">
        <v>302</v>
      </c>
      <c r="E556" t="s">
        <v>6813</v>
      </c>
      <c r="F556">
        <v>696</v>
      </c>
      <c r="G556">
        <v>621</v>
      </c>
      <c r="I556" s="15" t="s">
        <v>7014</v>
      </c>
    </row>
    <row r="557" spans="1:9" ht="150" x14ac:dyDescent="0.25">
      <c r="A557" t="s">
        <v>6331</v>
      </c>
      <c r="B557" t="s">
        <v>504</v>
      </c>
      <c r="C557" t="s">
        <v>8</v>
      </c>
      <c r="D557" t="s">
        <v>1526</v>
      </c>
      <c r="E557" t="s">
        <v>6814</v>
      </c>
      <c r="F557" s="3">
        <v>1214</v>
      </c>
      <c r="G557">
        <v>103</v>
      </c>
      <c r="I557" s="15" t="s">
        <v>7015</v>
      </c>
    </row>
    <row r="558" spans="1:9" ht="45" x14ac:dyDescent="0.25">
      <c r="A558" t="s">
        <v>6332</v>
      </c>
      <c r="B558" t="s">
        <v>505</v>
      </c>
      <c r="C558" t="s">
        <v>8</v>
      </c>
      <c r="D558" t="s">
        <v>1480</v>
      </c>
      <c r="E558" t="s">
        <v>6815</v>
      </c>
      <c r="F558">
        <v>690</v>
      </c>
      <c r="G558">
        <v>627</v>
      </c>
      <c r="I558" s="15" t="s">
        <v>7016</v>
      </c>
    </row>
    <row r="559" spans="1:9" ht="45" x14ac:dyDescent="0.25">
      <c r="A559" t="s">
        <v>6333</v>
      </c>
      <c r="B559" t="s">
        <v>506</v>
      </c>
      <c r="C559" t="s">
        <v>8</v>
      </c>
      <c r="D559" t="s">
        <v>1480</v>
      </c>
      <c r="E559" t="s">
        <v>6816</v>
      </c>
      <c r="F559">
        <v>691</v>
      </c>
      <c r="G559">
        <v>626</v>
      </c>
      <c r="I559" s="15" t="s">
        <v>7016</v>
      </c>
    </row>
    <row r="560" spans="1:9" ht="45" x14ac:dyDescent="0.25">
      <c r="A560" t="s">
        <v>6334</v>
      </c>
      <c r="B560" t="s">
        <v>507</v>
      </c>
      <c r="C560" t="s">
        <v>8</v>
      </c>
      <c r="D560" t="s">
        <v>1480</v>
      </c>
      <c r="E560" t="s">
        <v>6817</v>
      </c>
      <c r="F560">
        <v>692</v>
      </c>
      <c r="G560">
        <v>625</v>
      </c>
      <c r="I560" s="15" t="s">
        <v>7016</v>
      </c>
    </row>
    <row r="561" spans="1:9" ht="45" x14ac:dyDescent="0.25">
      <c r="A561" t="s">
        <v>6335</v>
      </c>
      <c r="B561" t="s">
        <v>508</v>
      </c>
      <c r="C561" t="s">
        <v>8</v>
      </c>
      <c r="D561" t="s">
        <v>1480</v>
      </c>
      <c r="E561" t="s">
        <v>5251</v>
      </c>
      <c r="F561">
        <v>690</v>
      </c>
      <c r="G561">
        <v>627</v>
      </c>
      <c r="I561" s="15" t="s">
        <v>7016</v>
      </c>
    </row>
    <row r="562" spans="1:9" ht="45" x14ac:dyDescent="0.25">
      <c r="A562" t="s">
        <v>6336</v>
      </c>
      <c r="B562" t="s">
        <v>509</v>
      </c>
      <c r="C562" t="s">
        <v>8</v>
      </c>
      <c r="D562" t="s">
        <v>1480</v>
      </c>
      <c r="E562" t="s">
        <v>6818</v>
      </c>
      <c r="F562">
        <v>692</v>
      </c>
      <c r="G562">
        <v>625</v>
      </c>
      <c r="I562" s="15" t="s">
        <v>7016</v>
      </c>
    </row>
    <row r="563" spans="1:9" ht="45" x14ac:dyDescent="0.25">
      <c r="A563" t="s">
        <v>6337</v>
      </c>
      <c r="B563" t="s">
        <v>510</v>
      </c>
      <c r="C563" t="s">
        <v>8</v>
      </c>
      <c r="D563" t="s">
        <v>1480</v>
      </c>
      <c r="E563" t="s">
        <v>6819</v>
      </c>
      <c r="F563">
        <v>690</v>
      </c>
      <c r="G563">
        <v>627</v>
      </c>
      <c r="I563" s="15" t="s">
        <v>7016</v>
      </c>
    </row>
    <row r="564" spans="1:9" ht="150" x14ac:dyDescent="0.25">
      <c r="A564" t="s">
        <v>6338</v>
      </c>
      <c r="B564" t="s">
        <v>511</v>
      </c>
      <c r="C564" t="s">
        <v>8</v>
      </c>
      <c r="D564" t="s">
        <v>1480</v>
      </c>
      <c r="E564" t="s">
        <v>6820</v>
      </c>
      <c r="F564">
        <v>690</v>
      </c>
      <c r="G564">
        <v>627</v>
      </c>
      <c r="I564" s="15" t="s">
        <v>7015</v>
      </c>
    </row>
    <row r="565" spans="1:9" s="5" customFormat="1" x14ac:dyDescent="0.25">
      <c r="A565" s="5" t="s">
        <v>6339</v>
      </c>
      <c r="B565" s="5" t="s">
        <v>512</v>
      </c>
      <c r="C565" s="5" t="s">
        <v>8</v>
      </c>
      <c r="D565" s="5" t="s">
        <v>9</v>
      </c>
      <c r="E565" s="5" t="s">
        <v>1201</v>
      </c>
      <c r="F565" s="5">
        <v>782</v>
      </c>
      <c r="G565" s="5">
        <v>535</v>
      </c>
    </row>
    <row r="566" spans="1:9" s="5" customFormat="1" x14ac:dyDescent="0.25">
      <c r="A566" s="5" t="s">
        <v>6339</v>
      </c>
      <c r="B566" s="5" t="s">
        <v>513</v>
      </c>
      <c r="C566" s="5" t="s">
        <v>35</v>
      </c>
      <c r="D566" s="5" t="s">
        <v>36</v>
      </c>
      <c r="E566" s="5" t="s">
        <v>6821</v>
      </c>
      <c r="F566" s="5">
        <v>1304</v>
      </c>
      <c r="G566" s="5">
        <f>1317-1304</f>
        <v>13</v>
      </c>
      <c r="I566" s="18" t="s">
        <v>7017</v>
      </c>
    </row>
    <row r="567" spans="1:9" s="5" customFormat="1" x14ac:dyDescent="0.25">
      <c r="A567" s="5" t="s">
        <v>6339</v>
      </c>
      <c r="B567" s="5" t="s">
        <v>5253</v>
      </c>
      <c r="C567" s="5" t="s">
        <v>753</v>
      </c>
      <c r="D567" s="5" t="s">
        <v>302</v>
      </c>
      <c r="E567" s="5" t="s">
        <v>6821</v>
      </c>
      <c r="F567" s="7">
        <v>1225</v>
      </c>
      <c r="G567" s="5">
        <v>92</v>
      </c>
      <c r="I567" s="18" t="s">
        <v>7017</v>
      </c>
    </row>
    <row r="568" spans="1:9" ht="45" x14ac:dyDescent="0.25">
      <c r="A568" t="s">
        <v>6340</v>
      </c>
      <c r="B568" t="s">
        <v>514</v>
      </c>
      <c r="C568" t="s">
        <v>8</v>
      </c>
      <c r="D568" t="s">
        <v>302</v>
      </c>
      <c r="E568" t="s">
        <v>6822</v>
      </c>
      <c r="F568">
        <v>691</v>
      </c>
      <c r="G568">
        <v>626</v>
      </c>
      <c r="I568" s="15" t="s">
        <v>7018</v>
      </c>
    </row>
    <row r="569" spans="1:9" ht="75" x14ac:dyDescent="0.25">
      <c r="A569" t="s">
        <v>6341</v>
      </c>
      <c r="B569" t="s">
        <v>515</v>
      </c>
      <c r="C569" t="s">
        <v>8</v>
      </c>
      <c r="D569" t="s">
        <v>302</v>
      </c>
      <c r="E569" t="s">
        <v>6823</v>
      </c>
      <c r="F569">
        <v>972</v>
      </c>
      <c r="G569">
        <v>345</v>
      </c>
      <c r="I569" s="15" t="s">
        <v>7019</v>
      </c>
    </row>
    <row r="570" spans="1:9" ht="60" x14ac:dyDescent="0.25">
      <c r="A570" t="s">
        <v>6342</v>
      </c>
      <c r="B570" t="s">
        <v>516</v>
      </c>
      <c r="C570" t="s">
        <v>8</v>
      </c>
      <c r="D570" t="s">
        <v>1527</v>
      </c>
      <c r="E570" t="s">
        <v>5267</v>
      </c>
      <c r="F570">
        <v>972</v>
      </c>
      <c r="G570">
        <v>345</v>
      </c>
      <c r="I570" s="15" t="s">
        <v>7020</v>
      </c>
    </row>
    <row r="571" spans="1:9" ht="120" x14ac:dyDescent="0.25">
      <c r="A571" t="s">
        <v>6343</v>
      </c>
      <c r="B571" t="s">
        <v>517</v>
      </c>
      <c r="C571" t="s">
        <v>8</v>
      </c>
      <c r="D571" t="s">
        <v>1528</v>
      </c>
      <c r="E571" t="s">
        <v>5273</v>
      </c>
      <c r="F571">
        <v>973</v>
      </c>
      <c r="G571">
        <v>344</v>
      </c>
      <c r="I571" s="15" t="s">
        <v>7021</v>
      </c>
    </row>
    <row r="572" spans="1:9" ht="45" x14ac:dyDescent="0.25">
      <c r="A572" t="s">
        <v>6344</v>
      </c>
      <c r="B572" t="s">
        <v>518</v>
      </c>
      <c r="C572" t="s">
        <v>8</v>
      </c>
      <c r="D572" t="s">
        <v>302</v>
      </c>
      <c r="E572" t="s">
        <v>6824</v>
      </c>
      <c r="F572">
        <v>7</v>
      </c>
      <c r="G572" s="3">
        <v>1310</v>
      </c>
      <c r="I572" s="15" t="s">
        <v>7022</v>
      </c>
    </row>
    <row r="573" spans="1:9" ht="90" x14ac:dyDescent="0.25">
      <c r="A573" t="s">
        <v>6345</v>
      </c>
      <c r="B573" t="s">
        <v>519</v>
      </c>
      <c r="C573" t="s">
        <v>8</v>
      </c>
      <c r="D573" t="s">
        <v>274</v>
      </c>
      <c r="E573" t="s">
        <v>1208</v>
      </c>
      <c r="F573" s="3">
        <v>1033</v>
      </c>
      <c r="G573">
        <v>284</v>
      </c>
      <c r="I573" s="15" t="s">
        <v>7008</v>
      </c>
    </row>
    <row r="574" spans="1:9" ht="45" x14ac:dyDescent="0.25">
      <c r="A574" t="s">
        <v>6346</v>
      </c>
      <c r="B574" t="s">
        <v>520</v>
      </c>
      <c r="C574" t="s">
        <v>8</v>
      </c>
      <c r="D574" t="s">
        <v>302</v>
      </c>
      <c r="E574" t="s">
        <v>1209</v>
      </c>
      <c r="F574" s="3">
        <v>1033</v>
      </c>
      <c r="G574">
        <v>284</v>
      </c>
      <c r="I574" s="15" t="s">
        <v>7022</v>
      </c>
    </row>
    <row r="575" spans="1:9" ht="75" x14ac:dyDescent="0.25">
      <c r="A575" t="s">
        <v>6347</v>
      </c>
      <c r="B575" t="s">
        <v>521</v>
      </c>
      <c r="C575" t="s">
        <v>8</v>
      </c>
      <c r="D575" t="s">
        <v>1518</v>
      </c>
      <c r="E575" t="s">
        <v>4307</v>
      </c>
      <c r="F575" s="3">
        <v>1253</v>
      </c>
      <c r="G575">
        <v>64</v>
      </c>
      <c r="I575" s="15" t="s">
        <v>7019</v>
      </c>
    </row>
    <row r="576" spans="1:9" ht="75" x14ac:dyDescent="0.25">
      <c r="A576" t="s">
        <v>6348</v>
      </c>
      <c r="B576" t="s">
        <v>522</v>
      </c>
      <c r="C576" t="s">
        <v>8</v>
      </c>
      <c r="D576" t="s">
        <v>1528</v>
      </c>
      <c r="E576" t="s">
        <v>6825</v>
      </c>
      <c r="F576" s="3">
        <v>1253</v>
      </c>
      <c r="G576">
        <v>64</v>
      </c>
      <c r="I576" s="15" t="s">
        <v>7023</v>
      </c>
    </row>
    <row r="577" spans="1:9" ht="75" x14ac:dyDescent="0.25">
      <c r="A577" t="s">
        <v>6349</v>
      </c>
      <c r="B577" t="s">
        <v>523</v>
      </c>
      <c r="C577" t="s">
        <v>8</v>
      </c>
      <c r="D577" t="s">
        <v>1518</v>
      </c>
      <c r="E577" t="s">
        <v>6826</v>
      </c>
      <c r="F577">
        <v>12</v>
      </c>
      <c r="G577" s="3">
        <v>1305</v>
      </c>
      <c r="I577" s="15" t="s">
        <v>7019</v>
      </c>
    </row>
    <row r="578" spans="1:9" ht="45" x14ac:dyDescent="0.25">
      <c r="A578" t="s">
        <v>6350</v>
      </c>
      <c r="B578" t="s">
        <v>524</v>
      </c>
      <c r="C578" t="s">
        <v>8</v>
      </c>
      <c r="D578" t="s">
        <v>302</v>
      </c>
      <c r="E578" t="s">
        <v>525</v>
      </c>
      <c r="F578">
        <v>8</v>
      </c>
      <c r="G578" s="3">
        <v>1309</v>
      </c>
      <c r="I578" s="15" t="s">
        <v>7024</v>
      </c>
    </row>
    <row r="579" spans="1:9" ht="75" x14ac:dyDescent="0.25">
      <c r="A579" t="s">
        <v>6351</v>
      </c>
      <c r="B579" t="s">
        <v>526</v>
      </c>
      <c r="C579" t="s">
        <v>8</v>
      </c>
      <c r="D579" t="s">
        <v>1529</v>
      </c>
      <c r="E579" t="s">
        <v>6827</v>
      </c>
      <c r="F579">
        <v>994</v>
      </c>
      <c r="G579">
        <v>323</v>
      </c>
      <c r="I579" s="15" t="s">
        <v>7025</v>
      </c>
    </row>
    <row r="580" spans="1:9" ht="45" x14ac:dyDescent="0.25">
      <c r="A580" t="s">
        <v>6352</v>
      </c>
      <c r="B580" t="s">
        <v>527</v>
      </c>
      <c r="C580" t="s">
        <v>8</v>
      </c>
      <c r="D580" t="s">
        <v>302</v>
      </c>
      <c r="E580" t="s">
        <v>1213</v>
      </c>
      <c r="F580">
        <v>2</v>
      </c>
      <c r="G580" s="3">
        <v>1315</v>
      </c>
      <c r="I580" s="15" t="s">
        <v>7026</v>
      </c>
    </row>
    <row r="581" spans="1:9" ht="45" x14ac:dyDescent="0.25">
      <c r="A581" t="s">
        <v>6353</v>
      </c>
      <c r="B581" t="s">
        <v>528</v>
      </c>
      <c r="C581" t="s">
        <v>8</v>
      </c>
      <c r="D581" t="s">
        <v>302</v>
      </c>
      <c r="E581" t="s">
        <v>1215</v>
      </c>
      <c r="F581" s="3">
        <v>1081</v>
      </c>
      <c r="G581">
        <v>236</v>
      </c>
      <c r="I581" s="15" t="s">
        <v>7027</v>
      </c>
    </row>
    <row r="582" spans="1:9" ht="90" x14ac:dyDescent="0.25">
      <c r="A582" t="s">
        <v>6354</v>
      </c>
      <c r="B582" t="s">
        <v>529</v>
      </c>
      <c r="C582" t="s">
        <v>8</v>
      </c>
      <c r="D582" t="s">
        <v>125</v>
      </c>
      <c r="E582" t="s">
        <v>6828</v>
      </c>
      <c r="F582" s="3">
        <v>1245</v>
      </c>
      <c r="G582">
        <v>72</v>
      </c>
      <c r="I582" s="15" t="s">
        <v>7028</v>
      </c>
    </row>
    <row r="583" spans="1:9" ht="45" x14ac:dyDescent="0.25">
      <c r="A583" t="s">
        <v>6355</v>
      </c>
      <c r="B583" t="s">
        <v>530</v>
      </c>
      <c r="C583" t="s">
        <v>8</v>
      </c>
      <c r="D583" t="s">
        <v>302</v>
      </c>
      <c r="E583" t="s">
        <v>6829</v>
      </c>
      <c r="F583" s="3">
        <v>1079</v>
      </c>
      <c r="G583">
        <v>238</v>
      </c>
      <c r="I583" s="15" t="s">
        <v>7026</v>
      </c>
    </row>
    <row r="584" spans="1:9" ht="90" x14ac:dyDescent="0.25">
      <c r="A584" t="s">
        <v>6356</v>
      </c>
      <c r="B584" t="s">
        <v>531</v>
      </c>
      <c r="C584" t="s">
        <v>8</v>
      </c>
      <c r="D584" t="s">
        <v>274</v>
      </c>
      <c r="E584" t="s">
        <v>6830</v>
      </c>
      <c r="F584" s="3">
        <v>1101</v>
      </c>
      <c r="G584">
        <v>216</v>
      </c>
      <c r="I584" s="15" t="s">
        <v>7008</v>
      </c>
    </row>
    <row r="585" spans="1:9" x14ac:dyDescent="0.25">
      <c r="A585" t="s">
        <v>6358</v>
      </c>
      <c r="B585" t="s">
        <v>532</v>
      </c>
      <c r="C585" t="s">
        <v>8</v>
      </c>
      <c r="D585" t="s">
        <v>302</v>
      </c>
      <c r="E585" t="s">
        <v>1219</v>
      </c>
      <c r="F585" s="3">
        <v>1242</v>
      </c>
      <c r="G585">
        <v>75</v>
      </c>
      <c r="I585" s="15" t="s">
        <v>6944</v>
      </c>
    </row>
    <row r="586" spans="1:9" x14ac:dyDescent="0.25">
      <c r="A586" t="s">
        <v>6359</v>
      </c>
      <c r="B586" t="s">
        <v>533</v>
      </c>
      <c r="C586" t="s">
        <v>8</v>
      </c>
      <c r="D586" t="s">
        <v>302</v>
      </c>
      <c r="E586" t="s">
        <v>1220</v>
      </c>
      <c r="F586" s="3">
        <v>1179</v>
      </c>
      <c r="G586">
        <v>138</v>
      </c>
      <c r="I586" s="15" t="s">
        <v>6944</v>
      </c>
    </row>
    <row r="587" spans="1:9" x14ac:dyDescent="0.25">
      <c r="A587" t="s">
        <v>6360</v>
      </c>
      <c r="B587" t="s">
        <v>534</v>
      </c>
      <c r="C587" t="s">
        <v>8</v>
      </c>
      <c r="D587" t="s">
        <v>302</v>
      </c>
      <c r="E587" t="s">
        <v>1221</v>
      </c>
      <c r="F587" s="3">
        <v>1287</v>
      </c>
      <c r="G587">
        <v>30</v>
      </c>
      <c r="I587" s="15" t="s">
        <v>6944</v>
      </c>
    </row>
    <row r="588" spans="1:9" x14ac:dyDescent="0.25">
      <c r="A588" t="s">
        <v>6361</v>
      </c>
      <c r="B588" t="s">
        <v>535</v>
      </c>
      <c r="C588" t="s">
        <v>442</v>
      </c>
      <c r="D588" t="s">
        <v>443</v>
      </c>
      <c r="E588" t="s">
        <v>1222</v>
      </c>
      <c r="F588">
        <f>1304</f>
        <v>1304</v>
      </c>
      <c r="G588">
        <f>1317-1304</f>
        <v>13</v>
      </c>
      <c r="I588" s="15" t="s">
        <v>6944</v>
      </c>
    </row>
    <row r="589" spans="1:9" x14ac:dyDescent="0.25">
      <c r="A589" t="s">
        <v>6357</v>
      </c>
      <c r="B589" t="s">
        <v>536</v>
      </c>
      <c r="C589" t="s">
        <v>35</v>
      </c>
      <c r="D589" t="s">
        <v>36</v>
      </c>
      <c r="E589" t="s">
        <v>1223</v>
      </c>
      <c r="F589">
        <v>1311</v>
      </c>
      <c r="G589">
        <v>6</v>
      </c>
      <c r="I589" s="15"/>
    </row>
    <row r="590" spans="1:9" x14ac:dyDescent="0.25">
      <c r="A590" t="s">
        <v>6357</v>
      </c>
      <c r="B590" t="s">
        <v>1581</v>
      </c>
      <c r="C590" t="s">
        <v>753</v>
      </c>
      <c r="D590" t="s">
        <v>302</v>
      </c>
      <c r="E590" t="s">
        <v>1223</v>
      </c>
      <c r="F590" s="3">
        <v>1311</v>
      </c>
      <c r="G590">
        <v>6</v>
      </c>
    </row>
    <row r="591" spans="1:9" ht="30" x14ac:dyDescent="0.25">
      <c r="A591" t="s">
        <v>6362</v>
      </c>
      <c r="B591" t="s">
        <v>537</v>
      </c>
      <c r="C591" t="s">
        <v>8</v>
      </c>
      <c r="D591" t="s">
        <v>302</v>
      </c>
      <c r="E591" t="s">
        <v>6831</v>
      </c>
      <c r="F591" s="3">
        <v>1102</v>
      </c>
      <c r="G591">
        <v>215</v>
      </c>
      <c r="I591" s="15" t="s">
        <v>7029</v>
      </c>
    </row>
    <row r="592" spans="1:9" ht="45" x14ac:dyDescent="0.25">
      <c r="A592" t="s">
        <v>6363</v>
      </c>
      <c r="B592" t="s">
        <v>538</v>
      </c>
      <c r="C592" t="s">
        <v>8</v>
      </c>
      <c r="D592" t="s">
        <v>302</v>
      </c>
      <c r="E592" t="s">
        <v>6832</v>
      </c>
      <c r="F592" s="3">
        <v>1101</v>
      </c>
      <c r="G592">
        <v>216</v>
      </c>
      <c r="I592" s="15" t="s">
        <v>7026</v>
      </c>
    </row>
    <row r="593" spans="1:9" ht="90" x14ac:dyDescent="0.25">
      <c r="A593" t="s">
        <v>6364</v>
      </c>
      <c r="B593" t="s">
        <v>539</v>
      </c>
      <c r="C593" t="s">
        <v>8</v>
      </c>
      <c r="D593" t="s">
        <v>1530</v>
      </c>
      <c r="E593" t="s">
        <v>1226</v>
      </c>
      <c r="F593" s="3">
        <v>1226</v>
      </c>
      <c r="G593">
        <v>91</v>
      </c>
      <c r="I593" s="15" t="s">
        <v>7028</v>
      </c>
    </row>
    <row r="594" spans="1:9" ht="45" x14ac:dyDescent="0.25">
      <c r="A594" t="s">
        <v>6365</v>
      </c>
      <c r="B594" t="s">
        <v>540</v>
      </c>
      <c r="C594" t="s">
        <v>8</v>
      </c>
      <c r="D594" t="s">
        <v>26</v>
      </c>
      <c r="E594" t="s">
        <v>6833</v>
      </c>
      <c r="F594">
        <v>2</v>
      </c>
      <c r="G594" s="3">
        <v>1315</v>
      </c>
      <c r="I594" s="15" t="s">
        <v>7030</v>
      </c>
    </row>
    <row r="595" spans="1:9" ht="90" x14ac:dyDescent="0.25">
      <c r="A595" t="s">
        <v>6366</v>
      </c>
      <c r="B595" t="s">
        <v>541</v>
      </c>
      <c r="C595" t="s">
        <v>35</v>
      </c>
      <c r="D595" t="s">
        <v>36</v>
      </c>
      <c r="E595" t="s">
        <v>6834</v>
      </c>
      <c r="F595">
        <v>1317</v>
      </c>
      <c r="G595">
        <v>0</v>
      </c>
      <c r="I595" s="15" t="s">
        <v>7008</v>
      </c>
    </row>
    <row r="596" spans="1:9" ht="90" x14ac:dyDescent="0.25">
      <c r="A596" t="s">
        <v>6366</v>
      </c>
      <c r="B596" t="s">
        <v>1582</v>
      </c>
      <c r="C596" t="s">
        <v>753</v>
      </c>
      <c r="D596" t="s">
        <v>274</v>
      </c>
      <c r="E596" t="s">
        <v>6834</v>
      </c>
      <c r="F596" s="3">
        <v>1317</v>
      </c>
      <c r="G596">
        <v>0</v>
      </c>
      <c r="I596" s="15" t="s">
        <v>7008</v>
      </c>
    </row>
    <row r="597" spans="1:9" ht="60" x14ac:dyDescent="0.25">
      <c r="A597" t="s">
        <v>6367</v>
      </c>
      <c r="B597" t="s">
        <v>542</v>
      </c>
      <c r="C597" t="s">
        <v>35</v>
      </c>
      <c r="D597" t="s">
        <v>36</v>
      </c>
      <c r="E597" t="s">
        <v>5319</v>
      </c>
      <c r="F597">
        <v>1317</v>
      </c>
      <c r="G597">
        <v>0</v>
      </c>
      <c r="I597" s="15" t="s">
        <v>7031</v>
      </c>
    </row>
    <row r="598" spans="1:9" ht="60" x14ac:dyDescent="0.25">
      <c r="A598" t="s">
        <v>6367</v>
      </c>
      <c r="B598" t="s">
        <v>1583</v>
      </c>
      <c r="C598" t="s">
        <v>753</v>
      </c>
      <c r="D598" t="s">
        <v>1531</v>
      </c>
      <c r="E598" t="s">
        <v>5319</v>
      </c>
      <c r="F598" s="3">
        <v>1317</v>
      </c>
      <c r="G598">
        <v>0</v>
      </c>
      <c r="I598" s="15" t="s">
        <v>7031</v>
      </c>
    </row>
    <row r="599" spans="1:9" ht="60" x14ac:dyDescent="0.25">
      <c r="A599" t="s">
        <v>6368</v>
      </c>
      <c r="B599" t="s">
        <v>543</v>
      </c>
      <c r="C599" t="s">
        <v>35</v>
      </c>
      <c r="D599" t="s">
        <v>36</v>
      </c>
      <c r="E599" t="s">
        <v>1229</v>
      </c>
      <c r="F599">
        <v>1317</v>
      </c>
      <c r="G599">
        <v>0</v>
      </c>
      <c r="I599" s="15" t="s">
        <v>7031</v>
      </c>
    </row>
    <row r="600" spans="1:9" ht="60" x14ac:dyDescent="0.25">
      <c r="A600" t="s">
        <v>6368</v>
      </c>
      <c r="B600" t="s">
        <v>1584</v>
      </c>
      <c r="C600" t="s">
        <v>753</v>
      </c>
      <c r="D600" t="s">
        <v>1531</v>
      </c>
      <c r="E600" t="s">
        <v>1229</v>
      </c>
      <c r="F600" s="3">
        <v>1317</v>
      </c>
      <c r="G600">
        <v>0</v>
      </c>
      <c r="I600" s="15" t="s">
        <v>7031</v>
      </c>
    </row>
    <row r="601" spans="1:9" ht="45" x14ac:dyDescent="0.25">
      <c r="A601" t="s">
        <v>6369</v>
      </c>
      <c r="B601" t="s">
        <v>544</v>
      </c>
      <c r="C601" t="s">
        <v>35</v>
      </c>
      <c r="D601" t="s">
        <v>36</v>
      </c>
      <c r="E601" t="s">
        <v>6835</v>
      </c>
      <c r="F601" s="3">
        <v>1317</v>
      </c>
      <c r="G601">
        <v>0</v>
      </c>
      <c r="I601" s="15" t="s">
        <v>7030</v>
      </c>
    </row>
    <row r="602" spans="1:9" ht="90" x14ac:dyDescent="0.25">
      <c r="A602" t="s">
        <v>6370</v>
      </c>
      <c r="B602" t="s">
        <v>545</v>
      </c>
      <c r="C602" t="s">
        <v>35</v>
      </c>
      <c r="D602" t="s">
        <v>36</v>
      </c>
      <c r="E602" t="s">
        <v>6836</v>
      </c>
      <c r="F602" s="3">
        <v>1317</v>
      </c>
      <c r="G602">
        <v>0</v>
      </c>
      <c r="I602" s="15" t="s">
        <v>7028</v>
      </c>
    </row>
    <row r="603" spans="1:9" ht="90" x14ac:dyDescent="0.25">
      <c r="A603" t="s">
        <v>6370</v>
      </c>
      <c r="B603" t="s">
        <v>1585</v>
      </c>
      <c r="C603" t="s">
        <v>753</v>
      </c>
      <c r="D603" t="s">
        <v>125</v>
      </c>
      <c r="E603" t="s">
        <v>6836</v>
      </c>
      <c r="F603" s="3">
        <v>1317</v>
      </c>
      <c r="G603">
        <v>0</v>
      </c>
      <c r="I603" s="15" t="s">
        <v>7028</v>
      </c>
    </row>
    <row r="604" spans="1:9" ht="90" x14ac:dyDescent="0.25">
      <c r="A604" t="s">
        <v>6371</v>
      </c>
      <c r="B604" t="s">
        <v>546</v>
      </c>
      <c r="C604" t="s">
        <v>35</v>
      </c>
      <c r="D604" t="s">
        <v>36</v>
      </c>
      <c r="E604" t="s">
        <v>6837</v>
      </c>
      <c r="F604" s="3">
        <v>1317</v>
      </c>
      <c r="G604">
        <v>0</v>
      </c>
      <c r="I604" s="15" t="s">
        <v>7028</v>
      </c>
    </row>
    <row r="605" spans="1:9" ht="90" x14ac:dyDescent="0.25">
      <c r="A605" t="s">
        <v>6371</v>
      </c>
      <c r="B605" t="s">
        <v>1586</v>
      </c>
      <c r="C605" t="s">
        <v>753</v>
      </c>
      <c r="D605" t="s">
        <v>125</v>
      </c>
      <c r="E605" t="s">
        <v>6837</v>
      </c>
      <c r="F605" s="3">
        <v>1317</v>
      </c>
      <c r="G605">
        <v>0</v>
      </c>
      <c r="I605" s="15" t="s">
        <v>7028</v>
      </c>
    </row>
    <row r="606" spans="1:9" ht="45" x14ac:dyDescent="0.25">
      <c r="A606" t="s">
        <v>6372</v>
      </c>
      <c r="B606" t="s">
        <v>547</v>
      </c>
      <c r="C606" t="s">
        <v>8</v>
      </c>
      <c r="D606" t="s">
        <v>302</v>
      </c>
      <c r="E606" t="s">
        <v>6838</v>
      </c>
      <c r="F606">
        <v>7</v>
      </c>
      <c r="G606" s="3">
        <v>1310</v>
      </c>
      <c r="I606" s="15" t="s">
        <v>7032</v>
      </c>
    </row>
    <row r="607" spans="1:9" ht="60" x14ac:dyDescent="0.25">
      <c r="A607" t="s">
        <v>6373</v>
      </c>
      <c r="B607" t="s">
        <v>548</v>
      </c>
      <c r="C607" t="s">
        <v>35</v>
      </c>
      <c r="D607" t="s">
        <v>36</v>
      </c>
      <c r="E607" t="s">
        <v>6839</v>
      </c>
      <c r="F607">
        <v>1317</v>
      </c>
      <c r="G607">
        <v>0</v>
      </c>
      <c r="I607" s="15" t="s">
        <v>7031</v>
      </c>
    </row>
    <row r="608" spans="1:9" ht="60" x14ac:dyDescent="0.25">
      <c r="A608" t="s">
        <v>6374</v>
      </c>
      <c r="B608" t="s">
        <v>549</v>
      </c>
      <c r="C608" t="s">
        <v>35</v>
      </c>
      <c r="D608" t="s">
        <v>36</v>
      </c>
      <c r="E608" t="s">
        <v>6840</v>
      </c>
      <c r="F608">
        <v>1317</v>
      </c>
      <c r="G608">
        <v>0</v>
      </c>
      <c r="I608" s="15" t="s">
        <v>7031</v>
      </c>
    </row>
    <row r="609" spans="1:9" ht="60" x14ac:dyDescent="0.25">
      <c r="A609" t="s">
        <v>6375</v>
      </c>
      <c r="B609" t="s">
        <v>550</v>
      </c>
      <c r="C609" t="s">
        <v>35</v>
      </c>
      <c r="D609" t="s">
        <v>36</v>
      </c>
      <c r="E609" t="s">
        <v>6841</v>
      </c>
      <c r="F609">
        <v>1317</v>
      </c>
      <c r="G609">
        <v>0</v>
      </c>
      <c r="I609" s="15" t="s">
        <v>7031</v>
      </c>
    </row>
    <row r="610" spans="1:9" ht="60" x14ac:dyDescent="0.25">
      <c r="A610" t="s">
        <v>6376</v>
      </c>
      <c r="B610" t="s">
        <v>551</v>
      </c>
      <c r="C610" t="s">
        <v>35</v>
      </c>
      <c r="D610" t="s">
        <v>36</v>
      </c>
      <c r="E610" t="s">
        <v>6842</v>
      </c>
      <c r="F610">
        <v>1317</v>
      </c>
      <c r="G610">
        <v>0</v>
      </c>
      <c r="I610" s="15" t="s">
        <v>7031</v>
      </c>
    </row>
    <row r="611" spans="1:9" ht="60" x14ac:dyDescent="0.25">
      <c r="A611" t="s">
        <v>6377</v>
      </c>
      <c r="B611" t="s">
        <v>552</v>
      </c>
      <c r="C611" t="s">
        <v>35</v>
      </c>
      <c r="D611" t="s">
        <v>36</v>
      </c>
      <c r="E611" t="s">
        <v>6843</v>
      </c>
      <c r="F611">
        <v>1317</v>
      </c>
      <c r="G611">
        <v>0</v>
      </c>
      <c r="I611" s="15" t="s">
        <v>7031</v>
      </c>
    </row>
    <row r="612" spans="1:9" ht="60" x14ac:dyDescent="0.25">
      <c r="A612" t="s">
        <v>6378</v>
      </c>
      <c r="B612" t="s">
        <v>553</v>
      </c>
      <c r="C612" t="s">
        <v>35</v>
      </c>
      <c r="D612" t="s">
        <v>36</v>
      </c>
      <c r="E612" t="s">
        <v>6844</v>
      </c>
      <c r="F612">
        <v>1317</v>
      </c>
      <c r="G612">
        <v>0</v>
      </c>
      <c r="I612" s="15" t="s">
        <v>7031</v>
      </c>
    </row>
    <row r="613" spans="1:9" ht="60" x14ac:dyDescent="0.25">
      <c r="A613" t="s">
        <v>6379</v>
      </c>
      <c r="B613" t="s">
        <v>554</v>
      </c>
      <c r="C613" t="s">
        <v>35</v>
      </c>
      <c r="D613" t="s">
        <v>36</v>
      </c>
      <c r="E613" t="s">
        <v>6845</v>
      </c>
      <c r="F613">
        <v>1317</v>
      </c>
      <c r="G613">
        <v>0</v>
      </c>
      <c r="I613" s="15" t="s">
        <v>7031</v>
      </c>
    </row>
    <row r="614" spans="1:9" ht="60" x14ac:dyDescent="0.25">
      <c r="A614" t="s">
        <v>6380</v>
      </c>
      <c r="B614" t="s">
        <v>555</v>
      </c>
      <c r="C614" t="s">
        <v>8</v>
      </c>
      <c r="D614" t="s">
        <v>1531</v>
      </c>
      <c r="E614" t="s">
        <v>6846</v>
      </c>
      <c r="F614">
        <v>1</v>
      </c>
      <c r="G614" s="3">
        <v>1316</v>
      </c>
      <c r="I614" s="15" t="s">
        <v>7033</v>
      </c>
    </row>
    <row r="615" spans="1:9" ht="60" x14ac:dyDescent="0.25">
      <c r="A615" t="s">
        <v>6381</v>
      </c>
      <c r="B615" t="s">
        <v>556</v>
      </c>
      <c r="C615" t="s">
        <v>8</v>
      </c>
      <c r="D615" t="s">
        <v>1531</v>
      </c>
      <c r="E615" t="s">
        <v>6847</v>
      </c>
      <c r="F615">
        <v>2</v>
      </c>
      <c r="G615" s="3">
        <v>1315</v>
      </c>
      <c r="I615" s="15" t="s">
        <v>7033</v>
      </c>
    </row>
    <row r="616" spans="1:9" ht="60" x14ac:dyDescent="0.25">
      <c r="A616" t="s">
        <v>6382</v>
      </c>
      <c r="B616" t="s">
        <v>557</v>
      </c>
      <c r="C616" t="s">
        <v>8</v>
      </c>
      <c r="D616" t="s">
        <v>1531</v>
      </c>
      <c r="E616" t="s">
        <v>6848</v>
      </c>
      <c r="F616">
        <v>1</v>
      </c>
      <c r="G616" s="3">
        <v>1316</v>
      </c>
      <c r="I616" s="15" t="s">
        <v>7033</v>
      </c>
    </row>
    <row r="617" spans="1:9" ht="60" x14ac:dyDescent="0.25">
      <c r="A617" t="s">
        <v>6383</v>
      </c>
      <c r="B617" t="s">
        <v>558</v>
      </c>
      <c r="C617" t="s">
        <v>8</v>
      </c>
      <c r="D617" t="s">
        <v>1531</v>
      </c>
      <c r="E617" t="s">
        <v>6849</v>
      </c>
      <c r="F617">
        <v>1</v>
      </c>
      <c r="G617" s="3">
        <v>1316</v>
      </c>
      <c r="I617" s="15" t="s">
        <v>7033</v>
      </c>
    </row>
    <row r="618" spans="1:9" ht="60" x14ac:dyDescent="0.25">
      <c r="A618" t="s">
        <v>6384</v>
      </c>
      <c r="B618" t="s">
        <v>559</v>
      </c>
      <c r="C618" t="s">
        <v>8</v>
      </c>
      <c r="D618" t="s">
        <v>1531</v>
      </c>
      <c r="E618" t="s">
        <v>6850</v>
      </c>
      <c r="F618">
        <v>1</v>
      </c>
      <c r="G618" s="3">
        <v>1316</v>
      </c>
      <c r="I618" s="15" t="s">
        <v>7033</v>
      </c>
    </row>
    <row r="619" spans="1:9" ht="60" x14ac:dyDescent="0.25">
      <c r="A619" t="s">
        <v>6385</v>
      </c>
      <c r="B619" t="s">
        <v>560</v>
      </c>
      <c r="C619" t="s">
        <v>8</v>
      </c>
      <c r="D619" t="s">
        <v>1531</v>
      </c>
      <c r="E619" t="s">
        <v>6851</v>
      </c>
      <c r="F619">
        <v>4</v>
      </c>
      <c r="G619" s="3">
        <v>1313</v>
      </c>
      <c r="I619" s="15" t="s">
        <v>7033</v>
      </c>
    </row>
    <row r="620" spans="1:9" ht="60" x14ac:dyDescent="0.25">
      <c r="A620" t="s">
        <v>6386</v>
      </c>
      <c r="B620" t="s">
        <v>561</v>
      </c>
      <c r="C620" t="s">
        <v>8</v>
      </c>
      <c r="D620" t="s">
        <v>1531</v>
      </c>
      <c r="E620" t="s">
        <v>6852</v>
      </c>
      <c r="F620">
        <v>5</v>
      </c>
      <c r="G620" s="3">
        <v>1312</v>
      </c>
      <c r="I620" s="15" t="s">
        <v>7033</v>
      </c>
    </row>
    <row r="621" spans="1:9" ht="60" x14ac:dyDescent="0.25">
      <c r="A621" t="s">
        <v>6387</v>
      </c>
      <c r="B621" t="s">
        <v>562</v>
      </c>
      <c r="C621" t="s">
        <v>8</v>
      </c>
      <c r="D621" t="s">
        <v>26</v>
      </c>
      <c r="E621" t="s">
        <v>1248</v>
      </c>
      <c r="F621">
        <v>2</v>
      </c>
      <c r="G621" s="3">
        <v>1315</v>
      </c>
      <c r="I621" s="15" t="s">
        <v>7034</v>
      </c>
    </row>
    <row r="622" spans="1:9" ht="60" x14ac:dyDescent="0.25">
      <c r="A622" t="s">
        <v>6388</v>
      </c>
      <c r="B622" t="s">
        <v>563</v>
      </c>
      <c r="C622" t="s">
        <v>8</v>
      </c>
      <c r="D622" t="s">
        <v>26</v>
      </c>
      <c r="E622" t="s">
        <v>1249</v>
      </c>
      <c r="F622">
        <v>2</v>
      </c>
      <c r="G622" s="3">
        <v>1315</v>
      </c>
      <c r="I622" s="15" t="s">
        <v>7034</v>
      </c>
    </row>
    <row r="623" spans="1:9" ht="60" x14ac:dyDescent="0.25">
      <c r="A623" t="s">
        <v>6389</v>
      </c>
      <c r="B623" t="s">
        <v>564</v>
      </c>
      <c r="C623" t="s">
        <v>8</v>
      </c>
      <c r="D623" t="s">
        <v>26</v>
      </c>
      <c r="E623" t="s">
        <v>1250</v>
      </c>
      <c r="F623">
        <v>2</v>
      </c>
      <c r="G623" s="3">
        <v>1315</v>
      </c>
      <c r="I623" s="15" t="s">
        <v>7034</v>
      </c>
    </row>
    <row r="624" spans="1:9" ht="60" x14ac:dyDescent="0.25">
      <c r="A624" t="s">
        <v>6390</v>
      </c>
      <c r="B624" t="s">
        <v>565</v>
      </c>
      <c r="C624" t="s">
        <v>8</v>
      </c>
      <c r="D624" t="s">
        <v>26</v>
      </c>
      <c r="E624" t="s">
        <v>1251</v>
      </c>
      <c r="F624">
        <v>3</v>
      </c>
      <c r="G624" s="3">
        <v>1314</v>
      </c>
      <c r="I624" s="15" t="s">
        <v>7034</v>
      </c>
    </row>
    <row r="625" spans="1:9" ht="60" x14ac:dyDescent="0.25">
      <c r="A625" t="s">
        <v>6391</v>
      </c>
      <c r="B625" t="s">
        <v>566</v>
      </c>
      <c r="C625" t="s">
        <v>8</v>
      </c>
      <c r="D625" t="s">
        <v>26</v>
      </c>
      <c r="E625" t="s">
        <v>1252</v>
      </c>
      <c r="F625">
        <v>6</v>
      </c>
      <c r="G625" s="3">
        <v>1311</v>
      </c>
      <c r="I625" s="15" t="s">
        <v>7034</v>
      </c>
    </row>
    <row r="626" spans="1:9" ht="18.75" x14ac:dyDescent="0.3">
      <c r="A626" s="19" t="s">
        <v>7035</v>
      </c>
      <c r="B626" s="20"/>
      <c r="C626" s="20"/>
      <c r="D626" s="20"/>
      <c r="E626" s="20"/>
      <c r="F626" s="20"/>
      <c r="G626" s="20"/>
      <c r="H626" s="20"/>
      <c r="I626" s="20"/>
    </row>
    <row r="627" spans="1:9" x14ac:dyDescent="0.25">
      <c r="A627" t="s">
        <v>6392</v>
      </c>
      <c r="B627" t="s">
        <v>567</v>
      </c>
      <c r="C627" t="s">
        <v>8</v>
      </c>
      <c r="D627" t="s">
        <v>302</v>
      </c>
      <c r="E627" t="s">
        <v>1253</v>
      </c>
      <c r="F627">
        <v>720</v>
      </c>
      <c r="G627">
        <v>597</v>
      </c>
      <c r="I627" s="15" t="s">
        <v>6944</v>
      </c>
    </row>
    <row r="628" spans="1:9" x14ac:dyDescent="0.25">
      <c r="A628" t="s">
        <v>6393</v>
      </c>
      <c r="B628" t="s">
        <v>568</v>
      </c>
      <c r="C628" t="s">
        <v>8</v>
      </c>
      <c r="D628" t="s">
        <v>302</v>
      </c>
      <c r="E628" t="s">
        <v>1254</v>
      </c>
      <c r="F628" s="3">
        <v>1068</v>
      </c>
      <c r="G628">
        <v>249</v>
      </c>
      <c r="I628" s="15" t="s">
        <v>6944</v>
      </c>
    </row>
    <row r="629" spans="1:9" x14ac:dyDescent="0.25">
      <c r="A629" t="s">
        <v>6394</v>
      </c>
      <c r="B629" t="s">
        <v>569</v>
      </c>
      <c r="C629" t="s">
        <v>216</v>
      </c>
      <c r="D629" t="s">
        <v>217</v>
      </c>
      <c r="E629" t="s">
        <v>1255</v>
      </c>
      <c r="F629">
        <f>1149</f>
        <v>1149</v>
      </c>
      <c r="G629">
        <f>1317-1149</f>
        <v>168</v>
      </c>
      <c r="I629" s="15" t="s">
        <v>6944</v>
      </c>
    </row>
    <row r="630" spans="1:9" x14ac:dyDescent="0.25">
      <c r="A630" t="s">
        <v>6395</v>
      </c>
      <c r="B630" t="s">
        <v>570</v>
      </c>
      <c r="C630" t="s">
        <v>8</v>
      </c>
      <c r="D630" t="s">
        <v>302</v>
      </c>
      <c r="E630" t="s">
        <v>1256</v>
      </c>
      <c r="F630" s="3">
        <v>1120</v>
      </c>
      <c r="G630">
        <v>197</v>
      </c>
      <c r="I630" s="15" t="s">
        <v>6944</v>
      </c>
    </row>
    <row r="631" spans="1:9" x14ac:dyDescent="0.25">
      <c r="A631" t="s">
        <v>6396</v>
      </c>
      <c r="B631" t="s">
        <v>571</v>
      </c>
      <c r="C631" t="s">
        <v>8</v>
      </c>
      <c r="D631" t="s">
        <v>302</v>
      </c>
      <c r="E631" t="s">
        <v>1257</v>
      </c>
      <c r="F631">
        <v>700</v>
      </c>
      <c r="G631">
        <v>617</v>
      </c>
      <c r="I631" s="15" t="s">
        <v>6944</v>
      </c>
    </row>
    <row r="632" spans="1:9" x14ac:dyDescent="0.25">
      <c r="A632" t="s">
        <v>6397</v>
      </c>
      <c r="B632" t="s">
        <v>572</v>
      </c>
      <c r="C632" t="s">
        <v>8</v>
      </c>
      <c r="D632" t="s">
        <v>302</v>
      </c>
      <c r="E632" t="s">
        <v>1258</v>
      </c>
      <c r="F632">
        <v>251</v>
      </c>
      <c r="G632" s="3">
        <v>1066</v>
      </c>
      <c r="I632" s="15" t="s">
        <v>6944</v>
      </c>
    </row>
    <row r="633" spans="1:9" x14ac:dyDescent="0.25">
      <c r="A633" t="s">
        <v>6398</v>
      </c>
      <c r="B633" t="s">
        <v>573</v>
      </c>
      <c r="C633" t="s">
        <v>8</v>
      </c>
      <c r="D633" t="s">
        <v>302</v>
      </c>
      <c r="E633" t="s">
        <v>1259</v>
      </c>
      <c r="F633">
        <v>797</v>
      </c>
      <c r="G633">
        <v>520</v>
      </c>
      <c r="I633" s="15" t="s">
        <v>6944</v>
      </c>
    </row>
    <row r="634" spans="1:9" x14ac:dyDescent="0.25">
      <c r="A634" t="s">
        <v>6399</v>
      </c>
      <c r="B634" t="s">
        <v>574</v>
      </c>
      <c r="C634" t="s">
        <v>8</v>
      </c>
      <c r="D634" t="s">
        <v>302</v>
      </c>
      <c r="E634" t="s">
        <v>6853</v>
      </c>
      <c r="F634" s="3">
        <v>723</v>
      </c>
      <c r="G634">
        <v>594</v>
      </c>
      <c r="I634" s="15" t="s">
        <v>6944</v>
      </c>
    </row>
    <row r="635" spans="1:9" x14ac:dyDescent="0.25">
      <c r="A635" t="s">
        <v>6400</v>
      </c>
      <c r="B635" t="s">
        <v>575</v>
      </c>
      <c r="C635" t="s">
        <v>188</v>
      </c>
      <c r="D635" t="s">
        <v>189</v>
      </c>
      <c r="E635" t="s">
        <v>1261</v>
      </c>
      <c r="F635" s="3">
        <v>1216</v>
      </c>
      <c r="G635">
        <f>1317-1216</f>
        <v>101</v>
      </c>
      <c r="I635" s="15" t="s">
        <v>6944</v>
      </c>
    </row>
    <row r="636" spans="1:9" x14ac:dyDescent="0.25">
      <c r="A636" t="s">
        <v>6401</v>
      </c>
      <c r="B636" t="s">
        <v>576</v>
      </c>
      <c r="C636" t="s">
        <v>8</v>
      </c>
      <c r="D636" t="s">
        <v>302</v>
      </c>
      <c r="E636" t="s">
        <v>4309</v>
      </c>
      <c r="F636" s="3">
        <v>1302</v>
      </c>
      <c r="G636">
        <v>15</v>
      </c>
      <c r="I636" s="15" t="s">
        <v>6944</v>
      </c>
    </row>
    <row r="637" spans="1:9" x14ac:dyDescent="0.25">
      <c r="A637" t="s">
        <v>6402</v>
      </c>
      <c r="B637" t="s">
        <v>577</v>
      </c>
      <c r="C637" t="s">
        <v>8</v>
      </c>
      <c r="D637" t="s">
        <v>302</v>
      </c>
      <c r="E637" t="s">
        <v>1263</v>
      </c>
      <c r="F637" s="3">
        <v>1311</v>
      </c>
      <c r="G637">
        <v>6</v>
      </c>
    </row>
    <row r="638" spans="1:9" x14ac:dyDescent="0.25">
      <c r="A638" t="s">
        <v>6403</v>
      </c>
      <c r="B638" t="s">
        <v>578</v>
      </c>
      <c r="C638" t="s">
        <v>579</v>
      </c>
      <c r="D638" t="s">
        <v>580</v>
      </c>
      <c r="E638" t="s">
        <v>1264</v>
      </c>
      <c r="F638" s="3">
        <v>38</v>
      </c>
      <c r="G638">
        <f>1317-38</f>
        <v>1279</v>
      </c>
    </row>
    <row r="639" spans="1:9" ht="30" x14ac:dyDescent="0.25">
      <c r="A639" t="s">
        <v>6404</v>
      </c>
      <c r="B639" t="s">
        <v>581</v>
      </c>
      <c r="C639" t="s">
        <v>8</v>
      </c>
      <c r="D639" t="s">
        <v>302</v>
      </c>
      <c r="E639" t="s">
        <v>1265</v>
      </c>
      <c r="F639">
        <v>3</v>
      </c>
      <c r="G639" s="3">
        <v>1314</v>
      </c>
      <c r="I639" s="15" t="s">
        <v>6960</v>
      </c>
    </row>
    <row r="640" spans="1:9" ht="30" x14ac:dyDescent="0.25">
      <c r="A640" t="s">
        <v>6405</v>
      </c>
      <c r="B640" t="s">
        <v>582</v>
      </c>
      <c r="C640" t="s">
        <v>8</v>
      </c>
      <c r="D640" t="s">
        <v>302</v>
      </c>
      <c r="E640" t="s">
        <v>1266</v>
      </c>
      <c r="F640" s="3">
        <v>2</v>
      </c>
      <c r="G640" s="3">
        <v>1315</v>
      </c>
      <c r="I640" s="15" t="s">
        <v>6960</v>
      </c>
    </row>
    <row r="641" spans="1:9" ht="60" x14ac:dyDescent="0.25">
      <c r="A641" t="s">
        <v>6406</v>
      </c>
      <c r="B641" t="s">
        <v>583</v>
      </c>
      <c r="C641" t="s">
        <v>8</v>
      </c>
      <c r="D641" t="s">
        <v>302</v>
      </c>
      <c r="E641" t="s">
        <v>1267</v>
      </c>
      <c r="F641">
        <v>2</v>
      </c>
      <c r="G641" s="3">
        <v>1315</v>
      </c>
      <c r="I641" s="15" t="s">
        <v>7036</v>
      </c>
    </row>
    <row r="642" spans="1:9" x14ac:dyDescent="0.25">
      <c r="A642" t="s">
        <v>6407</v>
      </c>
      <c r="B642" t="s">
        <v>584</v>
      </c>
      <c r="C642" t="s">
        <v>8</v>
      </c>
      <c r="D642" t="s">
        <v>9</v>
      </c>
      <c r="E642" t="s">
        <v>1269</v>
      </c>
      <c r="F642" s="3">
        <v>563</v>
      </c>
      <c r="G642">
        <v>754</v>
      </c>
      <c r="I642" s="22" t="s">
        <v>7088</v>
      </c>
    </row>
    <row r="643" spans="1:9" ht="30" x14ac:dyDescent="0.25">
      <c r="A643" t="s">
        <v>6407</v>
      </c>
      <c r="B643" t="s">
        <v>585</v>
      </c>
      <c r="C643" t="s">
        <v>35</v>
      </c>
      <c r="D643" t="s">
        <v>36</v>
      </c>
      <c r="E643" t="s">
        <v>1270</v>
      </c>
      <c r="F643">
        <v>1308</v>
      </c>
      <c r="G643">
        <f>1317-1308</f>
        <v>9</v>
      </c>
      <c r="I643" s="15" t="s">
        <v>7037</v>
      </c>
    </row>
    <row r="644" spans="1:9" ht="30" x14ac:dyDescent="0.25">
      <c r="A644" t="s">
        <v>6407</v>
      </c>
      <c r="B644" t="s">
        <v>1587</v>
      </c>
      <c r="C644" t="s">
        <v>753</v>
      </c>
      <c r="D644" t="s">
        <v>302</v>
      </c>
      <c r="E644" t="s">
        <v>1270</v>
      </c>
      <c r="F644" s="3">
        <v>1308</v>
      </c>
      <c r="G644">
        <v>9</v>
      </c>
      <c r="I644" s="15" t="s">
        <v>7037</v>
      </c>
    </row>
    <row r="645" spans="1:9" ht="60" x14ac:dyDescent="0.25">
      <c r="A645" t="s">
        <v>6408</v>
      </c>
      <c r="B645" t="s">
        <v>586</v>
      </c>
      <c r="C645" t="s">
        <v>8</v>
      </c>
      <c r="D645" t="s">
        <v>1532</v>
      </c>
      <c r="E645" t="s">
        <v>1271</v>
      </c>
      <c r="F645">
        <v>555</v>
      </c>
      <c r="G645">
        <v>762</v>
      </c>
      <c r="I645" s="15" t="s">
        <v>7038</v>
      </c>
    </row>
    <row r="646" spans="1:9" x14ac:dyDescent="0.25">
      <c r="A646" t="s">
        <v>6408</v>
      </c>
      <c r="B646" t="s">
        <v>587</v>
      </c>
      <c r="C646" t="s">
        <v>588</v>
      </c>
      <c r="D646" t="s">
        <v>589</v>
      </c>
      <c r="E646" t="s">
        <v>1272</v>
      </c>
      <c r="F646" s="3">
        <v>1310</v>
      </c>
      <c r="G646">
        <f>1317-1310</f>
        <v>7</v>
      </c>
    </row>
    <row r="647" spans="1:9" ht="90" x14ac:dyDescent="0.25">
      <c r="A647" t="s">
        <v>6409</v>
      </c>
      <c r="B647" t="s">
        <v>590</v>
      </c>
      <c r="C647" t="s">
        <v>8</v>
      </c>
      <c r="D647" t="s">
        <v>1527</v>
      </c>
      <c r="E647" t="s">
        <v>1273</v>
      </c>
      <c r="F647" s="3">
        <v>554</v>
      </c>
      <c r="G647">
        <v>763</v>
      </c>
      <c r="I647" s="15" t="s">
        <v>7039</v>
      </c>
    </row>
    <row r="648" spans="1:9" ht="90" x14ac:dyDescent="0.25">
      <c r="A648" t="s">
        <v>6410</v>
      </c>
      <c r="B648" t="s">
        <v>591</v>
      </c>
      <c r="C648" t="s">
        <v>8</v>
      </c>
      <c r="D648" t="s">
        <v>1480</v>
      </c>
      <c r="E648" t="s">
        <v>6854</v>
      </c>
      <c r="F648" s="3">
        <v>554</v>
      </c>
      <c r="G648">
        <v>763</v>
      </c>
      <c r="I648" s="15" t="s">
        <v>7040</v>
      </c>
    </row>
    <row r="649" spans="1:9" ht="75" x14ac:dyDescent="0.25">
      <c r="A649" t="s">
        <v>6411</v>
      </c>
      <c r="B649" t="s">
        <v>592</v>
      </c>
      <c r="C649" t="s">
        <v>8</v>
      </c>
      <c r="D649" t="s">
        <v>1448</v>
      </c>
      <c r="E649" t="s">
        <v>1275</v>
      </c>
      <c r="F649">
        <v>784</v>
      </c>
      <c r="G649">
        <v>533</v>
      </c>
      <c r="I649" s="15" t="s">
        <v>7041</v>
      </c>
    </row>
    <row r="650" spans="1:9" ht="30" x14ac:dyDescent="0.25">
      <c r="A650" t="s">
        <v>6412</v>
      </c>
      <c r="B650" t="s">
        <v>593</v>
      </c>
      <c r="C650" t="s">
        <v>8</v>
      </c>
      <c r="D650" t="s">
        <v>302</v>
      </c>
      <c r="E650" t="s">
        <v>1276</v>
      </c>
      <c r="F650" s="3">
        <v>571</v>
      </c>
      <c r="G650">
        <v>746</v>
      </c>
      <c r="I650" s="15" t="s">
        <v>6960</v>
      </c>
    </row>
    <row r="651" spans="1:9" x14ac:dyDescent="0.25">
      <c r="A651" t="s">
        <v>6413</v>
      </c>
      <c r="B651" t="s">
        <v>594</v>
      </c>
      <c r="C651" t="s">
        <v>8</v>
      </c>
      <c r="D651" t="s">
        <v>302</v>
      </c>
      <c r="E651" t="s">
        <v>1277</v>
      </c>
      <c r="F651" s="3">
        <v>554</v>
      </c>
      <c r="G651">
        <v>763</v>
      </c>
    </row>
    <row r="652" spans="1:9" x14ac:dyDescent="0.25">
      <c r="A652" t="s">
        <v>6415</v>
      </c>
      <c r="B652" t="s">
        <v>595</v>
      </c>
      <c r="C652" t="s">
        <v>8</v>
      </c>
      <c r="D652" t="s">
        <v>302</v>
      </c>
      <c r="E652" t="s">
        <v>6855</v>
      </c>
      <c r="F652" s="3">
        <v>554</v>
      </c>
      <c r="G652">
        <v>763</v>
      </c>
      <c r="I652" s="15" t="s">
        <v>6944</v>
      </c>
    </row>
    <row r="653" spans="1:9" x14ac:dyDescent="0.25">
      <c r="A653" t="s">
        <v>6416</v>
      </c>
      <c r="B653" t="s">
        <v>596</v>
      </c>
      <c r="C653" t="s">
        <v>8</v>
      </c>
      <c r="D653" t="s">
        <v>302</v>
      </c>
      <c r="E653" t="s">
        <v>1279</v>
      </c>
      <c r="F653" s="3">
        <v>554</v>
      </c>
      <c r="G653">
        <v>763</v>
      </c>
      <c r="I653" s="15" t="s">
        <v>6944</v>
      </c>
    </row>
    <row r="654" spans="1:9" x14ac:dyDescent="0.25">
      <c r="A654" t="s">
        <v>6417</v>
      </c>
      <c r="B654" t="s">
        <v>597</v>
      </c>
      <c r="C654" t="s">
        <v>8</v>
      </c>
      <c r="D654" t="s">
        <v>302</v>
      </c>
      <c r="E654" t="s">
        <v>1280</v>
      </c>
      <c r="F654" s="3">
        <v>554</v>
      </c>
      <c r="G654">
        <v>763</v>
      </c>
      <c r="I654" s="15" t="s">
        <v>6944</v>
      </c>
    </row>
    <row r="655" spans="1:9" x14ac:dyDescent="0.25">
      <c r="A655" t="s">
        <v>6418</v>
      </c>
      <c r="B655" t="s">
        <v>598</v>
      </c>
      <c r="C655" t="s">
        <v>8</v>
      </c>
      <c r="D655" t="s">
        <v>302</v>
      </c>
      <c r="E655" t="s">
        <v>1281</v>
      </c>
      <c r="F655" s="3">
        <v>554</v>
      </c>
      <c r="G655">
        <v>763</v>
      </c>
      <c r="I655" s="15" t="s">
        <v>6944</v>
      </c>
    </row>
    <row r="656" spans="1:9" x14ac:dyDescent="0.25">
      <c r="A656" t="s">
        <v>6419</v>
      </c>
      <c r="B656" t="s">
        <v>599</v>
      </c>
      <c r="C656" t="s">
        <v>8</v>
      </c>
      <c r="D656" t="s">
        <v>302</v>
      </c>
      <c r="E656" t="s">
        <v>1282</v>
      </c>
      <c r="F656" s="3">
        <v>554</v>
      </c>
      <c r="G656">
        <v>763</v>
      </c>
      <c r="I656" s="15" t="s">
        <v>6944</v>
      </c>
    </row>
    <row r="657" spans="1:9" x14ac:dyDescent="0.25">
      <c r="A657" t="s">
        <v>6420</v>
      </c>
      <c r="B657" t="s">
        <v>600</v>
      </c>
      <c r="C657" t="s">
        <v>8</v>
      </c>
      <c r="D657" t="s">
        <v>302</v>
      </c>
      <c r="E657" t="s">
        <v>1283</v>
      </c>
      <c r="F657" s="3">
        <v>554</v>
      </c>
      <c r="G657">
        <v>763</v>
      </c>
      <c r="I657" s="15" t="s">
        <v>6944</v>
      </c>
    </row>
    <row r="658" spans="1:9" x14ac:dyDescent="0.25">
      <c r="A658" t="s">
        <v>6421</v>
      </c>
      <c r="B658" t="s">
        <v>601</v>
      </c>
      <c r="C658" t="s">
        <v>8</v>
      </c>
      <c r="D658" t="s">
        <v>302</v>
      </c>
      <c r="E658" t="s">
        <v>4310</v>
      </c>
      <c r="F658" s="3">
        <v>554</v>
      </c>
      <c r="G658">
        <v>763</v>
      </c>
      <c r="I658" s="15" t="s">
        <v>6944</v>
      </c>
    </row>
    <row r="659" spans="1:9" x14ac:dyDescent="0.25">
      <c r="A659" t="s">
        <v>6422</v>
      </c>
      <c r="B659" t="s">
        <v>602</v>
      </c>
      <c r="C659" t="s">
        <v>216</v>
      </c>
      <c r="D659" t="s">
        <v>217</v>
      </c>
      <c r="E659" t="s">
        <v>6897</v>
      </c>
      <c r="F659" s="3">
        <v>1309</v>
      </c>
      <c r="G659" t="s">
        <v>5948</v>
      </c>
      <c r="I659" s="15" t="s">
        <v>6944</v>
      </c>
    </row>
    <row r="660" spans="1:9" x14ac:dyDescent="0.25">
      <c r="A660" t="s">
        <v>6423</v>
      </c>
      <c r="B660" t="s">
        <v>603</v>
      </c>
      <c r="C660" t="s">
        <v>8</v>
      </c>
      <c r="D660" t="s">
        <v>302</v>
      </c>
      <c r="E660" t="s">
        <v>1288</v>
      </c>
      <c r="F660" s="3">
        <v>573</v>
      </c>
      <c r="G660">
        <v>744</v>
      </c>
      <c r="I660" s="15" t="s">
        <v>6944</v>
      </c>
    </row>
    <row r="661" spans="1:9" x14ac:dyDescent="0.25">
      <c r="A661" t="s">
        <v>6424</v>
      </c>
      <c r="B661" t="s">
        <v>604</v>
      </c>
      <c r="C661" t="s">
        <v>8</v>
      </c>
      <c r="D661" t="s">
        <v>302</v>
      </c>
      <c r="E661" t="s">
        <v>4311</v>
      </c>
      <c r="F661" s="3">
        <v>573</v>
      </c>
      <c r="G661">
        <v>744</v>
      </c>
      <c r="I661" s="15" t="s">
        <v>6944</v>
      </c>
    </row>
    <row r="662" spans="1:9" x14ac:dyDescent="0.25">
      <c r="A662" t="s">
        <v>6425</v>
      </c>
      <c r="B662" t="s">
        <v>605</v>
      </c>
      <c r="C662" t="s">
        <v>8</v>
      </c>
      <c r="D662" t="s">
        <v>302</v>
      </c>
      <c r="E662" t="s">
        <v>4312</v>
      </c>
      <c r="F662" s="3">
        <v>573</v>
      </c>
      <c r="G662">
        <v>744</v>
      </c>
      <c r="I662" s="15" t="s">
        <v>6944</v>
      </c>
    </row>
    <row r="663" spans="1:9" x14ac:dyDescent="0.25">
      <c r="A663" t="s">
        <v>6426</v>
      </c>
      <c r="B663" t="s">
        <v>606</v>
      </c>
      <c r="C663" t="s">
        <v>8</v>
      </c>
      <c r="D663" t="s">
        <v>302</v>
      </c>
      <c r="E663" t="s">
        <v>1289</v>
      </c>
      <c r="F663" s="3">
        <v>573</v>
      </c>
      <c r="G663">
        <v>744</v>
      </c>
      <c r="I663" s="15" t="s">
        <v>6944</v>
      </c>
    </row>
    <row r="664" spans="1:9" x14ac:dyDescent="0.25">
      <c r="A664" t="s">
        <v>6427</v>
      </c>
      <c r="B664" t="s">
        <v>607</v>
      </c>
      <c r="C664" t="s">
        <v>8</v>
      </c>
      <c r="D664" t="s">
        <v>302</v>
      </c>
      <c r="E664" t="s">
        <v>1290</v>
      </c>
      <c r="F664" s="3">
        <v>573</v>
      </c>
      <c r="G664">
        <v>744</v>
      </c>
      <c r="I664" s="15" t="s">
        <v>6944</v>
      </c>
    </row>
    <row r="665" spans="1:9" x14ac:dyDescent="0.25">
      <c r="A665" t="s">
        <v>6428</v>
      </c>
      <c r="B665" t="s">
        <v>608</v>
      </c>
      <c r="C665" t="s">
        <v>8</v>
      </c>
      <c r="D665" t="s">
        <v>302</v>
      </c>
      <c r="E665" t="s">
        <v>6856</v>
      </c>
      <c r="F665" s="3">
        <v>573</v>
      </c>
      <c r="G665">
        <v>744</v>
      </c>
      <c r="I665" s="15" t="s">
        <v>6944</v>
      </c>
    </row>
    <row r="666" spans="1:9" x14ac:dyDescent="0.25">
      <c r="A666" t="s">
        <v>6429</v>
      </c>
      <c r="B666" t="s">
        <v>609</v>
      </c>
      <c r="C666" t="s">
        <v>8</v>
      </c>
      <c r="D666" t="s">
        <v>302</v>
      </c>
      <c r="E666" t="s">
        <v>6857</v>
      </c>
      <c r="F666">
        <v>573</v>
      </c>
      <c r="G666">
        <v>744</v>
      </c>
      <c r="I666" s="15" t="s">
        <v>6944</v>
      </c>
    </row>
    <row r="667" spans="1:9" x14ac:dyDescent="0.25">
      <c r="A667" t="s">
        <v>6430</v>
      </c>
      <c r="B667" t="s">
        <v>610</v>
      </c>
      <c r="C667" t="s">
        <v>8</v>
      </c>
      <c r="D667" t="s">
        <v>302</v>
      </c>
      <c r="E667" t="s">
        <v>1293</v>
      </c>
      <c r="F667" s="3">
        <v>573</v>
      </c>
      <c r="G667">
        <v>744</v>
      </c>
      <c r="I667" s="15" t="s">
        <v>6944</v>
      </c>
    </row>
    <row r="668" spans="1:9" x14ac:dyDescent="0.25">
      <c r="A668" t="s">
        <v>6431</v>
      </c>
      <c r="B668" t="s">
        <v>611</v>
      </c>
      <c r="C668" t="s">
        <v>8</v>
      </c>
      <c r="D668" t="s">
        <v>302</v>
      </c>
      <c r="E668" t="s">
        <v>1294</v>
      </c>
      <c r="F668">
        <v>573</v>
      </c>
      <c r="G668">
        <v>744</v>
      </c>
      <c r="I668" s="15" t="s">
        <v>6944</v>
      </c>
    </row>
    <row r="669" spans="1:9" x14ac:dyDescent="0.25">
      <c r="A669" t="s">
        <v>6432</v>
      </c>
      <c r="B669" t="s">
        <v>612</v>
      </c>
      <c r="C669" t="s">
        <v>8</v>
      </c>
      <c r="D669" t="s">
        <v>302</v>
      </c>
      <c r="E669" t="s">
        <v>1295</v>
      </c>
      <c r="F669" s="3">
        <v>573</v>
      </c>
      <c r="G669">
        <v>744</v>
      </c>
      <c r="I669" s="15" t="s">
        <v>6944</v>
      </c>
    </row>
    <row r="670" spans="1:9" x14ac:dyDescent="0.25">
      <c r="A670" t="s">
        <v>6433</v>
      </c>
      <c r="B670" t="s">
        <v>613</v>
      </c>
      <c r="C670" t="s">
        <v>8</v>
      </c>
      <c r="D670" t="s">
        <v>302</v>
      </c>
      <c r="E670" t="s">
        <v>1296</v>
      </c>
      <c r="F670">
        <v>573</v>
      </c>
      <c r="G670">
        <v>744</v>
      </c>
      <c r="I670" s="15" t="s">
        <v>6944</v>
      </c>
    </row>
    <row r="671" spans="1:9" x14ac:dyDescent="0.25">
      <c r="A671" t="s">
        <v>6434</v>
      </c>
      <c r="B671" t="s">
        <v>614</v>
      </c>
      <c r="C671" t="s">
        <v>8</v>
      </c>
      <c r="D671" t="s">
        <v>302</v>
      </c>
      <c r="E671" t="s">
        <v>1297</v>
      </c>
      <c r="F671" s="3">
        <v>573</v>
      </c>
      <c r="G671">
        <v>744</v>
      </c>
      <c r="I671" s="15" t="s">
        <v>6944</v>
      </c>
    </row>
    <row r="672" spans="1:9" x14ac:dyDescent="0.25">
      <c r="A672" t="s">
        <v>6435</v>
      </c>
      <c r="B672" t="s">
        <v>615</v>
      </c>
      <c r="C672" t="s">
        <v>616</v>
      </c>
      <c r="D672" t="s">
        <v>617</v>
      </c>
      <c r="E672" t="s">
        <v>6858</v>
      </c>
      <c r="F672">
        <v>1281</v>
      </c>
      <c r="G672">
        <f>1317-1281</f>
        <v>36</v>
      </c>
      <c r="I672" s="15"/>
    </row>
    <row r="673" spans="1:9" x14ac:dyDescent="0.25">
      <c r="A673" t="s">
        <v>6414</v>
      </c>
      <c r="B673" t="s">
        <v>618</v>
      </c>
      <c r="C673" t="s">
        <v>8</v>
      </c>
      <c r="D673" t="s">
        <v>302</v>
      </c>
      <c r="E673" t="s">
        <v>1299</v>
      </c>
      <c r="F673" s="3">
        <v>1298</v>
      </c>
      <c r="G673">
        <v>19</v>
      </c>
    </row>
    <row r="674" spans="1:9" x14ac:dyDescent="0.25">
      <c r="A674" t="s">
        <v>6437</v>
      </c>
      <c r="B674" t="s">
        <v>619</v>
      </c>
      <c r="C674" t="s">
        <v>8</v>
      </c>
      <c r="D674" t="s">
        <v>302</v>
      </c>
      <c r="E674" t="s">
        <v>1300</v>
      </c>
      <c r="F674" s="3">
        <v>1201</v>
      </c>
      <c r="G674">
        <v>116</v>
      </c>
      <c r="H674" s="4"/>
      <c r="I674" s="15" t="s">
        <v>6944</v>
      </c>
    </row>
    <row r="675" spans="1:9" x14ac:dyDescent="0.25">
      <c r="A675" t="s">
        <v>6438</v>
      </c>
      <c r="B675" t="s">
        <v>620</v>
      </c>
      <c r="C675" t="s">
        <v>8</v>
      </c>
      <c r="D675" t="s">
        <v>302</v>
      </c>
      <c r="E675" t="s">
        <v>1301</v>
      </c>
      <c r="F675" s="3">
        <v>917</v>
      </c>
      <c r="G675">
        <v>400</v>
      </c>
      <c r="I675" s="15" t="s">
        <v>6944</v>
      </c>
    </row>
    <row r="676" spans="1:9" x14ac:dyDescent="0.25">
      <c r="A676" t="s">
        <v>6439</v>
      </c>
      <c r="B676" t="s">
        <v>621</v>
      </c>
      <c r="C676" t="s">
        <v>8</v>
      </c>
      <c r="D676" t="s">
        <v>302</v>
      </c>
      <c r="E676" t="s">
        <v>1302</v>
      </c>
      <c r="F676" s="3">
        <v>1303</v>
      </c>
      <c r="G676">
        <v>14</v>
      </c>
      <c r="I676" s="15" t="s">
        <v>6944</v>
      </c>
    </row>
    <row r="677" spans="1:9" x14ac:dyDescent="0.25">
      <c r="A677" t="s">
        <v>6440</v>
      </c>
      <c r="B677" t="s">
        <v>622</v>
      </c>
      <c r="C677" t="s">
        <v>8</v>
      </c>
      <c r="D677" t="s">
        <v>302</v>
      </c>
      <c r="E677" t="s">
        <v>1303</v>
      </c>
      <c r="F677" s="3">
        <v>1177</v>
      </c>
      <c r="G677">
        <v>140</v>
      </c>
      <c r="I677" s="15" t="s">
        <v>6944</v>
      </c>
    </row>
    <row r="678" spans="1:9" x14ac:dyDescent="0.25">
      <c r="A678" t="s">
        <v>6441</v>
      </c>
      <c r="B678" t="s">
        <v>623</v>
      </c>
      <c r="C678" t="s">
        <v>8</v>
      </c>
      <c r="D678" t="s">
        <v>302</v>
      </c>
      <c r="E678" t="s">
        <v>1304</v>
      </c>
      <c r="F678" s="3">
        <v>1247</v>
      </c>
      <c r="G678">
        <v>70</v>
      </c>
      <c r="I678" s="15" t="s">
        <v>6944</v>
      </c>
    </row>
    <row r="679" spans="1:9" x14ac:dyDescent="0.25">
      <c r="A679" t="s">
        <v>6442</v>
      </c>
      <c r="B679" t="s">
        <v>624</v>
      </c>
      <c r="C679" t="s">
        <v>39</v>
      </c>
      <c r="D679" t="s">
        <v>40</v>
      </c>
      <c r="E679" t="s">
        <v>1305</v>
      </c>
      <c r="F679" s="3">
        <v>1222</v>
      </c>
      <c r="G679">
        <f>1317-1222</f>
        <v>95</v>
      </c>
      <c r="I679" s="15" t="s">
        <v>6944</v>
      </c>
    </row>
    <row r="680" spans="1:9" x14ac:dyDescent="0.25">
      <c r="A680" t="s">
        <v>6436</v>
      </c>
      <c r="B680" t="s">
        <v>625</v>
      </c>
      <c r="C680" t="s">
        <v>8</v>
      </c>
      <c r="D680" t="s">
        <v>302</v>
      </c>
      <c r="E680" t="s">
        <v>6859</v>
      </c>
      <c r="F680" s="3">
        <v>1240</v>
      </c>
      <c r="G680">
        <v>77</v>
      </c>
    </row>
    <row r="681" spans="1:9" ht="30" x14ac:dyDescent="0.25">
      <c r="A681" t="s">
        <v>6443</v>
      </c>
      <c r="B681" t="s">
        <v>626</v>
      </c>
      <c r="C681" t="s">
        <v>8</v>
      </c>
      <c r="D681" t="s">
        <v>302</v>
      </c>
      <c r="E681" t="s">
        <v>6860</v>
      </c>
      <c r="F681">
        <v>557</v>
      </c>
      <c r="G681">
        <v>760</v>
      </c>
      <c r="I681" s="15" t="s">
        <v>7042</v>
      </c>
    </row>
    <row r="682" spans="1:9" ht="30" x14ac:dyDescent="0.25">
      <c r="A682" t="s">
        <v>6444</v>
      </c>
      <c r="B682" t="s">
        <v>627</v>
      </c>
      <c r="C682" t="s">
        <v>8</v>
      </c>
      <c r="D682" t="s">
        <v>302</v>
      </c>
      <c r="E682" t="s">
        <v>6861</v>
      </c>
      <c r="F682" s="3">
        <v>558</v>
      </c>
      <c r="G682">
        <v>759</v>
      </c>
      <c r="I682" s="15" t="s">
        <v>7042</v>
      </c>
    </row>
    <row r="683" spans="1:9" ht="30" x14ac:dyDescent="0.25">
      <c r="A683" t="s">
        <v>6445</v>
      </c>
      <c r="B683" t="s">
        <v>628</v>
      </c>
      <c r="C683" t="s">
        <v>8</v>
      </c>
      <c r="D683" t="s">
        <v>302</v>
      </c>
      <c r="E683" t="s">
        <v>6862</v>
      </c>
      <c r="F683" s="3">
        <v>558</v>
      </c>
      <c r="G683">
        <v>759</v>
      </c>
      <c r="I683" s="15" t="s">
        <v>7042</v>
      </c>
    </row>
    <row r="684" spans="1:9" ht="30" x14ac:dyDescent="0.25">
      <c r="A684" t="s">
        <v>6446</v>
      </c>
      <c r="B684" t="s">
        <v>629</v>
      </c>
      <c r="C684" t="s">
        <v>8</v>
      </c>
      <c r="D684" t="s">
        <v>302</v>
      </c>
      <c r="E684" t="s">
        <v>6863</v>
      </c>
      <c r="F684">
        <v>558</v>
      </c>
      <c r="G684">
        <v>759</v>
      </c>
      <c r="I684" s="15" t="s">
        <v>7042</v>
      </c>
    </row>
    <row r="685" spans="1:9" ht="30" x14ac:dyDescent="0.25">
      <c r="A685" t="s">
        <v>6447</v>
      </c>
      <c r="B685" t="s">
        <v>630</v>
      </c>
      <c r="C685" t="s">
        <v>8</v>
      </c>
      <c r="D685" t="s">
        <v>302</v>
      </c>
      <c r="E685" t="s">
        <v>6864</v>
      </c>
      <c r="F685">
        <v>558</v>
      </c>
      <c r="G685">
        <v>759</v>
      </c>
      <c r="I685" s="15" t="s">
        <v>7042</v>
      </c>
    </row>
    <row r="686" spans="1:9" x14ac:dyDescent="0.25">
      <c r="A686" t="s">
        <v>6449</v>
      </c>
      <c r="B686" t="s">
        <v>631</v>
      </c>
      <c r="C686" t="s">
        <v>8</v>
      </c>
      <c r="D686" t="s">
        <v>302</v>
      </c>
      <c r="E686" t="s">
        <v>6865</v>
      </c>
      <c r="F686" s="3">
        <v>1288</v>
      </c>
      <c r="G686">
        <v>29</v>
      </c>
      <c r="I686" s="15" t="s">
        <v>6944</v>
      </c>
    </row>
    <row r="687" spans="1:9" x14ac:dyDescent="0.25">
      <c r="A687" t="s">
        <v>6450</v>
      </c>
      <c r="B687" t="s">
        <v>632</v>
      </c>
      <c r="C687" t="s">
        <v>8</v>
      </c>
      <c r="D687" t="s">
        <v>302</v>
      </c>
      <c r="E687" t="s">
        <v>6866</v>
      </c>
      <c r="F687" s="3">
        <v>1312</v>
      </c>
      <c r="G687">
        <v>5</v>
      </c>
      <c r="I687" s="15" t="s">
        <v>6944</v>
      </c>
    </row>
    <row r="688" spans="1:9" x14ac:dyDescent="0.25">
      <c r="A688" t="s">
        <v>6451</v>
      </c>
      <c r="B688" t="s">
        <v>633</v>
      </c>
      <c r="C688" t="s">
        <v>8</v>
      </c>
      <c r="D688" t="s">
        <v>302</v>
      </c>
      <c r="E688" t="s">
        <v>6867</v>
      </c>
      <c r="F688" s="3">
        <v>1315</v>
      </c>
      <c r="G688">
        <v>2</v>
      </c>
      <c r="I688" s="15" t="s">
        <v>6944</v>
      </c>
    </row>
    <row r="689" spans="1:9" x14ac:dyDescent="0.25">
      <c r="A689" t="s">
        <v>6452</v>
      </c>
      <c r="B689" t="s">
        <v>634</v>
      </c>
      <c r="C689" t="s">
        <v>8</v>
      </c>
      <c r="D689" t="s">
        <v>302</v>
      </c>
      <c r="E689" t="s">
        <v>6868</v>
      </c>
      <c r="F689" s="3">
        <v>1316</v>
      </c>
      <c r="G689">
        <v>1</v>
      </c>
      <c r="I689" s="15" t="s">
        <v>6944</v>
      </c>
    </row>
    <row r="690" spans="1:9" x14ac:dyDescent="0.25">
      <c r="A690" t="s">
        <v>6453</v>
      </c>
      <c r="B690" t="s">
        <v>635</v>
      </c>
      <c r="C690" t="s">
        <v>8</v>
      </c>
      <c r="D690" t="s">
        <v>302</v>
      </c>
      <c r="E690" t="s">
        <v>6869</v>
      </c>
      <c r="F690" s="3">
        <v>1309</v>
      </c>
      <c r="G690">
        <v>8</v>
      </c>
      <c r="I690" s="15" t="s">
        <v>6944</v>
      </c>
    </row>
    <row r="691" spans="1:9" x14ac:dyDescent="0.25">
      <c r="A691" t="s">
        <v>6454</v>
      </c>
      <c r="B691" t="s">
        <v>636</v>
      </c>
      <c r="C691" t="s">
        <v>8</v>
      </c>
      <c r="D691" t="s">
        <v>302</v>
      </c>
      <c r="E691" t="s">
        <v>6870</v>
      </c>
      <c r="F691" s="3">
        <v>1308</v>
      </c>
      <c r="G691">
        <v>9</v>
      </c>
      <c r="I691" s="15" t="s">
        <v>6944</v>
      </c>
    </row>
    <row r="692" spans="1:9" x14ac:dyDescent="0.25">
      <c r="A692" t="s">
        <v>6455</v>
      </c>
      <c r="B692" t="s">
        <v>637</v>
      </c>
      <c r="C692" t="s">
        <v>8</v>
      </c>
      <c r="D692" t="s">
        <v>302</v>
      </c>
      <c r="E692" t="s">
        <v>6871</v>
      </c>
      <c r="F692" s="3">
        <v>1315</v>
      </c>
      <c r="G692">
        <v>2</v>
      </c>
      <c r="I692" s="15" t="s">
        <v>6944</v>
      </c>
    </row>
    <row r="693" spans="1:9" x14ac:dyDescent="0.25">
      <c r="A693" t="s">
        <v>6448</v>
      </c>
      <c r="B693" t="s">
        <v>638</v>
      </c>
      <c r="C693" t="s">
        <v>8</v>
      </c>
      <c r="D693" t="s">
        <v>302</v>
      </c>
      <c r="E693" t="s">
        <v>6872</v>
      </c>
      <c r="F693" s="3">
        <v>606</v>
      </c>
      <c r="G693">
        <v>711</v>
      </c>
    </row>
    <row r="694" spans="1:9" ht="60" x14ac:dyDescent="0.25">
      <c r="A694" t="s">
        <v>6456</v>
      </c>
      <c r="B694" t="s">
        <v>639</v>
      </c>
      <c r="C694" t="s">
        <v>8</v>
      </c>
      <c r="D694" t="s">
        <v>302</v>
      </c>
      <c r="E694" t="s">
        <v>1320</v>
      </c>
      <c r="F694" s="3">
        <v>570</v>
      </c>
      <c r="G694">
        <v>747</v>
      </c>
      <c r="I694" s="15" t="s">
        <v>7043</v>
      </c>
    </row>
    <row r="695" spans="1:9" x14ac:dyDescent="0.25">
      <c r="A695" t="s">
        <v>6456</v>
      </c>
      <c r="B695" t="s">
        <v>640</v>
      </c>
      <c r="C695" t="s">
        <v>8</v>
      </c>
      <c r="D695" t="s">
        <v>9</v>
      </c>
      <c r="E695" t="s">
        <v>6873</v>
      </c>
      <c r="F695" s="3">
        <v>1199</v>
      </c>
      <c r="G695">
        <v>118</v>
      </c>
    </row>
    <row r="696" spans="1:9" ht="30" x14ac:dyDescent="0.25">
      <c r="A696" t="s">
        <v>6457</v>
      </c>
      <c r="B696" t="s">
        <v>641</v>
      </c>
      <c r="C696" t="s">
        <v>35</v>
      </c>
      <c r="D696" t="s">
        <v>36</v>
      </c>
      <c r="E696" t="s">
        <v>1322</v>
      </c>
      <c r="F696">
        <v>1317</v>
      </c>
      <c r="G696">
        <v>0</v>
      </c>
      <c r="I696" s="15" t="s">
        <v>7005</v>
      </c>
    </row>
    <row r="697" spans="1:9" ht="30" x14ac:dyDescent="0.25">
      <c r="A697" t="s">
        <v>6457</v>
      </c>
      <c r="B697" t="s">
        <v>1588</v>
      </c>
      <c r="C697" t="s">
        <v>753</v>
      </c>
      <c r="D697" t="s">
        <v>302</v>
      </c>
      <c r="E697" t="s">
        <v>1322</v>
      </c>
      <c r="F697" s="3">
        <v>1317</v>
      </c>
      <c r="G697">
        <v>0</v>
      </c>
      <c r="I697" s="15" t="s">
        <v>7005</v>
      </c>
    </row>
    <row r="698" spans="1:9" ht="30" x14ac:dyDescent="0.25">
      <c r="A698" t="s">
        <v>6458</v>
      </c>
      <c r="B698" t="s">
        <v>642</v>
      </c>
      <c r="C698" t="s">
        <v>8</v>
      </c>
      <c r="D698" t="s">
        <v>302</v>
      </c>
      <c r="E698" t="s">
        <v>1323</v>
      </c>
      <c r="F698" s="3">
        <v>1231</v>
      </c>
      <c r="G698">
        <v>86</v>
      </c>
      <c r="I698" s="15" t="s">
        <v>7042</v>
      </c>
    </row>
    <row r="699" spans="1:9" x14ac:dyDescent="0.25">
      <c r="A699" t="s">
        <v>6459</v>
      </c>
      <c r="B699" t="s">
        <v>643</v>
      </c>
      <c r="C699" t="s">
        <v>8</v>
      </c>
      <c r="D699" t="s">
        <v>1533</v>
      </c>
      <c r="E699" t="s">
        <v>4313</v>
      </c>
      <c r="F699" s="3">
        <v>1230</v>
      </c>
      <c r="G699">
        <v>87</v>
      </c>
      <c r="I699" s="15" t="s">
        <v>6944</v>
      </c>
    </row>
    <row r="700" spans="1:9" ht="45" x14ac:dyDescent="0.25">
      <c r="A700" t="s">
        <v>6460</v>
      </c>
      <c r="B700" t="s">
        <v>644</v>
      </c>
      <c r="C700" t="s">
        <v>8</v>
      </c>
      <c r="D700" t="s">
        <v>302</v>
      </c>
      <c r="E700" t="s">
        <v>1325</v>
      </c>
      <c r="F700" s="3">
        <v>1248</v>
      </c>
      <c r="G700">
        <v>69</v>
      </c>
      <c r="I700" s="15" t="s">
        <v>7044</v>
      </c>
    </row>
    <row r="701" spans="1:9" ht="30" x14ac:dyDescent="0.25">
      <c r="A701" t="s">
        <v>6461</v>
      </c>
      <c r="B701" t="s">
        <v>645</v>
      </c>
      <c r="C701" t="s">
        <v>8</v>
      </c>
      <c r="D701" t="s">
        <v>302</v>
      </c>
      <c r="E701" t="s">
        <v>1327</v>
      </c>
      <c r="F701" s="3">
        <v>1313</v>
      </c>
      <c r="G701">
        <v>4</v>
      </c>
      <c r="I701" s="15" t="s">
        <v>7005</v>
      </c>
    </row>
    <row r="702" spans="1:9" x14ac:dyDescent="0.25">
      <c r="A702" t="s">
        <v>6461</v>
      </c>
      <c r="B702" t="s">
        <v>646</v>
      </c>
      <c r="C702" t="s">
        <v>115</v>
      </c>
      <c r="D702" t="s">
        <v>647</v>
      </c>
      <c r="E702" t="s">
        <v>1326</v>
      </c>
      <c r="F702" s="3">
        <v>1271</v>
      </c>
      <c r="G702">
        <v>46</v>
      </c>
    </row>
    <row r="703" spans="1:9" x14ac:dyDescent="0.25">
      <c r="A703" t="s">
        <v>6462</v>
      </c>
      <c r="B703" t="s">
        <v>648</v>
      </c>
      <c r="C703" t="s">
        <v>115</v>
      </c>
      <c r="D703" t="s">
        <v>116</v>
      </c>
      <c r="E703" t="s">
        <v>6874</v>
      </c>
      <c r="F703" s="3">
        <v>1260</v>
      </c>
      <c r="G703">
        <v>57</v>
      </c>
    </row>
    <row r="704" spans="1:9" ht="30" x14ac:dyDescent="0.25">
      <c r="A704" t="s">
        <v>6462</v>
      </c>
      <c r="B704" t="s">
        <v>649</v>
      </c>
      <c r="C704" t="s">
        <v>8</v>
      </c>
      <c r="D704" t="s">
        <v>26</v>
      </c>
      <c r="E704" t="s">
        <v>1329</v>
      </c>
      <c r="F704" s="3">
        <v>1309</v>
      </c>
      <c r="G704">
        <v>8</v>
      </c>
      <c r="I704" s="15" t="s">
        <v>7045</v>
      </c>
    </row>
    <row r="705" spans="1:9" x14ac:dyDescent="0.25">
      <c r="A705" t="s">
        <v>6464</v>
      </c>
      <c r="B705" t="s">
        <v>650</v>
      </c>
      <c r="C705" t="s">
        <v>8</v>
      </c>
      <c r="D705" t="s">
        <v>302</v>
      </c>
      <c r="E705" t="s">
        <v>6898</v>
      </c>
      <c r="F705" s="3">
        <v>1316</v>
      </c>
      <c r="G705">
        <v>1</v>
      </c>
      <c r="I705" s="15" t="s">
        <v>6944</v>
      </c>
    </row>
    <row r="706" spans="1:9" x14ac:dyDescent="0.25">
      <c r="A706" t="s">
        <v>6465</v>
      </c>
      <c r="B706" t="s">
        <v>651</v>
      </c>
      <c r="C706" t="s">
        <v>8</v>
      </c>
      <c r="D706" t="s">
        <v>302</v>
      </c>
      <c r="E706" t="s">
        <v>4314</v>
      </c>
      <c r="F706" s="3">
        <v>1314</v>
      </c>
      <c r="G706">
        <v>3</v>
      </c>
      <c r="I706" s="15" t="s">
        <v>6944</v>
      </c>
    </row>
    <row r="707" spans="1:9" x14ac:dyDescent="0.25">
      <c r="A707" t="s">
        <v>6466</v>
      </c>
      <c r="B707" t="s">
        <v>652</v>
      </c>
      <c r="C707" t="s">
        <v>8</v>
      </c>
      <c r="D707" t="s">
        <v>302</v>
      </c>
      <c r="E707" t="s">
        <v>5618</v>
      </c>
      <c r="F707" s="3">
        <v>1316</v>
      </c>
      <c r="G707">
        <v>1</v>
      </c>
      <c r="I707" s="15" t="s">
        <v>6944</v>
      </c>
    </row>
    <row r="708" spans="1:9" x14ac:dyDescent="0.25">
      <c r="A708" t="s">
        <v>6467</v>
      </c>
      <c r="B708" t="s">
        <v>653</v>
      </c>
      <c r="C708" t="s">
        <v>8</v>
      </c>
      <c r="D708" t="s">
        <v>302</v>
      </c>
      <c r="E708" t="s">
        <v>6875</v>
      </c>
      <c r="F708" s="3">
        <v>1270</v>
      </c>
      <c r="G708">
        <v>47</v>
      </c>
      <c r="I708" s="15" t="s">
        <v>6944</v>
      </c>
    </row>
    <row r="709" spans="1:9" x14ac:dyDescent="0.25">
      <c r="A709" t="s">
        <v>6468</v>
      </c>
      <c r="B709" t="s">
        <v>654</v>
      </c>
      <c r="C709" t="s">
        <v>8</v>
      </c>
      <c r="D709" t="s">
        <v>302</v>
      </c>
      <c r="E709" t="s">
        <v>6876</v>
      </c>
      <c r="F709" s="3">
        <v>1313</v>
      </c>
      <c r="G709">
        <v>4</v>
      </c>
      <c r="I709" s="15" t="s">
        <v>6944</v>
      </c>
    </row>
    <row r="710" spans="1:9" x14ac:dyDescent="0.25">
      <c r="A710" t="s">
        <v>6469</v>
      </c>
      <c r="B710" t="s">
        <v>655</v>
      </c>
      <c r="C710" t="s">
        <v>8</v>
      </c>
      <c r="D710" t="s">
        <v>302</v>
      </c>
      <c r="E710" t="s">
        <v>5621</v>
      </c>
      <c r="F710" s="3">
        <v>1311</v>
      </c>
      <c r="G710">
        <v>6</v>
      </c>
      <c r="I710" s="15" t="s">
        <v>6944</v>
      </c>
    </row>
    <row r="711" spans="1:9" x14ac:dyDescent="0.25">
      <c r="A711" t="s">
        <v>6470</v>
      </c>
      <c r="B711" t="s">
        <v>656</v>
      </c>
      <c r="C711" t="s">
        <v>8</v>
      </c>
      <c r="D711" t="s">
        <v>302</v>
      </c>
      <c r="E711" t="s">
        <v>1336</v>
      </c>
      <c r="F711" s="3">
        <v>1304</v>
      </c>
      <c r="G711">
        <v>13</v>
      </c>
      <c r="I711" s="15" t="s">
        <v>6944</v>
      </c>
    </row>
    <row r="712" spans="1:9" x14ac:dyDescent="0.25">
      <c r="A712" t="s">
        <v>6471</v>
      </c>
      <c r="B712" t="s">
        <v>657</v>
      </c>
      <c r="C712" t="s">
        <v>8</v>
      </c>
      <c r="D712" t="s">
        <v>302</v>
      </c>
      <c r="E712" t="s">
        <v>1337</v>
      </c>
      <c r="F712" s="3">
        <v>1316</v>
      </c>
      <c r="G712">
        <v>1</v>
      </c>
      <c r="I712" s="15" t="s">
        <v>6944</v>
      </c>
    </row>
    <row r="713" spans="1:9" x14ac:dyDescent="0.25">
      <c r="A713" t="s">
        <v>6463</v>
      </c>
      <c r="B713" t="s">
        <v>658</v>
      </c>
      <c r="C713" t="s">
        <v>8</v>
      </c>
      <c r="D713" t="s">
        <v>302</v>
      </c>
      <c r="E713" t="s">
        <v>1338</v>
      </c>
      <c r="F713" s="3">
        <v>1313</v>
      </c>
      <c r="G713">
        <v>4</v>
      </c>
    </row>
    <row r="714" spans="1:9" ht="105" x14ac:dyDescent="0.25">
      <c r="A714" t="s">
        <v>6472</v>
      </c>
      <c r="B714" t="s">
        <v>659</v>
      </c>
      <c r="C714" t="s">
        <v>8</v>
      </c>
      <c r="D714" t="s">
        <v>1517</v>
      </c>
      <c r="E714" t="s">
        <v>1339</v>
      </c>
      <c r="F714" s="3">
        <v>1250</v>
      </c>
      <c r="G714">
        <v>67</v>
      </c>
      <c r="I714" s="15" t="s">
        <v>7046</v>
      </c>
    </row>
    <row r="715" spans="1:9" ht="18.75" x14ac:dyDescent="0.3">
      <c r="A715" s="19" t="s">
        <v>7047</v>
      </c>
      <c r="B715" s="20"/>
      <c r="C715" s="20"/>
      <c r="D715" s="20"/>
      <c r="E715" s="20"/>
      <c r="F715" s="20"/>
      <c r="G715" s="20"/>
      <c r="H715" s="20"/>
      <c r="I715" s="20"/>
    </row>
    <row r="716" spans="1:9" x14ac:dyDescent="0.25">
      <c r="A716" t="s">
        <v>6473</v>
      </c>
      <c r="B716" t="s">
        <v>660</v>
      </c>
      <c r="C716" t="s">
        <v>8</v>
      </c>
      <c r="D716" t="s">
        <v>302</v>
      </c>
      <c r="E716" t="s">
        <v>1340</v>
      </c>
      <c r="F716" s="3">
        <v>1302</v>
      </c>
      <c r="G716">
        <v>15</v>
      </c>
      <c r="I716" s="17" t="s">
        <v>6944</v>
      </c>
    </row>
    <row r="717" spans="1:9" x14ac:dyDescent="0.25">
      <c r="A717" t="s">
        <v>6474</v>
      </c>
      <c r="B717" t="s">
        <v>661</v>
      </c>
      <c r="C717" t="s">
        <v>8</v>
      </c>
      <c r="D717" t="s">
        <v>302</v>
      </c>
      <c r="E717" t="s">
        <v>6877</v>
      </c>
      <c r="F717">
        <v>920</v>
      </c>
      <c r="G717">
        <v>397</v>
      </c>
      <c r="I717" s="17" t="s">
        <v>6944</v>
      </c>
    </row>
    <row r="718" spans="1:9" x14ac:dyDescent="0.25">
      <c r="A718" t="s">
        <v>6475</v>
      </c>
      <c r="B718" t="s">
        <v>662</v>
      </c>
      <c r="C718" t="s">
        <v>8</v>
      </c>
      <c r="D718" t="s">
        <v>302</v>
      </c>
      <c r="E718" t="s">
        <v>6878</v>
      </c>
      <c r="F718">
        <v>457</v>
      </c>
      <c r="G718">
        <v>860</v>
      </c>
      <c r="I718" s="17" t="s">
        <v>6944</v>
      </c>
    </row>
    <row r="719" spans="1:9" x14ac:dyDescent="0.25">
      <c r="A719" t="s">
        <v>6476</v>
      </c>
      <c r="B719" t="s">
        <v>663</v>
      </c>
      <c r="C719" t="s">
        <v>8</v>
      </c>
      <c r="D719" t="s">
        <v>302</v>
      </c>
      <c r="E719" t="s">
        <v>6879</v>
      </c>
      <c r="F719">
        <v>753</v>
      </c>
      <c r="G719">
        <v>564</v>
      </c>
      <c r="I719" s="17" t="s">
        <v>6944</v>
      </c>
    </row>
    <row r="720" spans="1:9" x14ac:dyDescent="0.25">
      <c r="A720" t="s">
        <v>6477</v>
      </c>
      <c r="B720" t="s">
        <v>664</v>
      </c>
      <c r="C720" t="s">
        <v>8</v>
      </c>
      <c r="D720" t="s">
        <v>302</v>
      </c>
      <c r="E720" t="s">
        <v>6880</v>
      </c>
      <c r="F720" s="3">
        <v>1009</v>
      </c>
      <c r="G720">
        <v>308</v>
      </c>
      <c r="I720" s="17" t="s">
        <v>6944</v>
      </c>
    </row>
    <row r="721" spans="1:10" x14ac:dyDescent="0.25">
      <c r="A721" t="s">
        <v>6478</v>
      </c>
      <c r="B721" t="s">
        <v>665</v>
      </c>
      <c r="C721" t="s">
        <v>8</v>
      </c>
      <c r="D721" t="s">
        <v>302</v>
      </c>
      <c r="E721" t="s">
        <v>6881</v>
      </c>
      <c r="F721" s="3">
        <v>1065</v>
      </c>
      <c r="G721">
        <v>252</v>
      </c>
      <c r="I721" s="17" t="s">
        <v>6944</v>
      </c>
    </row>
    <row r="722" spans="1:10" x14ac:dyDescent="0.25">
      <c r="A722" t="s">
        <v>6479</v>
      </c>
      <c r="B722" t="s">
        <v>666</v>
      </c>
      <c r="C722" t="s">
        <v>8</v>
      </c>
      <c r="D722" t="s">
        <v>302</v>
      </c>
      <c r="E722" t="s">
        <v>6882</v>
      </c>
      <c r="F722">
        <v>673</v>
      </c>
      <c r="G722">
        <v>644</v>
      </c>
      <c r="I722" s="17" t="s">
        <v>6944</v>
      </c>
    </row>
    <row r="723" spans="1:10" x14ac:dyDescent="0.25">
      <c r="A723" t="s">
        <v>6480</v>
      </c>
      <c r="B723" t="s">
        <v>667</v>
      </c>
      <c r="C723" t="s">
        <v>8</v>
      </c>
      <c r="D723" t="s">
        <v>302</v>
      </c>
      <c r="E723" t="s">
        <v>6883</v>
      </c>
      <c r="F723" s="3">
        <v>1123</v>
      </c>
      <c r="G723">
        <v>194</v>
      </c>
      <c r="I723" s="17" t="s">
        <v>6944</v>
      </c>
    </row>
    <row r="724" spans="1:10" x14ac:dyDescent="0.25">
      <c r="A724" t="s">
        <v>6481</v>
      </c>
      <c r="B724" t="s">
        <v>668</v>
      </c>
      <c r="C724" t="s">
        <v>669</v>
      </c>
      <c r="D724" t="s">
        <v>670</v>
      </c>
      <c r="E724" t="s">
        <v>6884</v>
      </c>
      <c r="F724">
        <v>1230</v>
      </c>
      <c r="G724">
        <f>1317-1230</f>
        <v>87</v>
      </c>
      <c r="I724" s="17" t="s">
        <v>6944</v>
      </c>
    </row>
    <row r="725" spans="1:10" x14ac:dyDescent="0.25">
      <c r="A725" t="s">
        <v>6482</v>
      </c>
      <c r="B725" t="s">
        <v>671</v>
      </c>
      <c r="C725" t="s">
        <v>8</v>
      </c>
      <c r="D725" t="s">
        <v>302</v>
      </c>
      <c r="E725" t="s">
        <v>1349</v>
      </c>
      <c r="F725" s="3">
        <v>1313</v>
      </c>
      <c r="G725">
        <v>4</v>
      </c>
    </row>
    <row r="726" spans="1:10" x14ac:dyDescent="0.25">
      <c r="A726" t="s">
        <v>6484</v>
      </c>
      <c r="B726" t="s">
        <v>672</v>
      </c>
      <c r="C726" t="s">
        <v>8</v>
      </c>
      <c r="D726" t="s">
        <v>302</v>
      </c>
      <c r="E726" t="s">
        <v>6885</v>
      </c>
      <c r="F726">
        <v>863</v>
      </c>
      <c r="G726">
        <v>454</v>
      </c>
      <c r="I726" s="17" t="s">
        <v>6944</v>
      </c>
    </row>
    <row r="727" spans="1:10" x14ac:dyDescent="0.25">
      <c r="A727" t="s">
        <v>6485</v>
      </c>
      <c r="B727" t="s">
        <v>673</v>
      </c>
      <c r="C727" t="s">
        <v>8</v>
      </c>
      <c r="D727" t="s">
        <v>302</v>
      </c>
      <c r="E727" t="s">
        <v>6886</v>
      </c>
      <c r="F727">
        <v>936</v>
      </c>
      <c r="G727">
        <v>381</v>
      </c>
      <c r="I727" s="17" t="s">
        <v>6944</v>
      </c>
    </row>
    <row r="728" spans="1:10" x14ac:dyDescent="0.25">
      <c r="A728" t="s">
        <v>6486</v>
      </c>
      <c r="B728" t="s">
        <v>674</v>
      </c>
      <c r="C728" t="s">
        <v>8</v>
      </c>
      <c r="D728" t="s">
        <v>302</v>
      </c>
      <c r="E728" t="s">
        <v>1353</v>
      </c>
      <c r="F728">
        <v>916</v>
      </c>
      <c r="G728">
        <v>401</v>
      </c>
      <c r="I728" s="17" t="s">
        <v>6944</v>
      </c>
    </row>
    <row r="729" spans="1:10" x14ac:dyDescent="0.25">
      <c r="A729" t="s">
        <v>6487</v>
      </c>
      <c r="B729" t="s">
        <v>675</v>
      </c>
      <c r="C729" t="s">
        <v>8</v>
      </c>
      <c r="D729" t="s">
        <v>302</v>
      </c>
      <c r="E729" t="s">
        <v>1354</v>
      </c>
      <c r="F729" s="3">
        <v>1084</v>
      </c>
      <c r="G729">
        <v>233</v>
      </c>
      <c r="I729" s="17" t="s">
        <v>6944</v>
      </c>
    </row>
    <row r="730" spans="1:10" x14ac:dyDescent="0.25">
      <c r="A730" t="s">
        <v>6488</v>
      </c>
      <c r="B730" t="s">
        <v>676</v>
      </c>
      <c r="C730" t="s">
        <v>8</v>
      </c>
      <c r="D730" t="s">
        <v>302</v>
      </c>
      <c r="E730" t="s">
        <v>5649</v>
      </c>
      <c r="F730" s="3">
        <v>1180</v>
      </c>
      <c r="G730">
        <v>137</v>
      </c>
      <c r="I730" s="17" t="s">
        <v>6944</v>
      </c>
    </row>
    <row r="731" spans="1:10" x14ac:dyDescent="0.25">
      <c r="A731" t="s">
        <v>6489</v>
      </c>
      <c r="B731" t="s">
        <v>677</v>
      </c>
      <c r="C731" t="s">
        <v>8</v>
      </c>
      <c r="D731" t="s">
        <v>302</v>
      </c>
      <c r="E731" t="s">
        <v>1356</v>
      </c>
      <c r="F731">
        <v>954</v>
      </c>
      <c r="G731">
        <v>363</v>
      </c>
      <c r="I731" s="17" t="s">
        <v>6944</v>
      </c>
    </row>
    <row r="732" spans="1:10" x14ac:dyDescent="0.25">
      <c r="A732" t="s">
        <v>6490</v>
      </c>
      <c r="B732" t="s">
        <v>678</v>
      </c>
      <c r="C732" t="s">
        <v>8</v>
      </c>
      <c r="D732" t="s">
        <v>302</v>
      </c>
      <c r="E732" t="s">
        <v>1357</v>
      </c>
      <c r="F732" s="3">
        <v>1226</v>
      </c>
      <c r="G732">
        <v>91</v>
      </c>
      <c r="I732" s="17" t="s">
        <v>6944</v>
      </c>
    </row>
    <row r="733" spans="1:10" x14ac:dyDescent="0.25">
      <c r="A733" t="s">
        <v>6491</v>
      </c>
      <c r="B733" t="s">
        <v>679</v>
      </c>
      <c r="C733" t="s">
        <v>680</v>
      </c>
      <c r="D733" t="s">
        <v>681</v>
      </c>
      <c r="E733" t="s">
        <v>1358</v>
      </c>
      <c r="F733">
        <v>1255</v>
      </c>
      <c r="G733">
        <f>1317-1255</f>
        <v>62</v>
      </c>
      <c r="I733" s="17" t="s">
        <v>6944</v>
      </c>
    </row>
    <row r="734" spans="1:10" x14ac:dyDescent="0.25">
      <c r="A734" t="s">
        <v>6483</v>
      </c>
      <c r="B734" t="s">
        <v>682</v>
      </c>
      <c r="C734" t="s">
        <v>8</v>
      </c>
      <c r="D734" t="s">
        <v>302</v>
      </c>
      <c r="E734" t="s">
        <v>1350</v>
      </c>
      <c r="F734" s="3">
        <v>1273</v>
      </c>
      <c r="G734">
        <v>44</v>
      </c>
    </row>
    <row r="735" spans="1:10" ht="90" x14ac:dyDescent="0.25">
      <c r="A735" t="s">
        <v>6492</v>
      </c>
      <c r="B735" t="s">
        <v>683</v>
      </c>
      <c r="C735" t="s">
        <v>8</v>
      </c>
      <c r="D735" t="s">
        <v>1534</v>
      </c>
      <c r="E735" t="s">
        <v>1359</v>
      </c>
      <c r="F735">
        <v>1</v>
      </c>
      <c r="G735" s="3">
        <v>1316</v>
      </c>
      <c r="I735" s="17" t="s">
        <v>7048</v>
      </c>
    </row>
    <row r="736" spans="1:10" x14ac:dyDescent="0.25">
      <c r="A736" t="s">
        <v>6493</v>
      </c>
      <c r="B736" t="s">
        <v>684</v>
      </c>
      <c r="C736" t="s">
        <v>13</v>
      </c>
      <c r="D736" t="s">
        <v>9</v>
      </c>
      <c r="E736" t="s">
        <v>6887</v>
      </c>
      <c r="F736">
        <v>60</v>
      </c>
      <c r="G736" s="3">
        <v>1257</v>
      </c>
      <c r="J736" s="4"/>
    </row>
    <row r="737" spans="1:9" x14ac:dyDescent="0.25">
      <c r="A737" t="s">
        <v>6494</v>
      </c>
      <c r="B737" t="s">
        <v>685</v>
      </c>
      <c r="C737" t="s">
        <v>13</v>
      </c>
      <c r="D737" t="s">
        <v>14</v>
      </c>
      <c r="E737" t="s">
        <v>1361</v>
      </c>
      <c r="F737">
        <v>53</v>
      </c>
      <c r="G737" s="3">
        <v>1264</v>
      </c>
    </row>
    <row r="738" spans="1:9" x14ac:dyDescent="0.25">
      <c r="A738" t="s">
        <v>6495</v>
      </c>
      <c r="B738" t="s">
        <v>686</v>
      </c>
      <c r="C738" t="s">
        <v>67</v>
      </c>
      <c r="D738" t="s">
        <v>68</v>
      </c>
      <c r="E738" t="s">
        <v>4317</v>
      </c>
      <c r="F738">
        <v>52</v>
      </c>
      <c r="G738">
        <v>1265</v>
      </c>
    </row>
    <row r="739" spans="1:9" x14ac:dyDescent="0.25">
      <c r="A739" t="s">
        <v>6495</v>
      </c>
      <c r="B739" t="s">
        <v>1589</v>
      </c>
      <c r="C739" t="s">
        <v>753</v>
      </c>
      <c r="D739" t="s">
        <v>302</v>
      </c>
      <c r="E739" t="s">
        <v>4317</v>
      </c>
      <c r="F739">
        <v>52</v>
      </c>
      <c r="G739" s="3">
        <v>1265</v>
      </c>
      <c r="I739" s="21" t="s">
        <v>7067</v>
      </c>
    </row>
    <row r="740" spans="1:9" x14ac:dyDescent="0.25">
      <c r="A740" t="s">
        <v>6495</v>
      </c>
      <c r="B740" t="s">
        <v>687</v>
      </c>
      <c r="C740" t="s">
        <v>67</v>
      </c>
      <c r="D740" t="s">
        <v>68</v>
      </c>
      <c r="E740" t="s">
        <v>4318</v>
      </c>
      <c r="F740">
        <v>53</v>
      </c>
      <c r="G740">
        <v>1264</v>
      </c>
    </row>
    <row r="741" spans="1:9" x14ac:dyDescent="0.25">
      <c r="A741" t="s">
        <v>6495</v>
      </c>
      <c r="B741" t="s">
        <v>1590</v>
      </c>
      <c r="C741" t="s">
        <v>753</v>
      </c>
      <c r="D741" t="s">
        <v>302</v>
      </c>
      <c r="E741" t="s">
        <v>4318</v>
      </c>
      <c r="F741">
        <v>53</v>
      </c>
      <c r="G741" s="3">
        <v>1264</v>
      </c>
      <c r="I741" s="21" t="s">
        <v>7067</v>
      </c>
    </row>
    <row r="742" spans="1:9" x14ac:dyDescent="0.25">
      <c r="A742" t="s">
        <v>6495</v>
      </c>
      <c r="B742" t="s">
        <v>688</v>
      </c>
      <c r="C742" t="s">
        <v>67</v>
      </c>
      <c r="D742" t="s">
        <v>68</v>
      </c>
      <c r="E742" t="s">
        <v>6888</v>
      </c>
      <c r="F742">
        <v>53</v>
      </c>
      <c r="G742">
        <v>1264</v>
      </c>
    </row>
    <row r="743" spans="1:9" x14ac:dyDescent="0.25">
      <c r="A743" t="s">
        <v>6495</v>
      </c>
      <c r="B743" t="s">
        <v>1591</v>
      </c>
      <c r="C743" t="s">
        <v>753</v>
      </c>
      <c r="D743" t="s">
        <v>302</v>
      </c>
      <c r="E743" t="s">
        <v>6888</v>
      </c>
      <c r="F743">
        <v>53</v>
      </c>
      <c r="G743" s="3">
        <v>1264</v>
      </c>
      <c r="I743" s="21" t="s">
        <v>7067</v>
      </c>
    </row>
    <row r="744" spans="1:9" x14ac:dyDescent="0.25">
      <c r="A744" t="s">
        <v>6495</v>
      </c>
      <c r="B744" t="s">
        <v>689</v>
      </c>
      <c r="C744" t="s">
        <v>67</v>
      </c>
      <c r="D744" t="s">
        <v>68</v>
      </c>
      <c r="E744" t="s">
        <v>4320</v>
      </c>
      <c r="F744">
        <v>54</v>
      </c>
      <c r="G744">
        <v>1263</v>
      </c>
    </row>
    <row r="745" spans="1:9" x14ac:dyDescent="0.25">
      <c r="A745" t="s">
        <v>6495</v>
      </c>
      <c r="B745" t="s">
        <v>4321</v>
      </c>
      <c r="C745" t="s">
        <v>753</v>
      </c>
      <c r="D745" t="s">
        <v>302</v>
      </c>
      <c r="E745" t="s">
        <v>4320</v>
      </c>
      <c r="F745">
        <v>54</v>
      </c>
      <c r="G745" s="3">
        <v>1263</v>
      </c>
      <c r="I745" s="21" t="s">
        <v>7067</v>
      </c>
    </row>
    <row r="746" spans="1:9" x14ac:dyDescent="0.25">
      <c r="A746" t="s">
        <v>6496</v>
      </c>
      <c r="B746" t="s">
        <v>690</v>
      </c>
      <c r="C746" t="s">
        <v>115</v>
      </c>
      <c r="D746" t="s">
        <v>691</v>
      </c>
      <c r="E746" t="s">
        <v>5682</v>
      </c>
      <c r="F746">
        <v>48</v>
      </c>
      <c r="G746" s="3">
        <v>1269</v>
      </c>
      <c r="I746" s="21" t="s">
        <v>7089</v>
      </c>
    </row>
    <row r="747" spans="1:9" x14ac:dyDescent="0.25">
      <c r="A747" t="s">
        <v>6497</v>
      </c>
      <c r="B747" t="s">
        <v>692</v>
      </c>
      <c r="C747" t="s">
        <v>67</v>
      </c>
      <c r="D747" t="s">
        <v>68</v>
      </c>
      <c r="E747" t="s">
        <v>1363</v>
      </c>
      <c r="F747">
        <v>54</v>
      </c>
      <c r="G747">
        <v>1263</v>
      </c>
    </row>
    <row r="748" spans="1:9" x14ac:dyDescent="0.25">
      <c r="A748" t="s">
        <v>6497</v>
      </c>
      <c r="B748" t="s">
        <v>1592</v>
      </c>
      <c r="C748" t="s">
        <v>753</v>
      </c>
      <c r="D748" t="s">
        <v>759</v>
      </c>
      <c r="E748" t="s">
        <v>1363</v>
      </c>
      <c r="F748">
        <v>54</v>
      </c>
      <c r="G748" s="3">
        <v>1263</v>
      </c>
      <c r="I748" s="21" t="s">
        <v>7068</v>
      </c>
    </row>
    <row r="749" spans="1:9" x14ac:dyDescent="0.25">
      <c r="A749" t="s">
        <v>6498</v>
      </c>
      <c r="B749" t="s">
        <v>693</v>
      </c>
      <c r="C749" t="s">
        <v>67</v>
      </c>
      <c r="D749" t="s">
        <v>68</v>
      </c>
      <c r="E749" t="s">
        <v>1364</v>
      </c>
      <c r="F749">
        <v>47</v>
      </c>
      <c r="G749">
        <v>1270</v>
      </c>
    </row>
    <row r="750" spans="1:9" x14ac:dyDescent="0.25">
      <c r="A750" t="s">
        <v>6498</v>
      </c>
      <c r="B750" t="s">
        <v>1593</v>
      </c>
      <c r="C750" t="s">
        <v>753</v>
      </c>
      <c r="D750" t="s">
        <v>759</v>
      </c>
      <c r="E750" t="s">
        <v>1364</v>
      </c>
      <c r="F750">
        <v>47</v>
      </c>
      <c r="G750" s="3">
        <v>1270</v>
      </c>
      <c r="I750" s="21" t="s">
        <v>7067</v>
      </c>
    </row>
    <row r="751" spans="1:9" x14ac:dyDescent="0.25">
      <c r="A751" t="s">
        <v>6499</v>
      </c>
      <c r="B751" t="s">
        <v>694</v>
      </c>
      <c r="C751" t="s">
        <v>8</v>
      </c>
      <c r="D751" t="s">
        <v>9</v>
      </c>
      <c r="E751" t="s">
        <v>1365</v>
      </c>
      <c r="F751">
        <v>38</v>
      </c>
      <c r="G751" s="3">
        <v>1279</v>
      </c>
      <c r="I751" s="21" t="s">
        <v>7090</v>
      </c>
    </row>
    <row r="752" spans="1:9" x14ac:dyDescent="0.25">
      <c r="A752" t="s">
        <v>6500</v>
      </c>
      <c r="B752" t="s">
        <v>695</v>
      </c>
      <c r="C752" t="s">
        <v>35</v>
      </c>
      <c r="D752" t="s">
        <v>36</v>
      </c>
      <c r="E752" t="s">
        <v>1366</v>
      </c>
      <c r="F752">
        <v>64</v>
      </c>
      <c r="G752">
        <v>1253</v>
      </c>
    </row>
    <row r="753" spans="1:10" x14ac:dyDescent="0.25">
      <c r="A753" t="s">
        <v>6500</v>
      </c>
      <c r="B753" t="s">
        <v>1595</v>
      </c>
      <c r="C753" t="s">
        <v>753</v>
      </c>
      <c r="D753" t="s">
        <v>302</v>
      </c>
      <c r="E753" t="s">
        <v>1366</v>
      </c>
      <c r="F753">
        <v>64</v>
      </c>
      <c r="G753" s="3">
        <v>1253</v>
      </c>
      <c r="I753" s="21" t="s">
        <v>7067</v>
      </c>
    </row>
    <row r="754" spans="1:10" x14ac:dyDescent="0.25">
      <c r="A754" t="s">
        <v>6501</v>
      </c>
      <c r="B754" t="s">
        <v>696</v>
      </c>
      <c r="C754" t="s">
        <v>697</v>
      </c>
      <c r="D754" t="s">
        <v>698</v>
      </c>
      <c r="E754" t="s">
        <v>1367</v>
      </c>
      <c r="F754">
        <v>40</v>
      </c>
      <c r="G754" s="3">
        <v>1277</v>
      </c>
      <c r="I754" s="3">
        <v>80180</v>
      </c>
    </row>
    <row r="755" spans="1:10" x14ac:dyDescent="0.25">
      <c r="A755" t="s">
        <v>6502</v>
      </c>
      <c r="B755" t="s">
        <v>699</v>
      </c>
      <c r="C755" t="s">
        <v>697</v>
      </c>
      <c r="D755" t="s">
        <v>698</v>
      </c>
      <c r="E755" t="s">
        <v>1368</v>
      </c>
      <c r="F755">
        <v>40</v>
      </c>
      <c r="G755" s="3">
        <v>1277</v>
      </c>
      <c r="I755" s="3">
        <v>90210</v>
      </c>
    </row>
    <row r="756" spans="1:10" x14ac:dyDescent="0.25">
      <c r="A756" t="s">
        <v>6503</v>
      </c>
      <c r="B756" t="s">
        <v>700</v>
      </c>
      <c r="C756" t="s">
        <v>697</v>
      </c>
      <c r="D756" t="s">
        <v>698</v>
      </c>
      <c r="E756" t="s">
        <v>6889</v>
      </c>
      <c r="F756">
        <v>40</v>
      </c>
      <c r="G756" s="3">
        <v>1277</v>
      </c>
      <c r="I756" s="3">
        <v>86160</v>
      </c>
    </row>
    <row r="757" spans="1:10" x14ac:dyDescent="0.25">
      <c r="A757" t="s">
        <v>6503</v>
      </c>
      <c r="B757" t="s">
        <v>701</v>
      </c>
      <c r="C757" t="s">
        <v>697</v>
      </c>
      <c r="D757" t="s">
        <v>698</v>
      </c>
      <c r="E757" t="s">
        <v>6890</v>
      </c>
      <c r="F757">
        <v>41</v>
      </c>
      <c r="G757" s="3">
        <v>1276</v>
      </c>
      <c r="I757" s="3">
        <v>10112</v>
      </c>
    </row>
    <row r="758" spans="1:10" x14ac:dyDescent="0.25">
      <c r="A758" t="s">
        <v>6504</v>
      </c>
      <c r="B758" t="s">
        <v>702</v>
      </c>
      <c r="C758" t="s">
        <v>697</v>
      </c>
      <c r="D758" t="s">
        <v>698</v>
      </c>
      <c r="E758" t="s">
        <v>1369</v>
      </c>
      <c r="F758">
        <v>41</v>
      </c>
      <c r="G758" s="3">
        <v>1276</v>
      </c>
      <c r="I758" s="3">
        <v>22311</v>
      </c>
    </row>
    <row r="759" spans="1:10" x14ac:dyDescent="0.25">
      <c r="A759" t="s">
        <v>6505</v>
      </c>
      <c r="B759" t="s">
        <v>703</v>
      </c>
      <c r="C759" t="s">
        <v>697</v>
      </c>
      <c r="D759" t="s">
        <v>698</v>
      </c>
      <c r="E759" t="s">
        <v>6891</v>
      </c>
      <c r="F759">
        <v>41</v>
      </c>
      <c r="G759" s="3">
        <v>1276</v>
      </c>
      <c r="I759" s="3">
        <v>84180</v>
      </c>
    </row>
    <row r="760" spans="1:10" x14ac:dyDescent="0.25">
      <c r="A760" t="s">
        <v>6505</v>
      </c>
      <c r="B760" t="s">
        <v>704</v>
      </c>
      <c r="C760" t="s">
        <v>697</v>
      </c>
      <c r="D760" t="s">
        <v>698</v>
      </c>
      <c r="E760" t="s">
        <v>6892</v>
      </c>
      <c r="F760">
        <v>41</v>
      </c>
      <c r="G760" s="3">
        <v>1276</v>
      </c>
      <c r="I760" s="21" t="s">
        <v>7091</v>
      </c>
    </row>
    <row r="761" spans="1:10" x14ac:dyDescent="0.25">
      <c r="A761" t="s">
        <v>6506</v>
      </c>
      <c r="B761" t="s">
        <v>705</v>
      </c>
      <c r="C761" t="s">
        <v>697</v>
      </c>
      <c r="D761" t="s">
        <v>698</v>
      </c>
      <c r="E761" t="s">
        <v>1380</v>
      </c>
      <c r="F761">
        <v>124</v>
      </c>
      <c r="G761" s="3">
        <v>1193</v>
      </c>
      <c r="I761" s="3">
        <v>13138</v>
      </c>
    </row>
    <row r="762" spans="1:10" x14ac:dyDescent="0.25">
      <c r="A762" t="s">
        <v>6507</v>
      </c>
      <c r="B762" t="s">
        <v>706</v>
      </c>
      <c r="C762" t="s">
        <v>697</v>
      </c>
      <c r="D762" t="s">
        <v>698</v>
      </c>
      <c r="E762" t="s">
        <v>6893</v>
      </c>
      <c r="F762">
        <v>120</v>
      </c>
      <c r="G762" s="3">
        <v>1197</v>
      </c>
      <c r="I762" s="3">
        <v>84160</v>
      </c>
    </row>
    <row r="763" spans="1:10" x14ac:dyDescent="0.25">
      <c r="A763" t="s">
        <v>6507</v>
      </c>
      <c r="B763" t="s">
        <v>707</v>
      </c>
      <c r="C763" t="s">
        <v>697</v>
      </c>
      <c r="D763" t="s">
        <v>698</v>
      </c>
      <c r="E763" t="s">
        <v>6894</v>
      </c>
      <c r="F763">
        <v>122</v>
      </c>
      <c r="G763" s="3">
        <v>1195</v>
      </c>
      <c r="I763" s="21" t="s">
        <v>7092</v>
      </c>
    </row>
    <row r="764" spans="1:10" x14ac:dyDescent="0.25">
      <c r="A764" t="s">
        <v>6508</v>
      </c>
      <c r="B764" t="s">
        <v>708</v>
      </c>
      <c r="C764" t="s">
        <v>115</v>
      </c>
      <c r="D764" t="s">
        <v>116</v>
      </c>
      <c r="E764" t="s">
        <v>709</v>
      </c>
      <c r="F764">
        <v>53</v>
      </c>
      <c r="G764" s="3">
        <v>1264</v>
      </c>
      <c r="I764" s="3">
        <v>84161</v>
      </c>
    </row>
    <row r="765" spans="1:10" x14ac:dyDescent="0.25">
      <c r="A765" t="s">
        <v>6508</v>
      </c>
      <c r="B765" t="s">
        <v>710</v>
      </c>
      <c r="C765" t="s">
        <v>115</v>
      </c>
      <c r="D765" t="s">
        <v>116</v>
      </c>
      <c r="E765" t="s">
        <v>1381</v>
      </c>
      <c r="F765">
        <v>54</v>
      </c>
      <c r="G765" s="3">
        <v>1263</v>
      </c>
      <c r="I765" s="21" t="s">
        <v>7093</v>
      </c>
    </row>
    <row r="766" spans="1:10" x14ac:dyDescent="0.25">
      <c r="A766" t="s">
        <v>6509</v>
      </c>
      <c r="B766" t="s">
        <v>711</v>
      </c>
      <c r="C766" t="s">
        <v>13</v>
      </c>
      <c r="D766" t="s">
        <v>16</v>
      </c>
      <c r="E766" t="s">
        <v>1382</v>
      </c>
      <c r="F766">
        <v>1</v>
      </c>
      <c r="G766" s="3">
        <v>1316</v>
      </c>
      <c r="I766" s="4"/>
      <c r="J766" s="4"/>
    </row>
    <row r="767" spans="1:10" x14ac:dyDescent="0.25">
      <c r="A767" t="s">
        <v>6510</v>
      </c>
      <c r="B767" t="s">
        <v>712</v>
      </c>
      <c r="C767" t="s">
        <v>8</v>
      </c>
      <c r="D767" t="s">
        <v>9</v>
      </c>
      <c r="E767" t="s">
        <v>6899</v>
      </c>
      <c r="F767">
        <v>39</v>
      </c>
      <c r="G767" s="3">
        <v>1278</v>
      </c>
      <c r="I767" s="21" t="s">
        <v>7094</v>
      </c>
    </row>
    <row r="768" spans="1:10" x14ac:dyDescent="0.25">
      <c r="A768" t="s">
        <v>6511</v>
      </c>
      <c r="B768" t="s">
        <v>713</v>
      </c>
      <c r="C768" t="s">
        <v>13</v>
      </c>
      <c r="D768" t="s">
        <v>14</v>
      </c>
      <c r="E768" t="s">
        <v>1384</v>
      </c>
      <c r="F768">
        <v>30</v>
      </c>
      <c r="G768" s="3">
        <v>1287</v>
      </c>
      <c r="I768" s="21" t="s">
        <v>7110</v>
      </c>
    </row>
    <row r="769" spans="1:10" x14ac:dyDescent="0.25">
      <c r="A769" t="s">
        <v>6512</v>
      </c>
      <c r="B769" t="s">
        <v>714</v>
      </c>
      <c r="C769" t="s">
        <v>115</v>
      </c>
      <c r="D769" t="s">
        <v>120</v>
      </c>
      <c r="E769" t="s">
        <v>5709</v>
      </c>
      <c r="F769">
        <v>30</v>
      </c>
      <c r="G769" s="3">
        <v>1287</v>
      </c>
      <c r="I769" s="21" t="s">
        <v>7095</v>
      </c>
    </row>
    <row r="770" spans="1:10" x14ac:dyDescent="0.25">
      <c r="A770" t="s">
        <v>6512</v>
      </c>
      <c r="B770" t="s">
        <v>715</v>
      </c>
      <c r="C770" t="s">
        <v>8</v>
      </c>
      <c r="D770" t="s">
        <v>9</v>
      </c>
      <c r="E770" t="s">
        <v>1385</v>
      </c>
      <c r="F770">
        <v>164</v>
      </c>
      <c r="G770" s="3">
        <v>1153</v>
      </c>
    </row>
    <row r="771" spans="1:10" x14ac:dyDescent="0.25">
      <c r="A771" t="s">
        <v>6513</v>
      </c>
      <c r="B771" t="s">
        <v>716</v>
      </c>
      <c r="C771" t="s">
        <v>115</v>
      </c>
      <c r="D771" t="s">
        <v>120</v>
      </c>
      <c r="E771" t="s">
        <v>1435</v>
      </c>
      <c r="F771">
        <v>31</v>
      </c>
      <c r="G771" s="3">
        <v>1286</v>
      </c>
      <c r="I771" s="21" t="s">
        <v>7096</v>
      </c>
    </row>
    <row r="772" spans="1:10" x14ac:dyDescent="0.25">
      <c r="A772" t="s">
        <v>6514</v>
      </c>
      <c r="B772" t="s">
        <v>717</v>
      </c>
      <c r="C772" t="s">
        <v>115</v>
      </c>
      <c r="D772" t="s">
        <v>120</v>
      </c>
      <c r="E772" t="s">
        <v>4323</v>
      </c>
      <c r="F772">
        <v>31</v>
      </c>
      <c r="G772" s="3">
        <v>1286</v>
      </c>
      <c r="I772" s="21" t="s">
        <v>7097</v>
      </c>
    </row>
    <row r="773" spans="1:10" x14ac:dyDescent="0.25">
      <c r="A773" t="s">
        <v>6514</v>
      </c>
      <c r="B773" t="s">
        <v>718</v>
      </c>
      <c r="C773" t="s">
        <v>115</v>
      </c>
      <c r="D773" t="s">
        <v>120</v>
      </c>
      <c r="E773" t="s">
        <v>1437</v>
      </c>
      <c r="F773">
        <v>31</v>
      </c>
      <c r="G773" s="3">
        <v>1286</v>
      </c>
      <c r="I773" s="21" t="s">
        <v>7098</v>
      </c>
    </row>
    <row r="774" spans="1:10" x14ac:dyDescent="0.25">
      <c r="A774" t="s">
        <v>6514</v>
      </c>
      <c r="B774" t="s">
        <v>719</v>
      </c>
      <c r="C774" t="s">
        <v>115</v>
      </c>
      <c r="D774" t="s">
        <v>120</v>
      </c>
      <c r="E774" t="s">
        <v>1438</v>
      </c>
      <c r="F774">
        <v>856</v>
      </c>
      <c r="G774">
        <v>461</v>
      </c>
      <c r="I774" s="23">
        <v>2125.6999999999998</v>
      </c>
    </row>
    <row r="775" spans="1:10" x14ac:dyDescent="0.25">
      <c r="A775" t="s">
        <v>6514</v>
      </c>
      <c r="B775" t="s">
        <v>720</v>
      </c>
      <c r="C775" t="s">
        <v>115</v>
      </c>
      <c r="D775" t="s">
        <v>116</v>
      </c>
      <c r="E775" t="s">
        <v>1439</v>
      </c>
      <c r="F775">
        <v>46</v>
      </c>
      <c r="G775" s="3">
        <v>1271</v>
      </c>
      <c r="I775" s="21" t="s">
        <v>7099</v>
      </c>
    </row>
    <row r="776" spans="1:10" x14ac:dyDescent="0.25">
      <c r="A776" t="s">
        <v>6515</v>
      </c>
      <c r="B776" t="s">
        <v>721</v>
      </c>
      <c r="C776" t="s">
        <v>67</v>
      </c>
      <c r="D776" t="s">
        <v>68</v>
      </c>
      <c r="E776" t="s">
        <v>1386</v>
      </c>
      <c r="F776">
        <v>69</v>
      </c>
      <c r="G776">
        <v>1248</v>
      </c>
    </row>
    <row r="777" spans="1:10" x14ac:dyDescent="0.25">
      <c r="A777" t="s">
        <v>6515</v>
      </c>
      <c r="B777" t="s">
        <v>1594</v>
      </c>
      <c r="C777" t="s">
        <v>753</v>
      </c>
      <c r="D777" t="s">
        <v>1447</v>
      </c>
      <c r="E777" t="s">
        <v>1386</v>
      </c>
      <c r="F777">
        <v>69</v>
      </c>
      <c r="G777" s="3">
        <v>1248</v>
      </c>
      <c r="I777" s="21" t="s">
        <v>7068</v>
      </c>
    </row>
    <row r="778" spans="1:10" x14ac:dyDescent="0.25">
      <c r="A778" t="s">
        <v>6515</v>
      </c>
      <c r="B778" t="s">
        <v>722</v>
      </c>
      <c r="C778" t="s">
        <v>115</v>
      </c>
      <c r="D778" t="s">
        <v>120</v>
      </c>
      <c r="E778" t="s">
        <v>1440</v>
      </c>
      <c r="F778">
        <v>32</v>
      </c>
      <c r="G778" s="3">
        <v>1285</v>
      </c>
      <c r="I778" s="21" t="s">
        <v>7100</v>
      </c>
    </row>
    <row r="779" spans="1:10" x14ac:dyDescent="0.25">
      <c r="A779" t="s">
        <v>6515</v>
      </c>
      <c r="B779" t="s">
        <v>723</v>
      </c>
      <c r="C779" t="s">
        <v>115</v>
      </c>
      <c r="D779" t="s">
        <v>120</v>
      </c>
      <c r="E779" t="s">
        <v>4324</v>
      </c>
      <c r="F779">
        <v>33</v>
      </c>
      <c r="G779" s="3">
        <v>1284</v>
      </c>
      <c r="I779" s="21" t="s">
        <v>7101</v>
      </c>
    </row>
    <row r="780" spans="1:10" x14ac:dyDescent="0.25">
      <c r="A780" t="s">
        <v>6515</v>
      </c>
      <c r="B780" t="s">
        <v>724</v>
      </c>
      <c r="C780" t="s">
        <v>115</v>
      </c>
      <c r="D780" t="s">
        <v>120</v>
      </c>
      <c r="E780" t="s">
        <v>1442</v>
      </c>
      <c r="F780">
        <v>862</v>
      </c>
      <c r="G780">
        <v>455</v>
      </c>
      <c r="I780" s="24" t="s">
        <v>7102</v>
      </c>
    </row>
    <row r="781" spans="1:10" x14ac:dyDescent="0.25">
      <c r="A781" t="s">
        <v>6515</v>
      </c>
      <c r="B781" t="s">
        <v>725</v>
      </c>
      <c r="C781" t="s">
        <v>115</v>
      </c>
      <c r="D781" t="s">
        <v>116</v>
      </c>
      <c r="E781" t="s">
        <v>4325</v>
      </c>
      <c r="F781">
        <v>45</v>
      </c>
      <c r="G781" s="3">
        <v>1272</v>
      </c>
      <c r="I781" s="21" t="s">
        <v>7103</v>
      </c>
    </row>
    <row r="782" spans="1:10" x14ac:dyDescent="0.25">
      <c r="A782" t="s">
        <v>6516</v>
      </c>
      <c r="B782" t="s">
        <v>726</v>
      </c>
      <c r="C782" t="s">
        <v>67</v>
      </c>
      <c r="D782" t="s">
        <v>68</v>
      </c>
      <c r="E782" t="s">
        <v>1387</v>
      </c>
      <c r="F782">
        <v>60</v>
      </c>
      <c r="G782">
        <v>1257</v>
      </c>
      <c r="I782" s="21" t="s">
        <v>7068</v>
      </c>
    </row>
    <row r="783" spans="1:10" x14ac:dyDescent="0.25">
      <c r="A783" t="s">
        <v>6516</v>
      </c>
      <c r="B783" t="s">
        <v>1596</v>
      </c>
      <c r="C783" t="s">
        <v>753</v>
      </c>
      <c r="D783" t="s">
        <v>1447</v>
      </c>
      <c r="E783" t="s">
        <v>1387</v>
      </c>
      <c r="F783">
        <v>60</v>
      </c>
      <c r="G783" s="3">
        <v>1257</v>
      </c>
    </row>
    <row r="784" spans="1:10" x14ac:dyDescent="0.25">
      <c r="A784" t="s">
        <v>6517</v>
      </c>
      <c r="B784" t="s">
        <v>727</v>
      </c>
      <c r="C784" t="s">
        <v>13</v>
      </c>
      <c r="D784" t="s">
        <v>16</v>
      </c>
      <c r="E784" t="s">
        <v>6895</v>
      </c>
      <c r="F784">
        <v>12</v>
      </c>
      <c r="G784" s="3">
        <v>1305</v>
      </c>
      <c r="I784" s="4"/>
      <c r="J784" s="4"/>
    </row>
    <row r="785" spans="1:9" x14ac:dyDescent="0.25">
      <c r="A785" t="s">
        <v>6518</v>
      </c>
      <c r="B785" t="s">
        <v>728</v>
      </c>
      <c r="C785" t="s">
        <v>8</v>
      </c>
      <c r="D785" t="s">
        <v>9</v>
      </c>
      <c r="E785" t="s">
        <v>1389</v>
      </c>
      <c r="F785">
        <v>81</v>
      </c>
      <c r="G785" s="3">
        <v>1236</v>
      </c>
      <c r="I785" s="21" t="s">
        <v>7104</v>
      </c>
    </row>
    <row r="786" spans="1:9" x14ac:dyDescent="0.25">
      <c r="A786" t="s">
        <v>6519</v>
      </c>
      <c r="B786" t="s">
        <v>729</v>
      </c>
      <c r="C786" t="s">
        <v>13</v>
      </c>
      <c r="D786" t="s">
        <v>14</v>
      </c>
      <c r="E786" t="s">
        <v>1390</v>
      </c>
      <c r="F786">
        <v>97</v>
      </c>
      <c r="G786" s="3">
        <v>1220</v>
      </c>
      <c r="I786" s="21" t="s">
        <v>7111</v>
      </c>
    </row>
    <row r="787" spans="1:9" x14ac:dyDescent="0.25">
      <c r="A787" t="s">
        <v>6520</v>
      </c>
      <c r="B787" t="s">
        <v>730</v>
      </c>
      <c r="C787" t="s">
        <v>115</v>
      </c>
      <c r="D787" t="s">
        <v>647</v>
      </c>
      <c r="E787" t="s">
        <v>1391</v>
      </c>
      <c r="F787">
        <v>132</v>
      </c>
      <c r="G787" s="3">
        <v>1185</v>
      </c>
      <c r="I787" s="21" t="s">
        <v>7105</v>
      </c>
    </row>
    <row r="788" spans="1:9" x14ac:dyDescent="0.25">
      <c r="A788" t="s">
        <v>6520</v>
      </c>
      <c r="B788" t="s">
        <v>731</v>
      </c>
      <c r="C788" t="s">
        <v>67</v>
      </c>
      <c r="D788" t="s">
        <v>68</v>
      </c>
      <c r="E788" t="s">
        <v>1392</v>
      </c>
      <c r="F788">
        <v>152</v>
      </c>
      <c r="G788">
        <v>1165</v>
      </c>
    </row>
    <row r="789" spans="1:9" x14ac:dyDescent="0.25">
      <c r="A789" t="s">
        <v>6520</v>
      </c>
      <c r="B789" t="s">
        <v>1597</v>
      </c>
      <c r="C789" t="s">
        <v>753</v>
      </c>
      <c r="D789" t="s">
        <v>759</v>
      </c>
      <c r="E789" t="s">
        <v>1392</v>
      </c>
      <c r="F789">
        <v>152</v>
      </c>
      <c r="G789" s="3">
        <v>1165</v>
      </c>
      <c r="I789" s="21" t="s">
        <v>7060</v>
      </c>
    </row>
    <row r="790" spans="1:9" x14ac:dyDescent="0.25">
      <c r="A790" t="s">
        <v>6520</v>
      </c>
      <c r="B790" t="s">
        <v>732</v>
      </c>
      <c r="C790" t="s">
        <v>13</v>
      </c>
      <c r="D790" t="s">
        <v>14</v>
      </c>
      <c r="E790" t="s">
        <v>1393</v>
      </c>
      <c r="F790">
        <v>114</v>
      </c>
      <c r="G790" s="3">
        <v>1203</v>
      </c>
      <c r="I790" s="21" t="s">
        <v>7112</v>
      </c>
    </row>
    <row r="791" spans="1:9" x14ac:dyDescent="0.25">
      <c r="A791" t="s">
        <v>6521</v>
      </c>
      <c r="B791" t="s">
        <v>733</v>
      </c>
      <c r="C791" t="s">
        <v>115</v>
      </c>
      <c r="D791" t="s">
        <v>647</v>
      </c>
      <c r="E791" t="s">
        <v>1394</v>
      </c>
      <c r="F791">
        <v>195</v>
      </c>
      <c r="G791" s="3">
        <v>1122</v>
      </c>
      <c r="I791" s="21" t="s">
        <v>7072</v>
      </c>
    </row>
    <row r="792" spans="1:9" x14ac:dyDescent="0.25">
      <c r="A792" t="s">
        <v>6521</v>
      </c>
      <c r="B792" t="s">
        <v>734</v>
      </c>
      <c r="C792" t="s">
        <v>67</v>
      </c>
      <c r="D792" t="s">
        <v>68</v>
      </c>
      <c r="E792" t="s">
        <v>1397</v>
      </c>
      <c r="F792">
        <v>246</v>
      </c>
      <c r="G792">
        <v>1071</v>
      </c>
    </row>
    <row r="793" spans="1:9" x14ac:dyDescent="0.25">
      <c r="A793" t="s">
        <v>6521</v>
      </c>
      <c r="B793" t="s">
        <v>1598</v>
      </c>
      <c r="C793" t="s">
        <v>753</v>
      </c>
      <c r="D793" t="s">
        <v>759</v>
      </c>
      <c r="E793" t="s">
        <v>1397</v>
      </c>
      <c r="F793">
        <v>246</v>
      </c>
      <c r="G793" s="3">
        <v>1071</v>
      </c>
      <c r="I793" s="21" t="s">
        <v>7060</v>
      </c>
    </row>
    <row r="794" spans="1:9" x14ac:dyDescent="0.25">
      <c r="A794" t="s">
        <v>6521</v>
      </c>
      <c r="B794" t="s">
        <v>735</v>
      </c>
      <c r="C794" t="s">
        <v>13</v>
      </c>
      <c r="D794" t="s">
        <v>14</v>
      </c>
      <c r="E794" t="s">
        <v>5725</v>
      </c>
      <c r="F794">
        <v>176</v>
      </c>
      <c r="G794" s="3">
        <v>1141</v>
      </c>
      <c r="I794" s="21" t="s">
        <v>7113</v>
      </c>
    </row>
    <row r="795" spans="1:9" x14ac:dyDescent="0.25">
      <c r="A795" t="s">
        <v>6522</v>
      </c>
      <c r="B795" t="s">
        <v>736</v>
      </c>
      <c r="C795" t="s">
        <v>115</v>
      </c>
      <c r="D795" t="s">
        <v>647</v>
      </c>
      <c r="E795" t="s">
        <v>1396</v>
      </c>
      <c r="F795" s="3">
        <v>1264</v>
      </c>
      <c r="G795">
        <v>53</v>
      </c>
      <c r="I795" s="21" t="s">
        <v>7106</v>
      </c>
    </row>
    <row r="796" spans="1:9" x14ac:dyDescent="0.25">
      <c r="A796" t="s">
        <v>6522</v>
      </c>
      <c r="B796" t="s">
        <v>737</v>
      </c>
      <c r="C796" t="s">
        <v>67</v>
      </c>
      <c r="D796" t="s">
        <v>68</v>
      </c>
      <c r="E796" t="s">
        <v>4326</v>
      </c>
      <c r="F796">
        <v>1266</v>
      </c>
      <c r="G796">
        <v>51</v>
      </c>
    </row>
    <row r="797" spans="1:9" x14ac:dyDescent="0.25">
      <c r="A797" t="s">
        <v>6522</v>
      </c>
      <c r="B797" t="s">
        <v>1599</v>
      </c>
      <c r="C797" t="s">
        <v>753</v>
      </c>
      <c r="D797" t="s">
        <v>759</v>
      </c>
      <c r="E797" t="s">
        <v>4326</v>
      </c>
      <c r="F797" s="3">
        <v>1266</v>
      </c>
      <c r="G797">
        <v>51</v>
      </c>
      <c r="I797" s="21" t="s">
        <v>7067</v>
      </c>
    </row>
    <row r="798" spans="1:9" x14ac:dyDescent="0.25">
      <c r="A798" t="s">
        <v>6522</v>
      </c>
      <c r="B798" t="s">
        <v>738</v>
      </c>
      <c r="C798" t="s">
        <v>13</v>
      </c>
      <c r="D798" t="s">
        <v>14</v>
      </c>
      <c r="E798" t="s">
        <v>1402</v>
      </c>
      <c r="F798" s="3">
        <v>1262</v>
      </c>
      <c r="G798">
        <v>55</v>
      </c>
      <c r="I798" s="21"/>
    </row>
    <row r="799" spans="1:9" x14ac:dyDescent="0.25">
      <c r="A799" t="s">
        <v>6523</v>
      </c>
      <c r="B799" t="s">
        <v>739</v>
      </c>
      <c r="C799" t="s">
        <v>13</v>
      </c>
      <c r="D799" t="s">
        <v>14</v>
      </c>
      <c r="E799" t="s">
        <v>1398</v>
      </c>
      <c r="F799">
        <v>109</v>
      </c>
      <c r="G799" s="3">
        <v>1208</v>
      </c>
      <c r="I799" s="21" t="s">
        <v>7114</v>
      </c>
    </row>
    <row r="800" spans="1:9" x14ac:dyDescent="0.25">
      <c r="A800" t="s">
        <v>6524</v>
      </c>
      <c r="B800" t="s">
        <v>740</v>
      </c>
      <c r="C800" t="s">
        <v>115</v>
      </c>
      <c r="D800" t="s">
        <v>647</v>
      </c>
      <c r="E800" t="s">
        <v>1399</v>
      </c>
      <c r="F800">
        <v>135</v>
      </c>
      <c r="G800" s="3">
        <v>1182</v>
      </c>
      <c r="I800" s="21" t="s">
        <v>7107</v>
      </c>
    </row>
    <row r="801" spans="1:9" x14ac:dyDescent="0.25">
      <c r="A801" t="s">
        <v>6525</v>
      </c>
      <c r="B801" t="s">
        <v>742</v>
      </c>
      <c r="C801" t="s">
        <v>67</v>
      </c>
      <c r="D801" t="s">
        <v>68</v>
      </c>
      <c r="E801" t="s">
        <v>741</v>
      </c>
      <c r="F801">
        <v>205</v>
      </c>
      <c r="G801">
        <v>1112</v>
      </c>
      <c r="I801" s="21"/>
    </row>
    <row r="802" spans="1:9" x14ac:dyDescent="0.25">
      <c r="A802" t="s">
        <v>6526</v>
      </c>
      <c r="B802" t="s">
        <v>743</v>
      </c>
      <c r="C802" t="s">
        <v>115</v>
      </c>
      <c r="D802" t="s">
        <v>647</v>
      </c>
      <c r="E802" t="s">
        <v>1400</v>
      </c>
      <c r="F802">
        <v>205</v>
      </c>
      <c r="G802" s="3">
        <v>1112</v>
      </c>
      <c r="I802" s="21" t="s">
        <v>7108</v>
      </c>
    </row>
    <row r="803" spans="1:9" x14ac:dyDescent="0.25">
      <c r="A803" t="s">
        <v>6527</v>
      </c>
      <c r="B803" t="s">
        <v>744</v>
      </c>
      <c r="C803" t="s">
        <v>115</v>
      </c>
      <c r="D803" t="s">
        <v>647</v>
      </c>
      <c r="E803" t="s">
        <v>1401</v>
      </c>
      <c r="F803">
        <v>102</v>
      </c>
      <c r="G803" s="3">
        <v>1215</v>
      </c>
      <c r="I803" s="21" t="s">
        <v>7069</v>
      </c>
    </row>
    <row r="804" spans="1:9" x14ac:dyDescent="0.25">
      <c r="B804" t="s">
        <v>745</v>
      </c>
      <c r="C804" t="s">
        <v>746</v>
      </c>
      <c r="D804" t="s">
        <v>747</v>
      </c>
      <c r="E804" s="10" t="s">
        <v>5914</v>
      </c>
      <c r="F804">
        <v>102</v>
      </c>
      <c r="G804" s="3">
        <v>1215</v>
      </c>
      <c r="I804" s="21"/>
    </row>
    <row r="805" spans="1:9" x14ac:dyDescent="0.25">
      <c r="B805" t="s">
        <v>748</v>
      </c>
      <c r="C805" t="s">
        <v>746</v>
      </c>
      <c r="D805" t="s">
        <v>747</v>
      </c>
      <c r="E805" s="10" t="s">
        <v>5915</v>
      </c>
      <c r="F805">
        <v>583</v>
      </c>
      <c r="G805">
        <f>1317-583</f>
        <v>734</v>
      </c>
    </row>
    <row r="806" spans="1:9" x14ac:dyDescent="0.25">
      <c r="B806" t="s">
        <v>749</v>
      </c>
      <c r="C806" t="s">
        <v>8</v>
      </c>
      <c r="D806" t="s">
        <v>750</v>
      </c>
      <c r="F806">
        <v>1236</v>
      </c>
      <c r="G806">
        <f>1317-1236</f>
        <v>81</v>
      </c>
    </row>
    <row r="807" spans="1:9" x14ac:dyDescent="0.25">
      <c r="B807" t="s">
        <v>761</v>
      </c>
      <c r="C807" t="s">
        <v>753</v>
      </c>
      <c r="D807" t="s">
        <v>759</v>
      </c>
      <c r="E807" t="s">
        <v>6896</v>
      </c>
      <c r="F807" s="3">
        <v>1316</v>
      </c>
      <c r="G807">
        <v>1</v>
      </c>
    </row>
    <row r="808" spans="1:9" x14ac:dyDescent="0.25">
      <c r="E808" t="s">
        <v>4327</v>
      </c>
      <c r="G808" s="3">
        <v>1317</v>
      </c>
    </row>
    <row r="809" spans="1:9" x14ac:dyDescent="0.25">
      <c r="B809" t="s">
        <v>762</v>
      </c>
      <c r="C809" t="s">
        <v>753</v>
      </c>
      <c r="D809" t="s">
        <v>759</v>
      </c>
      <c r="E809" t="s">
        <v>1535</v>
      </c>
      <c r="G809" s="3">
        <v>1317</v>
      </c>
    </row>
    <row r="810" spans="1:9" x14ac:dyDescent="0.25">
      <c r="B810" t="s">
        <v>763</v>
      </c>
      <c r="C810" t="s">
        <v>753</v>
      </c>
      <c r="D810" t="s">
        <v>759</v>
      </c>
      <c r="E810" t="s">
        <v>1536</v>
      </c>
      <c r="G810" s="3">
        <v>1317</v>
      </c>
    </row>
  </sheetData>
  <mergeCells count="12">
    <mergeCell ref="A715:I715"/>
    <mergeCell ref="A19:I19"/>
    <mergeCell ref="A117:I117"/>
    <mergeCell ref="A133:I133"/>
    <mergeCell ref="A156:I156"/>
    <mergeCell ref="A249:I249"/>
    <mergeCell ref="A283:I283"/>
    <mergeCell ref="A341:I341"/>
    <mergeCell ref="A380:I380"/>
    <mergeCell ref="A464:I464"/>
    <mergeCell ref="A522:I522"/>
    <mergeCell ref="A626:I6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9613"/>
  <sheetViews>
    <sheetView topLeftCell="A1651" zoomScaleNormal="100" workbookViewId="0">
      <selection activeCell="D8290" sqref="D8290"/>
    </sheetView>
  </sheetViews>
  <sheetFormatPr defaultRowHeight="15" x14ac:dyDescent="0.25"/>
  <cols>
    <col min="1" max="1" width="9.140625" customWidth="1"/>
    <col min="6" max="6" width="15.5703125" customWidth="1"/>
    <col min="7" max="7" width="55.28515625" customWidth="1"/>
    <col min="8" max="8" width="19.140625" customWidth="1"/>
    <col min="9" max="10" width="11" customWidth="1"/>
    <col min="11" max="11" width="20.28515625" customWidth="1"/>
  </cols>
  <sheetData>
    <row r="4" spans="1:10" x14ac:dyDescent="0.25">
      <c r="A4" t="s">
        <v>0</v>
      </c>
      <c r="G4" t="s">
        <v>1444</v>
      </c>
    </row>
    <row r="6" spans="1:10" x14ac:dyDescent="0.25">
      <c r="G6" t="s">
        <v>1444</v>
      </c>
      <c r="H6" t="s">
        <v>1601</v>
      </c>
      <c r="I6" t="s">
        <v>1602</v>
      </c>
      <c r="J6" t="s">
        <v>1603</v>
      </c>
    </row>
    <row r="8" spans="1:10" x14ac:dyDescent="0.25">
      <c r="G8" t="s">
        <v>1665</v>
      </c>
      <c r="H8">
        <v>1</v>
      </c>
      <c r="I8">
        <v>0.08</v>
      </c>
      <c r="J8">
        <v>0.08</v>
      </c>
    </row>
    <row r="9" spans="1:10" x14ac:dyDescent="0.25">
      <c r="G9">
        <v>11</v>
      </c>
      <c r="H9">
        <v>13</v>
      </c>
      <c r="I9">
        <v>0.99</v>
      </c>
      <c r="J9">
        <v>1.07</v>
      </c>
    </row>
    <row r="10" spans="1:10" x14ac:dyDescent="0.25">
      <c r="G10" t="s">
        <v>1604</v>
      </c>
      <c r="H10">
        <v>1</v>
      </c>
      <c r="I10">
        <v>0.08</v>
      </c>
      <c r="J10">
        <v>1.1399999999999999</v>
      </c>
    </row>
    <row r="11" spans="1:10" x14ac:dyDescent="0.25">
      <c r="G11" t="s">
        <v>1605</v>
      </c>
      <c r="H11">
        <v>103</v>
      </c>
      <c r="I11">
        <v>7.84</v>
      </c>
      <c r="J11">
        <v>8.98</v>
      </c>
    </row>
    <row r="12" spans="1:10" x14ac:dyDescent="0.25">
      <c r="G12" t="s">
        <v>1606</v>
      </c>
      <c r="H12">
        <v>15</v>
      </c>
      <c r="I12">
        <v>1.1399999999999999</v>
      </c>
      <c r="J12">
        <v>10.119999999999999</v>
      </c>
    </row>
    <row r="13" spans="1:10" x14ac:dyDescent="0.25">
      <c r="G13" t="s">
        <v>1607</v>
      </c>
      <c r="H13">
        <v>22</v>
      </c>
      <c r="I13">
        <v>1.67</v>
      </c>
      <c r="J13">
        <v>11.8</v>
      </c>
    </row>
    <row r="14" spans="1:10" x14ac:dyDescent="0.25">
      <c r="G14" t="s">
        <v>1608</v>
      </c>
      <c r="H14">
        <v>8</v>
      </c>
      <c r="I14">
        <v>0.61</v>
      </c>
      <c r="J14">
        <v>12.4</v>
      </c>
    </row>
    <row r="15" spans="1:10" x14ac:dyDescent="0.25">
      <c r="G15" t="s">
        <v>1609</v>
      </c>
      <c r="H15">
        <v>7</v>
      </c>
      <c r="I15">
        <v>0.53</v>
      </c>
      <c r="J15">
        <v>12.94</v>
      </c>
    </row>
    <row r="16" spans="1:10" x14ac:dyDescent="0.25">
      <c r="G16" t="s">
        <v>1610</v>
      </c>
      <c r="H16">
        <v>45</v>
      </c>
      <c r="I16">
        <v>3.42</v>
      </c>
      <c r="J16">
        <v>16.36</v>
      </c>
    </row>
    <row r="17" spans="7:10" x14ac:dyDescent="0.25">
      <c r="G17" t="s">
        <v>1611</v>
      </c>
      <c r="H17">
        <v>1</v>
      </c>
      <c r="I17">
        <v>0.08</v>
      </c>
      <c r="J17">
        <v>16.440000000000001</v>
      </c>
    </row>
    <row r="18" spans="7:10" x14ac:dyDescent="0.25">
      <c r="G18" t="s">
        <v>1612</v>
      </c>
      <c r="H18">
        <v>73</v>
      </c>
      <c r="I18">
        <v>5.56</v>
      </c>
      <c r="J18">
        <v>21.99</v>
      </c>
    </row>
    <row r="19" spans="7:10" x14ac:dyDescent="0.25">
      <c r="G19" t="s">
        <v>1613</v>
      </c>
      <c r="H19">
        <v>17</v>
      </c>
      <c r="I19">
        <v>1.29</v>
      </c>
      <c r="J19">
        <v>23.29</v>
      </c>
    </row>
    <row r="20" spans="7:10" x14ac:dyDescent="0.25">
      <c r="G20" t="s">
        <v>1614</v>
      </c>
      <c r="H20">
        <v>29</v>
      </c>
      <c r="I20">
        <v>2.21</v>
      </c>
      <c r="J20">
        <v>25.49</v>
      </c>
    </row>
    <row r="21" spans="7:10" x14ac:dyDescent="0.25">
      <c r="G21" t="s">
        <v>1615</v>
      </c>
      <c r="H21">
        <v>1</v>
      </c>
      <c r="I21">
        <v>0.08</v>
      </c>
      <c r="J21">
        <v>25.57</v>
      </c>
    </row>
    <row r="22" spans="7:10" x14ac:dyDescent="0.25">
      <c r="G22" t="s">
        <v>1616</v>
      </c>
      <c r="H22">
        <v>1</v>
      </c>
      <c r="I22">
        <v>0.08</v>
      </c>
      <c r="J22">
        <v>25.65</v>
      </c>
    </row>
    <row r="23" spans="7:10" x14ac:dyDescent="0.25">
      <c r="G23" t="s">
        <v>1617</v>
      </c>
      <c r="H23">
        <v>181</v>
      </c>
      <c r="I23">
        <v>13.77</v>
      </c>
      <c r="J23">
        <v>39.42</v>
      </c>
    </row>
    <row r="24" spans="7:10" x14ac:dyDescent="0.25">
      <c r="G24" t="s">
        <v>1618</v>
      </c>
      <c r="H24">
        <v>18</v>
      </c>
      <c r="I24">
        <v>1.37</v>
      </c>
      <c r="J24">
        <v>40.79</v>
      </c>
    </row>
    <row r="25" spans="7:10" x14ac:dyDescent="0.25">
      <c r="G25" t="s">
        <v>1619</v>
      </c>
      <c r="H25">
        <v>119</v>
      </c>
      <c r="I25">
        <v>9.06</v>
      </c>
      <c r="J25">
        <v>49.85</v>
      </c>
    </row>
    <row r="26" spans="7:10" x14ac:dyDescent="0.25">
      <c r="G26" t="s">
        <v>1620</v>
      </c>
      <c r="H26">
        <v>5</v>
      </c>
      <c r="I26">
        <v>0.38</v>
      </c>
      <c r="J26">
        <v>50.23</v>
      </c>
    </row>
    <row r="27" spans="7:10" x14ac:dyDescent="0.25">
      <c r="G27" t="s">
        <v>1621</v>
      </c>
      <c r="H27">
        <v>9</v>
      </c>
      <c r="I27">
        <v>0.68</v>
      </c>
      <c r="J27">
        <v>50.91</v>
      </c>
    </row>
    <row r="28" spans="7:10" x14ac:dyDescent="0.25">
      <c r="G28" t="s">
        <v>1622</v>
      </c>
      <c r="H28">
        <v>40</v>
      </c>
      <c r="I28">
        <v>3.04</v>
      </c>
      <c r="J28">
        <v>53.96</v>
      </c>
    </row>
    <row r="29" spans="7:10" x14ac:dyDescent="0.25">
      <c r="G29" t="s">
        <v>1623</v>
      </c>
      <c r="H29">
        <v>27</v>
      </c>
      <c r="I29">
        <v>2.0499999999999998</v>
      </c>
      <c r="J29">
        <v>56.01</v>
      </c>
    </row>
    <row r="30" spans="7:10" x14ac:dyDescent="0.25">
      <c r="G30" t="s">
        <v>1624</v>
      </c>
      <c r="H30">
        <v>9</v>
      </c>
      <c r="I30">
        <v>0.68</v>
      </c>
      <c r="J30">
        <v>56.7</v>
      </c>
    </row>
    <row r="31" spans="7:10" x14ac:dyDescent="0.25">
      <c r="G31" t="s">
        <v>1625</v>
      </c>
      <c r="H31">
        <v>24</v>
      </c>
      <c r="I31">
        <v>1.83</v>
      </c>
      <c r="J31">
        <v>58.52</v>
      </c>
    </row>
    <row r="32" spans="7:10" x14ac:dyDescent="0.25">
      <c r="G32" t="s">
        <v>1626</v>
      </c>
      <c r="H32">
        <v>52</v>
      </c>
      <c r="I32">
        <v>3.96</v>
      </c>
      <c r="J32">
        <v>62.48</v>
      </c>
    </row>
    <row r="33" spans="7:10" x14ac:dyDescent="0.25">
      <c r="G33" t="s">
        <v>1627</v>
      </c>
      <c r="H33">
        <v>1</v>
      </c>
      <c r="I33">
        <v>0.08</v>
      </c>
      <c r="J33">
        <v>62.56</v>
      </c>
    </row>
    <row r="34" spans="7:10" x14ac:dyDescent="0.25">
      <c r="G34" t="s">
        <v>1628</v>
      </c>
      <c r="H34">
        <v>68</v>
      </c>
      <c r="I34">
        <v>5.18</v>
      </c>
      <c r="J34">
        <v>67.73</v>
      </c>
    </row>
    <row r="35" spans="7:10" x14ac:dyDescent="0.25">
      <c r="G35" t="s">
        <v>1629</v>
      </c>
      <c r="H35">
        <v>30</v>
      </c>
      <c r="I35">
        <v>2.2799999999999998</v>
      </c>
      <c r="J35">
        <v>70.02</v>
      </c>
    </row>
    <row r="36" spans="7:10" x14ac:dyDescent="0.25">
      <c r="G36" t="s">
        <v>1630</v>
      </c>
      <c r="H36">
        <v>28</v>
      </c>
      <c r="I36">
        <v>2.13</v>
      </c>
      <c r="J36">
        <v>72.150000000000006</v>
      </c>
    </row>
    <row r="37" spans="7:10" x14ac:dyDescent="0.25">
      <c r="G37" t="s">
        <v>1631</v>
      </c>
      <c r="H37">
        <v>19</v>
      </c>
      <c r="I37">
        <v>1.45</v>
      </c>
      <c r="J37">
        <v>73.59</v>
      </c>
    </row>
    <row r="38" spans="7:10" x14ac:dyDescent="0.25">
      <c r="G38" t="s">
        <v>1632</v>
      </c>
      <c r="H38">
        <v>35</v>
      </c>
      <c r="I38">
        <v>2.66</v>
      </c>
      <c r="J38">
        <v>76.260000000000005</v>
      </c>
    </row>
    <row r="39" spans="7:10" x14ac:dyDescent="0.25">
      <c r="G39" t="s">
        <v>1633</v>
      </c>
      <c r="H39">
        <v>3</v>
      </c>
      <c r="I39">
        <v>0.23</v>
      </c>
      <c r="J39">
        <v>76.48</v>
      </c>
    </row>
    <row r="40" spans="7:10" x14ac:dyDescent="0.25">
      <c r="G40" t="s">
        <v>1634</v>
      </c>
      <c r="H40">
        <v>3</v>
      </c>
      <c r="I40">
        <v>0.23</v>
      </c>
      <c r="J40">
        <v>76.709999999999994</v>
      </c>
    </row>
    <row r="41" spans="7:10" x14ac:dyDescent="0.25">
      <c r="G41" t="s">
        <v>1635</v>
      </c>
      <c r="H41">
        <v>9</v>
      </c>
      <c r="I41">
        <v>0.68</v>
      </c>
      <c r="J41">
        <v>77.400000000000006</v>
      </c>
    </row>
    <row r="42" spans="7:10" x14ac:dyDescent="0.25">
      <c r="G42" t="s">
        <v>1636</v>
      </c>
      <c r="H42">
        <v>1</v>
      </c>
      <c r="I42">
        <v>0.08</v>
      </c>
      <c r="J42">
        <v>77.47</v>
      </c>
    </row>
    <row r="43" spans="7:10" x14ac:dyDescent="0.25">
      <c r="G43" t="s">
        <v>1637</v>
      </c>
      <c r="H43">
        <v>1</v>
      </c>
      <c r="I43">
        <v>0.08</v>
      </c>
      <c r="J43">
        <v>77.55</v>
      </c>
    </row>
    <row r="44" spans="7:10" x14ac:dyDescent="0.25">
      <c r="G44" t="s">
        <v>1638</v>
      </c>
      <c r="H44">
        <v>1</v>
      </c>
      <c r="I44">
        <v>0.08</v>
      </c>
      <c r="J44">
        <v>77.63</v>
      </c>
    </row>
    <row r="45" spans="7:10" x14ac:dyDescent="0.25">
      <c r="G45" t="s">
        <v>1639</v>
      </c>
      <c r="H45">
        <v>3</v>
      </c>
      <c r="I45">
        <v>0.23</v>
      </c>
      <c r="J45">
        <v>77.849999999999994</v>
      </c>
    </row>
    <row r="46" spans="7:10" x14ac:dyDescent="0.25">
      <c r="G46" t="s">
        <v>1640</v>
      </c>
      <c r="H46">
        <v>25</v>
      </c>
      <c r="I46">
        <v>1.9</v>
      </c>
      <c r="J46">
        <v>79.760000000000005</v>
      </c>
    </row>
    <row r="47" spans="7:10" x14ac:dyDescent="0.25">
      <c r="G47" t="s">
        <v>1641</v>
      </c>
      <c r="H47">
        <v>16</v>
      </c>
      <c r="I47">
        <v>1.22</v>
      </c>
      <c r="J47">
        <v>80.97</v>
      </c>
    </row>
    <row r="48" spans="7:10" x14ac:dyDescent="0.25">
      <c r="G48" t="s">
        <v>1642</v>
      </c>
      <c r="H48">
        <v>21</v>
      </c>
      <c r="I48">
        <v>1.6</v>
      </c>
      <c r="J48">
        <v>82.57</v>
      </c>
    </row>
    <row r="49" spans="7:10" x14ac:dyDescent="0.25">
      <c r="G49" t="s">
        <v>1643</v>
      </c>
      <c r="H49">
        <v>2</v>
      </c>
      <c r="I49">
        <v>0.15</v>
      </c>
      <c r="J49">
        <v>82.72</v>
      </c>
    </row>
    <row r="50" spans="7:10" x14ac:dyDescent="0.25">
      <c r="G50" t="s">
        <v>1644</v>
      </c>
      <c r="H50">
        <v>6</v>
      </c>
      <c r="I50">
        <v>0.46</v>
      </c>
      <c r="J50">
        <v>83.18</v>
      </c>
    </row>
    <row r="51" spans="7:10" x14ac:dyDescent="0.25">
      <c r="G51" t="s">
        <v>1645</v>
      </c>
      <c r="H51">
        <v>9</v>
      </c>
      <c r="I51">
        <v>0.68</v>
      </c>
      <c r="J51">
        <v>83.87</v>
      </c>
    </row>
    <row r="52" spans="7:10" x14ac:dyDescent="0.25">
      <c r="G52" t="s">
        <v>1646</v>
      </c>
      <c r="H52">
        <v>4</v>
      </c>
      <c r="I52">
        <v>0.3</v>
      </c>
      <c r="J52">
        <v>84.17</v>
      </c>
    </row>
    <row r="53" spans="7:10" x14ac:dyDescent="0.25">
      <c r="G53" t="s">
        <v>1647</v>
      </c>
      <c r="H53">
        <v>1</v>
      </c>
      <c r="I53">
        <v>0.08</v>
      </c>
      <c r="J53">
        <v>84.25</v>
      </c>
    </row>
    <row r="54" spans="7:10" x14ac:dyDescent="0.25">
      <c r="G54" t="s">
        <v>1648</v>
      </c>
      <c r="H54">
        <v>13</v>
      </c>
      <c r="I54">
        <v>0.99</v>
      </c>
      <c r="J54">
        <v>85.24</v>
      </c>
    </row>
    <row r="55" spans="7:10" x14ac:dyDescent="0.25">
      <c r="G55" t="s">
        <v>1649</v>
      </c>
      <c r="H55">
        <v>1</v>
      </c>
      <c r="I55">
        <v>0.08</v>
      </c>
      <c r="J55">
        <v>85.31</v>
      </c>
    </row>
    <row r="56" spans="7:10" x14ac:dyDescent="0.25">
      <c r="G56" t="s">
        <v>1650</v>
      </c>
      <c r="H56">
        <v>8</v>
      </c>
      <c r="I56">
        <v>0.61</v>
      </c>
      <c r="J56">
        <v>85.92</v>
      </c>
    </row>
    <row r="57" spans="7:10" x14ac:dyDescent="0.25">
      <c r="G57" t="s">
        <v>1651</v>
      </c>
      <c r="H57">
        <v>9</v>
      </c>
      <c r="I57">
        <v>0.68</v>
      </c>
      <c r="J57">
        <v>86.61</v>
      </c>
    </row>
    <row r="58" spans="7:10" x14ac:dyDescent="0.25">
      <c r="G58" t="s">
        <v>1652</v>
      </c>
      <c r="H58">
        <v>1</v>
      </c>
      <c r="I58">
        <v>0.08</v>
      </c>
      <c r="J58">
        <v>86.68</v>
      </c>
    </row>
    <row r="59" spans="7:10" x14ac:dyDescent="0.25">
      <c r="G59" t="s">
        <v>1653</v>
      </c>
      <c r="H59">
        <v>6</v>
      </c>
      <c r="I59">
        <v>0.46</v>
      </c>
      <c r="J59">
        <v>87.14</v>
      </c>
    </row>
    <row r="60" spans="7:10" x14ac:dyDescent="0.25">
      <c r="G60" t="s">
        <v>1654</v>
      </c>
      <c r="H60">
        <v>1</v>
      </c>
      <c r="I60">
        <v>0.08</v>
      </c>
      <c r="J60">
        <v>87.21</v>
      </c>
    </row>
    <row r="61" spans="7:10" x14ac:dyDescent="0.25">
      <c r="G61" t="s">
        <v>1655</v>
      </c>
      <c r="H61">
        <v>20</v>
      </c>
      <c r="I61">
        <v>1.52</v>
      </c>
      <c r="J61">
        <v>88.74</v>
      </c>
    </row>
    <row r="62" spans="7:10" x14ac:dyDescent="0.25">
      <c r="G62" t="s">
        <v>1656</v>
      </c>
      <c r="H62">
        <v>3</v>
      </c>
      <c r="I62">
        <v>0.23</v>
      </c>
      <c r="J62">
        <v>88.96</v>
      </c>
    </row>
    <row r="63" spans="7:10" x14ac:dyDescent="0.25">
      <c r="G63" t="s">
        <v>1657</v>
      </c>
      <c r="H63">
        <v>2</v>
      </c>
      <c r="I63">
        <v>0.15</v>
      </c>
      <c r="J63">
        <v>89.12</v>
      </c>
    </row>
    <row r="64" spans="7:10" x14ac:dyDescent="0.25">
      <c r="G64" t="s">
        <v>1658</v>
      </c>
      <c r="H64">
        <v>3</v>
      </c>
      <c r="I64">
        <v>0.23</v>
      </c>
      <c r="J64">
        <v>89.35</v>
      </c>
    </row>
    <row r="65" spans="7:10" x14ac:dyDescent="0.25">
      <c r="G65" t="s">
        <v>1659</v>
      </c>
      <c r="H65">
        <v>1</v>
      </c>
      <c r="I65">
        <v>0.08</v>
      </c>
      <c r="J65">
        <v>89.42</v>
      </c>
    </row>
    <row r="66" spans="7:10" x14ac:dyDescent="0.25">
      <c r="G66" t="s">
        <v>1660</v>
      </c>
      <c r="H66">
        <v>29</v>
      </c>
      <c r="I66">
        <v>2.21</v>
      </c>
      <c r="J66">
        <v>91.63</v>
      </c>
    </row>
    <row r="67" spans="7:10" x14ac:dyDescent="0.25">
      <c r="G67" t="s">
        <v>1661</v>
      </c>
      <c r="H67">
        <v>1</v>
      </c>
      <c r="I67">
        <v>0.08</v>
      </c>
      <c r="J67">
        <v>91.7</v>
      </c>
    </row>
    <row r="68" spans="7:10" x14ac:dyDescent="0.25">
      <c r="G68" t="s">
        <v>1662</v>
      </c>
      <c r="H68">
        <v>53</v>
      </c>
      <c r="I68">
        <v>4.03</v>
      </c>
      <c r="J68">
        <v>95.74</v>
      </c>
    </row>
    <row r="69" spans="7:10" x14ac:dyDescent="0.25">
      <c r="G69" t="s">
        <v>1663</v>
      </c>
      <c r="H69">
        <v>1</v>
      </c>
      <c r="I69">
        <v>0.08</v>
      </c>
      <c r="J69">
        <v>95.81</v>
      </c>
    </row>
    <row r="70" spans="7:10" x14ac:dyDescent="0.25">
      <c r="G70" t="s">
        <v>1664</v>
      </c>
      <c r="H70">
        <v>1</v>
      </c>
      <c r="I70">
        <v>0.08</v>
      </c>
      <c r="J70">
        <v>95.89</v>
      </c>
    </row>
    <row r="71" spans="7:10" x14ac:dyDescent="0.25">
      <c r="G71" t="s">
        <v>1665</v>
      </c>
      <c r="H71">
        <v>31</v>
      </c>
      <c r="I71">
        <v>2.36</v>
      </c>
      <c r="J71">
        <v>98.25</v>
      </c>
    </row>
    <row r="72" spans="7:10" x14ac:dyDescent="0.25">
      <c r="G72" t="s">
        <v>1666</v>
      </c>
      <c r="H72">
        <v>1</v>
      </c>
      <c r="I72">
        <v>0.08</v>
      </c>
      <c r="J72">
        <v>98.33</v>
      </c>
    </row>
    <row r="73" spans="7:10" x14ac:dyDescent="0.25">
      <c r="G73" t="s">
        <v>1667</v>
      </c>
      <c r="H73">
        <v>1</v>
      </c>
      <c r="I73">
        <v>0.08</v>
      </c>
      <c r="J73">
        <v>98.4</v>
      </c>
    </row>
    <row r="74" spans="7:10" x14ac:dyDescent="0.25">
      <c r="G74" t="s">
        <v>1668</v>
      </c>
      <c r="H74">
        <v>12</v>
      </c>
      <c r="I74">
        <v>0.91</v>
      </c>
      <c r="J74">
        <v>99.32</v>
      </c>
    </row>
    <row r="75" spans="7:10" x14ac:dyDescent="0.25">
      <c r="G75" t="s">
        <v>1669</v>
      </c>
      <c r="H75">
        <v>2</v>
      </c>
      <c r="I75">
        <v>0.15</v>
      </c>
      <c r="J75">
        <v>99.47</v>
      </c>
    </row>
    <row r="76" spans="7:10" x14ac:dyDescent="0.25">
      <c r="G76" t="s">
        <v>1670</v>
      </c>
      <c r="H76">
        <v>2</v>
      </c>
      <c r="I76">
        <v>0.15</v>
      </c>
      <c r="J76">
        <v>99.62</v>
      </c>
    </row>
    <row r="77" spans="7:10" x14ac:dyDescent="0.25">
      <c r="G77" t="s">
        <v>1671</v>
      </c>
      <c r="H77">
        <v>3</v>
      </c>
      <c r="I77">
        <v>0.23</v>
      </c>
      <c r="J77">
        <v>99.85</v>
      </c>
    </row>
    <row r="78" spans="7:10" x14ac:dyDescent="0.25">
      <c r="G78" t="s">
        <v>1672</v>
      </c>
      <c r="H78">
        <v>2</v>
      </c>
      <c r="I78">
        <v>0.15</v>
      </c>
      <c r="J78">
        <v>100</v>
      </c>
    </row>
    <row r="80" spans="7:10" x14ac:dyDescent="0.25">
      <c r="G80" t="s">
        <v>1673</v>
      </c>
      <c r="H80" s="3">
        <v>1314</v>
      </c>
      <c r="I80">
        <v>100</v>
      </c>
    </row>
    <row r="84" spans="1:10" s="5" customFormat="1" x14ac:dyDescent="0.25">
      <c r="A84" s="5" t="s">
        <v>4</v>
      </c>
      <c r="G84" s="5" t="s">
        <v>1445</v>
      </c>
    </row>
    <row r="87" spans="1:10" s="5" customFormat="1" x14ac:dyDescent="0.25">
      <c r="A87" s="5" t="s">
        <v>3806</v>
      </c>
      <c r="G87" s="5" t="s">
        <v>770</v>
      </c>
    </row>
    <row r="90" spans="1:10" x14ac:dyDescent="0.25">
      <c r="G90" t="s">
        <v>3807</v>
      </c>
      <c r="H90" t="s">
        <v>1601</v>
      </c>
      <c r="I90" t="s">
        <v>1602</v>
      </c>
      <c r="J90" t="s">
        <v>1603</v>
      </c>
    </row>
    <row r="92" spans="1:10" x14ac:dyDescent="0.25">
      <c r="G92">
        <v>1</v>
      </c>
      <c r="H92">
        <v>24</v>
      </c>
      <c r="I92">
        <v>1.84</v>
      </c>
      <c r="J92">
        <v>1.84</v>
      </c>
    </row>
    <row r="93" spans="1:10" x14ac:dyDescent="0.25">
      <c r="G93">
        <v>2</v>
      </c>
      <c r="H93">
        <v>47</v>
      </c>
      <c r="I93">
        <v>3.6</v>
      </c>
      <c r="J93">
        <v>5.44</v>
      </c>
    </row>
    <row r="94" spans="1:10" x14ac:dyDescent="0.25">
      <c r="G94">
        <v>3</v>
      </c>
      <c r="H94">
        <v>45</v>
      </c>
      <c r="I94">
        <v>3.45</v>
      </c>
      <c r="J94">
        <v>8.89</v>
      </c>
    </row>
    <row r="95" spans="1:10" x14ac:dyDescent="0.25">
      <c r="G95">
        <v>4</v>
      </c>
      <c r="H95">
        <v>22</v>
      </c>
      <c r="I95">
        <v>1.69</v>
      </c>
      <c r="J95">
        <v>10.57</v>
      </c>
    </row>
    <row r="96" spans="1:10" x14ac:dyDescent="0.25">
      <c r="G96">
        <v>6</v>
      </c>
      <c r="H96">
        <v>67</v>
      </c>
      <c r="I96">
        <v>5.13</v>
      </c>
      <c r="J96">
        <v>15.71</v>
      </c>
    </row>
    <row r="97" spans="7:10" x14ac:dyDescent="0.25">
      <c r="G97">
        <v>9</v>
      </c>
      <c r="H97">
        <v>24</v>
      </c>
      <c r="I97">
        <v>1.84</v>
      </c>
      <c r="J97">
        <v>17.55</v>
      </c>
    </row>
    <row r="98" spans="7:10" x14ac:dyDescent="0.25">
      <c r="G98">
        <v>10</v>
      </c>
      <c r="H98">
        <v>53</v>
      </c>
      <c r="I98">
        <v>4.0599999999999996</v>
      </c>
      <c r="J98">
        <v>21.61</v>
      </c>
    </row>
    <row r="99" spans="7:10" x14ac:dyDescent="0.25">
      <c r="G99">
        <v>11</v>
      </c>
      <c r="H99">
        <v>1</v>
      </c>
      <c r="I99">
        <v>0.08</v>
      </c>
      <c r="J99">
        <v>21.69</v>
      </c>
    </row>
    <row r="100" spans="7:10" x14ac:dyDescent="0.25">
      <c r="G100">
        <v>12</v>
      </c>
      <c r="H100">
        <v>55</v>
      </c>
      <c r="I100">
        <v>4.21</v>
      </c>
      <c r="J100">
        <v>25.9</v>
      </c>
    </row>
    <row r="101" spans="7:10" x14ac:dyDescent="0.25">
      <c r="G101">
        <v>14</v>
      </c>
      <c r="H101">
        <v>40</v>
      </c>
      <c r="I101">
        <v>3.07</v>
      </c>
      <c r="J101">
        <v>28.97</v>
      </c>
    </row>
    <row r="102" spans="7:10" x14ac:dyDescent="0.25">
      <c r="G102">
        <v>16</v>
      </c>
      <c r="H102">
        <v>62</v>
      </c>
      <c r="I102">
        <v>4.75</v>
      </c>
      <c r="J102">
        <v>33.72</v>
      </c>
    </row>
    <row r="103" spans="7:10" x14ac:dyDescent="0.25">
      <c r="G103">
        <v>17</v>
      </c>
      <c r="H103">
        <v>43</v>
      </c>
      <c r="I103">
        <v>3.3</v>
      </c>
      <c r="J103">
        <v>37.01</v>
      </c>
    </row>
    <row r="104" spans="7:10" x14ac:dyDescent="0.25">
      <c r="G104">
        <v>19</v>
      </c>
      <c r="H104">
        <v>22</v>
      </c>
      <c r="I104">
        <v>1.69</v>
      </c>
      <c r="J104">
        <v>38.700000000000003</v>
      </c>
    </row>
    <row r="105" spans="7:10" x14ac:dyDescent="0.25">
      <c r="G105">
        <v>21</v>
      </c>
      <c r="H105">
        <v>1</v>
      </c>
      <c r="I105">
        <v>0.08</v>
      </c>
      <c r="J105">
        <v>38.770000000000003</v>
      </c>
    </row>
    <row r="106" spans="7:10" x14ac:dyDescent="0.25">
      <c r="G106">
        <v>22</v>
      </c>
      <c r="H106">
        <v>113</v>
      </c>
      <c r="I106">
        <v>8.66</v>
      </c>
      <c r="J106">
        <v>47.43</v>
      </c>
    </row>
    <row r="107" spans="7:10" x14ac:dyDescent="0.25">
      <c r="G107">
        <v>23</v>
      </c>
      <c r="H107">
        <v>7</v>
      </c>
      <c r="I107">
        <v>0.54</v>
      </c>
      <c r="J107">
        <v>47.97</v>
      </c>
    </row>
    <row r="108" spans="7:10" x14ac:dyDescent="0.25">
      <c r="G108">
        <v>24</v>
      </c>
      <c r="H108">
        <v>106</v>
      </c>
      <c r="I108">
        <v>8.1199999999999992</v>
      </c>
      <c r="J108">
        <v>56.09</v>
      </c>
    </row>
    <row r="109" spans="7:10" x14ac:dyDescent="0.25">
      <c r="G109">
        <v>25</v>
      </c>
      <c r="H109">
        <v>8</v>
      </c>
      <c r="I109">
        <v>0.61</v>
      </c>
      <c r="J109">
        <v>56.7</v>
      </c>
    </row>
    <row r="110" spans="7:10" x14ac:dyDescent="0.25">
      <c r="G110">
        <v>26</v>
      </c>
      <c r="H110">
        <v>11</v>
      </c>
      <c r="I110">
        <v>0.84</v>
      </c>
      <c r="J110">
        <v>57.55</v>
      </c>
    </row>
    <row r="111" spans="7:10" x14ac:dyDescent="0.25">
      <c r="G111">
        <v>27</v>
      </c>
      <c r="H111">
        <v>19</v>
      </c>
      <c r="I111">
        <v>1.46</v>
      </c>
      <c r="J111">
        <v>59</v>
      </c>
    </row>
    <row r="112" spans="7:10" x14ac:dyDescent="0.25">
      <c r="G112">
        <v>28</v>
      </c>
      <c r="H112">
        <v>60</v>
      </c>
      <c r="I112">
        <v>4.5999999999999996</v>
      </c>
      <c r="J112">
        <v>63.6</v>
      </c>
    </row>
    <row r="113" spans="7:10" x14ac:dyDescent="0.25">
      <c r="G113">
        <v>29</v>
      </c>
      <c r="H113">
        <v>46</v>
      </c>
      <c r="I113">
        <v>3.52</v>
      </c>
      <c r="J113">
        <v>67.13</v>
      </c>
    </row>
    <row r="114" spans="7:10" x14ac:dyDescent="0.25">
      <c r="G114">
        <v>30</v>
      </c>
      <c r="H114">
        <v>99</v>
      </c>
      <c r="I114">
        <v>7.59</v>
      </c>
      <c r="J114">
        <v>74.709999999999994</v>
      </c>
    </row>
    <row r="115" spans="7:10" x14ac:dyDescent="0.25">
      <c r="G115">
        <v>31</v>
      </c>
      <c r="H115">
        <v>30</v>
      </c>
      <c r="I115">
        <v>2.2999999999999998</v>
      </c>
      <c r="J115">
        <v>77.010000000000005</v>
      </c>
    </row>
    <row r="116" spans="7:10" x14ac:dyDescent="0.25">
      <c r="G116">
        <v>32</v>
      </c>
      <c r="H116">
        <v>26</v>
      </c>
      <c r="I116">
        <v>1.99</v>
      </c>
      <c r="J116">
        <v>79</v>
      </c>
    </row>
    <row r="117" spans="7:10" x14ac:dyDescent="0.25">
      <c r="G117">
        <v>33</v>
      </c>
      <c r="H117">
        <v>29</v>
      </c>
      <c r="I117">
        <v>2.2200000000000002</v>
      </c>
      <c r="J117">
        <v>81.23</v>
      </c>
    </row>
    <row r="118" spans="7:10" x14ac:dyDescent="0.25">
      <c r="G118">
        <v>34</v>
      </c>
      <c r="H118">
        <v>59</v>
      </c>
      <c r="I118">
        <v>4.5199999999999996</v>
      </c>
      <c r="J118">
        <v>85.75</v>
      </c>
    </row>
    <row r="119" spans="7:10" x14ac:dyDescent="0.25">
      <c r="G119">
        <v>35</v>
      </c>
      <c r="H119">
        <v>6</v>
      </c>
      <c r="I119">
        <v>0.46</v>
      </c>
      <c r="J119">
        <v>86.21</v>
      </c>
    </row>
    <row r="120" spans="7:10" x14ac:dyDescent="0.25">
      <c r="G120">
        <v>36</v>
      </c>
      <c r="H120">
        <v>42</v>
      </c>
      <c r="I120">
        <v>3.22</v>
      </c>
      <c r="J120">
        <v>89.43</v>
      </c>
    </row>
    <row r="121" spans="7:10" x14ac:dyDescent="0.25">
      <c r="G121">
        <v>37</v>
      </c>
      <c r="H121">
        <v>32</v>
      </c>
      <c r="I121">
        <v>2.4500000000000002</v>
      </c>
      <c r="J121">
        <v>91.88</v>
      </c>
    </row>
    <row r="122" spans="7:10" x14ac:dyDescent="0.25">
      <c r="G122">
        <v>38</v>
      </c>
      <c r="H122">
        <v>13</v>
      </c>
      <c r="I122">
        <v>1</v>
      </c>
      <c r="J122">
        <v>92.87</v>
      </c>
    </row>
    <row r="123" spans="7:10" x14ac:dyDescent="0.25">
      <c r="G123">
        <v>39</v>
      </c>
      <c r="H123">
        <v>18</v>
      </c>
      <c r="I123">
        <v>1.38</v>
      </c>
      <c r="J123">
        <v>94.25</v>
      </c>
    </row>
    <row r="124" spans="7:10" x14ac:dyDescent="0.25">
      <c r="G124">
        <v>40</v>
      </c>
      <c r="H124">
        <v>14</v>
      </c>
      <c r="I124">
        <v>1.07</v>
      </c>
      <c r="J124">
        <v>95.33</v>
      </c>
    </row>
    <row r="125" spans="7:10" x14ac:dyDescent="0.25">
      <c r="G125">
        <v>41</v>
      </c>
      <c r="H125">
        <v>19</v>
      </c>
      <c r="I125">
        <v>1.46</v>
      </c>
      <c r="J125">
        <v>96.78</v>
      </c>
    </row>
    <row r="126" spans="7:10" x14ac:dyDescent="0.25">
      <c r="G126">
        <v>42</v>
      </c>
      <c r="H126">
        <v>21</v>
      </c>
      <c r="I126">
        <v>1.61</v>
      </c>
      <c r="J126">
        <v>98.39</v>
      </c>
    </row>
    <row r="127" spans="7:10" x14ac:dyDescent="0.25">
      <c r="G127">
        <v>43</v>
      </c>
      <c r="H127">
        <v>20</v>
      </c>
      <c r="I127">
        <v>1.53</v>
      </c>
      <c r="J127">
        <v>99.92</v>
      </c>
    </row>
    <row r="128" spans="7:10" x14ac:dyDescent="0.25">
      <c r="G128">
        <v>60</v>
      </c>
      <c r="H128">
        <v>1</v>
      </c>
      <c r="I128">
        <v>0.08</v>
      </c>
      <c r="J128">
        <v>100</v>
      </c>
    </row>
    <row r="130" spans="1:10" x14ac:dyDescent="0.25">
      <c r="G130" t="s">
        <v>1673</v>
      </c>
      <c r="H130" s="3">
        <v>1305</v>
      </c>
      <c r="I130">
        <v>100</v>
      </c>
    </row>
    <row r="132" spans="1:10" s="5" customFormat="1" x14ac:dyDescent="0.25">
      <c r="A132" s="5" t="s">
        <v>3808</v>
      </c>
      <c r="G132" s="5" t="s">
        <v>771</v>
      </c>
    </row>
    <row r="138" spans="1:10" x14ac:dyDescent="0.25">
      <c r="G138" t="s">
        <v>3807</v>
      </c>
      <c r="H138" t="s">
        <v>1601</v>
      </c>
      <c r="I138" t="s">
        <v>1602</v>
      </c>
      <c r="J138" t="s">
        <v>1603</v>
      </c>
    </row>
    <row r="140" spans="1:10" x14ac:dyDescent="0.25">
      <c r="G140">
        <v>0</v>
      </c>
      <c r="H140">
        <v>7</v>
      </c>
      <c r="I140">
        <v>0.59</v>
      </c>
      <c r="J140">
        <v>0.59</v>
      </c>
    </row>
    <row r="141" spans="1:10" x14ac:dyDescent="0.25">
      <c r="G141">
        <v>1</v>
      </c>
      <c r="H141">
        <v>312</v>
      </c>
      <c r="I141">
        <v>26.4</v>
      </c>
      <c r="J141">
        <v>26.99</v>
      </c>
    </row>
    <row r="142" spans="1:10" x14ac:dyDescent="0.25">
      <c r="G142">
        <v>2</v>
      </c>
      <c r="H142">
        <v>694</v>
      </c>
      <c r="I142">
        <v>58.71</v>
      </c>
      <c r="J142">
        <v>85.7</v>
      </c>
    </row>
    <row r="143" spans="1:10" x14ac:dyDescent="0.25">
      <c r="G143">
        <v>3</v>
      </c>
      <c r="H143">
        <v>134</v>
      </c>
      <c r="I143">
        <v>11.34</v>
      </c>
      <c r="J143">
        <v>97.04</v>
      </c>
    </row>
    <row r="144" spans="1:10" x14ac:dyDescent="0.25">
      <c r="G144">
        <v>4</v>
      </c>
      <c r="H144">
        <v>28</v>
      </c>
      <c r="I144">
        <v>2.37</v>
      </c>
      <c r="J144">
        <v>99.41</v>
      </c>
    </row>
    <row r="145" spans="1:10" x14ac:dyDescent="0.25">
      <c r="G145">
        <v>5</v>
      </c>
      <c r="H145">
        <v>5</v>
      </c>
      <c r="I145">
        <v>0.42</v>
      </c>
      <c r="J145">
        <v>99.83</v>
      </c>
    </row>
    <row r="146" spans="1:10" x14ac:dyDescent="0.25">
      <c r="G146">
        <v>8</v>
      </c>
      <c r="H146">
        <v>1</v>
      </c>
      <c r="I146">
        <v>0.08</v>
      </c>
      <c r="J146">
        <v>99.92</v>
      </c>
    </row>
    <row r="147" spans="1:10" x14ac:dyDescent="0.25">
      <c r="G147">
        <v>9</v>
      </c>
      <c r="H147">
        <v>1</v>
      </c>
      <c r="I147">
        <v>0.08</v>
      </c>
      <c r="J147">
        <v>100</v>
      </c>
    </row>
    <row r="149" spans="1:10" x14ac:dyDescent="0.25">
      <c r="G149" t="s">
        <v>1673</v>
      </c>
      <c r="H149" s="3">
        <v>1182</v>
      </c>
      <c r="I149">
        <v>100</v>
      </c>
    </row>
    <row r="151" spans="1:10" s="5" customFormat="1" x14ac:dyDescent="0.25">
      <c r="A151" s="5" t="s">
        <v>12</v>
      </c>
      <c r="G151" s="5" t="s">
        <v>772</v>
      </c>
    </row>
    <row r="154" spans="1:10" x14ac:dyDescent="0.25">
      <c r="G154" t="s">
        <v>3807</v>
      </c>
      <c r="H154" t="s">
        <v>1601</v>
      </c>
      <c r="I154" t="s">
        <v>1602</v>
      </c>
      <c r="J154" t="s">
        <v>1603</v>
      </c>
    </row>
    <row r="156" spans="1:10" x14ac:dyDescent="0.25">
      <c r="G156" t="s">
        <v>2992</v>
      </c>
      <c r="H156">
        <v>1</v>
      </c>
      <c r="I156">
        <v>0.08</v>
      </c>
      <c r="J156">
        <v>0.08</v>
      </c>
    </row>
    <row r="157" spans="1:10" x14ac:dyDescent="0.25">
      <c r="G157" t="s">
        <v>2993</v>
      </c>
      <c r="H157">
        <v>1</v>
      </c>
      <c r="I157">
        <v>0.08</v>
      </c>
      <c r="J157">
        <v>0.15</v>
      </c>
    </row>
    <row r="158" spans="1:10" x14ac:dyDescent="0.25">
      <c r="G158" s="6">
        <v>37782</v>
      </c>
      <c r="H158">
        <v>1</v>
      </c>
      <c r="I158">
        <v>0.08</v>
      </c>
      <c r="J158">
        <v>0.23</v>
      </c>
    </row>
    <row r="159" spans="1:10" x14ac:dyDescent="0.25">
      <c r="G159" s="6">
        <v>38763</v>
      </c>
      <c r="H159">
        <v>1</v>
      </c>
      <c r="I159">
        <v>0.08</v>
      </c>
      <c r="J159">
        <v>0.31</v>
      </c>
    </row>
    <row r="160" spans="1:10" x14ac:dyDescent="0.25">
      <c r="G160" s="6">
        <v>38766</v>
      </c>
      <c r="H160">
        <v>1</v>
      </c>
      <c r="I160">
        <v>0.08</v>
      </c>
      <c r="J160">
        <v>0.38</v>
      </c>
    </row>
    <row r="161" spans="7:10" x14ac:dyDescent="0.25">
      <c r="G161" s="6">
        <v>38869</v>
      </c>
      <c r="H161">
        <v>5</v>
      </c>
      <c r="I161">
        <v>0.38</v>
      </c>
      <c r="J161">
        <v>0.77</v>
      </c>
    </row>
    <row r="162" spans="7:10" x14ac:dyDescent="0.25">
      <c r="G162" s="6">
        <v>38871</v>
      </c>
      <c r="H162">
        <v>1</v>
      </c>
      <c r="I162">
        <v>0.08</v>
      </c>
      <c r="J162">
        <v>0.84</v>
      </c>
    </row>
    <row r="163" spans="7:10" x14ac:dyDescent="0.25">
      <c r="G163" s="6">
        <v>38873</v>
      </c>
      <c r="H163">
        <v>3</v>
      </c>
      <c r="I163">
        <v>0.23</v>
      </c>
      <c r="J163">
        <v>1.07</v>
      </c>
    </row>
    <row r="164" spans="7:10" x14ac:dyDescent="0.25">
      <c r="G164" s="6">
        <v>38875</v>
      </c>
      <c r="H164">
        <v>3</v>
      </c>
      <c r="I164">
        <v>0.23</v>
      </c>
      <c r="J164">
        <v>1.3</v>
      </c>
    </row>
    <row r="165" spans="7:10" x14ac:dyDescent="0.25">
      <c r="G165" s="6">
        <v>38876</v>
      </c>
      <c r="H165">
        <v>1</v>
      </c>
      <c r="I165">
        <v>0.08</v>
      </c>
      <c r="J165">
        <v>1.38</v>
      </c>
    </row>
    <row r="166" spans="7:10" x14ac:dyDescent="0.25">
      <c r="G166" s="6">
        <v>38878</v>
      </c>
      <c r="H166">
        <v>19</v>
      </c>
      <c r="I166">
        <v>1.45</v>
      </c>
      <c r="J166">
        <v>2.83</v>
      </c>
    </row>
    <row r="167" spans="7:10" x14ac:dyDescent="0.25">
      <c r="G167" s="6">
        <v>38879</v>
      </c>
      <c r="H167">
        <v>8</v>
      </c>
      <c r="I167">
        <v>0.61</v>
      </c>
      <c r="J167">
        <v>3.45</v>
      </c>
    </row>
    <row r="168" spans="7:10" x14ac:dyDescent="0.25">
      <c r="G168" s="6">
        <v>38880</v>
      </c>
      <c r="H168">
        <v>3</v>
      </c>
      <c r="I168">
        <v>0.23</v>
      </c>
      <c r="J168">
        <v>3.68</v>
      </c>
    </row>
    <row r="169" spans="7:10" x14ac:dyDescent="0.25">
      <c r="G169" s="6">
        <v>38881</v>
      </c>
      <c r="H169">
        <v>9</v>
      </c>
      <c r="I169">
        <v>0.69</v>
      </c>
      <c r="J169">
        <v>4.3600000000000003</v>
      </c>
    </row>
    <row r="170" spans="7:10" x14ac:dyDescent="0.25">
      <c r="G170" s="6">
        <v>38882</v>
      </c>
      <c r="H170">
        <v>4</v>
      </c>
      <c r="I170">
        <v>0.31</v>
      </c>
      <c r="J170">
        <v>4.67</v>
      </c>
    </row>
    <row r="171" spans="7:10" x14ac:dyDescent="0.25">
      <c r="G171" s="6">
        <v>38883</v>
      </c>
      <c r="H171">
        <v>4</v>
      </c>
      <c r="I171">
        <v>0.31</v>
      </c>
      <c r="J171">
        <v>4.9800000000000004</v>
      </c>
    </row>
    <row r="172" spans="7:10" x14ac:dyDescent="0.25">
      <c r="G172" s="6">
        <v>38884</v>
      </c>
      <c r="H172">
        <v>4</v>
      </c>
      <c r="I172">
        <v>0.31</v>
      </c>
      <c r="J172">
        <v>5.28</v>
      </c>
    </row>
    <row r="173" spans="7:10" x14ac:dyDescent="0.25">
      <c r="G173" s="6">
        <v>38885</v>
      </c>
      <c r="H173">
        <v>21</v>
      </c>
      <c r="I173">
        <v>1.61</v>
      </c>
      <c r="J173">
        <v>6.89</v>
      </c>
    </row>
    <row r="174" spans="7:10" x14ac:dyDescent="0.25">
      <c r="G174" s="6">
        <v>38886</v>
      </c>
      <c r="H174">
        <v>11</v>
      </c>
      <c r="I174">
        <v>0.84</v>
      </c>
      <c r="J174">
        <v>7.73</v>
      </c>
    </row>
    <row r="175" spans="7:10" x14ac:dyDescent="0.25">
      <c r="G175" s="6">
        <v>38887</v>
      </c>
      <c r="H175">
        <v>4</v>
      </c>
      <c r="I175">
        <v>0.31</v>
      </c>
      <c r="J175">
        <v>8.0399999999999991</v>
      </c>
    </row>
    <row r="176" spans="7:10" x14ac:dyDescent="0.25">
      <c r="G176" s="6">
        <v>38888</v>
      </c>
      <c r="H176">
        <v>3</v>
      </c>
      <c r="I176">
        <v>0.23</v>
      </c>
      <c r="J176">
        <v>8.27</v>
      </c>
    </row>
    <row r="177" spans="7:10" x14ac:dyDescent="0.25">
      <c r="G177" s="6">
        <v>38889</v>
      </c>
      <c r="H177">
        <v>1</v>
      </c>
      <c r="I177">
        <v>0.08</v>
      </c>
      <c r="J177">
        <v>8.35</v>
      </c>
    </row>
    <row r="178" spans="7:10" x14ac:dyDescent="0.25">
      <c r="G178" s="6">
        <v>38890</v>
      </c>
      <c r="H178">
        <v>17</v>
      </c>
      <c r="I178">
        <v>1.3</v>
      </c>
      <c r="J178">
        <v>9.65</v>
      </c>
    </row>
    <row r="179" spans="7:10" x14ac:dyDescent="0.25">
      <c r="G179" s="6">
        <v>38891</v>
      </c>
      <c r="H179">
        <v>3</v>
      </c>
      <c r="I179">
        <v>0.23</v>
      </c>
      <c r="J179">
        <v>9.8800000000000008</v>
      </c>
    </row>
    <row r="180" spans="7:10" x14ac:dyDescent="0.25">
      <c r="G180" s="6">
        <v>38892</v>
      </c>
      <c r="H180">
        <v>19</v>
      </c>
      <c r="I180">
        <v>1.45</v>
      </c>
      <c r="J180">
        <v>11.33</v>
      </c>
    </row>
    <row r="181" spans="7:10" x14ac:dyDescent="0.25">
      <c r="G181" s="6">
        <v>38893</v>
      </c>
      <c r="H181">
        <v>9</v>
      </c>
      <c r="I181">
        <v>0.69</v>
      </c>
      <c r="J181">
        <v>12.02</v>
      </c>
    </row>
    <row r="182" spans="7:10" x14ac:dyDescent="0.25">
      <c r="G182" s="6">
        <v>38894</v>
      </c>
      <c r="H182">
        <v>12</v>
      </c>
      <c r="I182">
        <v>0.92</v>
      </c>
      <c r="J182">
        <v>12.94</v>
      </c>
    </row>
    <row r="183" spans="7:10" x14ac:dyDescent="0.25">
      <c r="G183" s="6">
        <v>38895</v>
      </c>
      <c r="H183">
        <v>8</v>
      </c>
      <c r="I183">
        <v>0.61</v>
      </c>
      <c r="J183">
        <v>13.55</v>
      </c>
    </row>
    <row r="184" spans="7:10" x14ac:dyDescent="0.25">
      <c r="G184" s="6">
        <v>38896</v>
      </c>
      <c r="H184">
        <v>8</v>
      </c>
      <c r="I184">
        <v>0.61</v>
      </c>
      <c r="J184">
        <v>14.17</v>
      </c>
    </row>
    <row r="185" spans="7:10" x14ac:dyDescent="0.25">
      <c r="G185" s="6">
        <v>38897</v>
      </c>
      <c r="H185">
        <v>9</v>
      </c>
      <c r="I185">
        <v>0.69</v>
      </c>
      <c r="J185">
        <v>14.85</v>
      </c>
    </row>
    <row r="186" spans="7:10" x14ac:dyDescent="0.25">
      <c r="G186" s="6">
        <v>38898</v>
      </c>
      <c r="H186">
        <v>1</v>
      </c>
      <c r="I186">
        <v>0.08</v>
      </c>
      <c r="J186">
        <v>14.93</v>
      </c>
    </row>
    <row r="187" spans="7:10" x14ac:dyDescent="0.25">
      <c r="G187" s="6">
        <v>38899</v>
      </c>
      <c r="H187">
        <v>37</v>
      </c>
      <c r="I187">
        <v>2.83</v>
      </c>
      <c r="J187">
        <v>17.760000000000002</v>
      </c>
    </row>
    <row r="188" spans="7:10" x14ac:dyDescent="0.25">
      <c r="G188" s="6">
        <v>38900</v>
      </c>
      <c r="H188">
        <v>16</v>
      </c>
      <c r="I188">
        <v>1.23</v>
      </c>
      <c r="J188">
        <v>18.989999999999998</v>
      </c>
    </row>
    <row r="189" spans="7:10" x14ac:dyDescent="0.25">
      <c r="G189" s="6">
        <v>38901</v>
      </c>
      <c r="H189">
        <v>5</v>
      </c>
      <c r="I189">
        <v>0.38</v>
      </c>
      <c r="J189">
        <v>19.37</v>
      </c>
    </row>
    <row r="190" spans="7:10" x14ac:dyDescent="0.25">
      <c r="G190" s="6">
        <v>38902</v>
      </c>
      <c r="H190">
        <v>6</v>
      </c>
      <c r="I190">
        <v>0.46</v>
      </c>
      <c r="J190">
        <v>19.829999999999998</v>
      </c>
    </row>
    <row r="191" spans="7:10" x14ac:dyDescent="0.25">
      <c r="G191" s="6">
        <v>38903</v>
      </c>
      <c r="H191">
        <v>13</v>
      </c>
      <c r="I191">
        <v>1</v>
      </c>
      <c r="J191">
        <v>20.83</v>
      </c>
    </row>
    <row r="192" spans="7:10" x14ac:dyDescent="0.25">
      <c r="G192" s="6">
        <v>38904</v>
      </c>
      <c r="H192">
        <v>9</v>
      </c>
      <c r="I192">
        <v>0.69</v>
      </c>
      <c r="J192">
        <v>21.52</v>
      </c>
    </row>
    <row r="193" spans="7:10" x14ac:dyDescent="0.25">
      <c r="G193" s="6">
        <v>38905</v>
      </c>
      <c r="H193">
        <v>1</v>
      </c>
      <c r="I193">
        <v>0.08</v>
      </c>
      <c r="J193">
        <v>21.59</v>
      </c>
    </row>
    <row r="194" spans="7:10" x14ac:dyDescent="0.25">
      <c r="G194" s="6">
        <v>38906</v>
      </c>
      <c r="H194">
        <v>9</v>
      </c>
      <c r="I194">
        <v>0.69</v>
      </c>
      <c r="J194">
        <v>22.28</v>
      </c>
    </row>
    <row r="195" spans="7:10" x14ac:dyDescent="0.25">
      <c r="G195" s="6">
        <v>38907</v>
      </c>
      <c r="H195">
        <v>1</v>
      </c>
      <c r="I195">
        <v>0.08</v>
      </c>
      <c r="J195">
        <v>22.36</v>
      </c>
    </row>
    <row r="196" spans="7:10" x14ac:dyDescent="0.25">
      <c r="G196" s="6">
        <v>38908</v>
      </c>
      <c r="H196">
        <v>32</v>
      </c>
      <c r="I196">
        <v>2.4500000000000002</v>
      </c>
      <c r="J196">
        <v>24.81</v>
      </c>
    </row>
    <row r="197" spans="7:10" x14ac:dyDescent="0.25">
      <c r="G197" s="6">
        <v>38909</v>
      </c>
      <c r="H197">
        <v>34</v>
      </c>
      <c r="I197">
        <v>2.6</v>
      </c>
      <c r="J197">
        <v>27.41</v>
      </c>
    </row>
    <row r="198" spans="7:10" x14ac:dyDescent="0.25">
      <c r="G198" s="6">
        <v>38910</v>
      </c>
      <c r="H198">
        <v>19</v>
      </c>
      <c r="I198">
        <v>1.45</v>
      </c>
      <c r="J198">
        <v>28.87</v>
      </c>
    </row>
    <row r="199" spans="7:10" x14ac:dyDescent="0.25">
      <c r="G199" s="6">
        <v>38911</v>
      </c>
      <c r="H199">
        <v>24</v>
      </c>
      <c r="I199">
        <v>1.84</v>
      </c>
      <c r="J199">
        <v>30.7</v>
      </c>
    </row>
    <row r="200" spans="7:10" x14ac:dyDescent="0.25">
      <c r="G200" s="6">
        <v>38912</v>
      </c>
      <c r="H200">
        <v>22</v>
      </c>
      <c r="I200">
        <v>1.68</v>
      </c>
      <c r="J200">
        <v>32.39</v>
      </c>
    </row>
    <row r="201" spans="7:10" x14ac:dyDescent="0.25">
      <c r="G201" s="6">
        <v>38913</v>
      </c>
      <c r="H201">
        <v>1</v>
      </c>
      <c r="I201">
        <v>0.08</v>
      </c>
      <c r="J201">
        <v>32.47</v>
      </c>
    </row>
    <row r="202" spans="7:10" x14ac:dyDescent="0.25">
      <c r="G202" s="6">
        <v>38914</v>
      </c>
      <c r="H202">
        <v>1</v>
      </c>
      <c r="I202">
        <v>0.08</v>
      </c>
      <c r="J202">
        <v>32.54</v>
      </c>
    </row>
    <row r="203" spans="7:10" x14ac:dyDescent="0.25">
      <c r="G203" s="6">
        <v>38915</v>
      </c>
      <c r="H203">
        <v>19</v>
      </c>
      <c r="I203">
        <v>1.45</v>
      </c>
      <c r="J203">
        <v>34</v>
      </c>
    </row>
    <row r="204" spans="7:10" x14ac:dyDescent="0.25">
      <c r="G204" s="6">
        <v>38916</v>
      </c>
      <c r="H204">
        <v>33</v>
      </c>
      <c r="I204">
        <v>2.5299999999999998</v>
      </c>
      <c r="J204">
        <v>36.520000000000003</v>
      </c>
    </row>
    <row r="205" spans="7:10" x14ac:dyDescent="0.25">
      <c r="G205" s="6">
        <v>38917</v>
      </c>
      <c r="H205">
        <v>11</v>
      </c>
      <c r="I205">
        <v>0.84</v>
      </c>
      <c r="J205">
        <v>37.369999999999997</v>
      </c>
    </row>
    <row r="206" spans="7:10" x14ac:dyDescent="0.25">
      <c r="G206" s="6">
        <v>38918</v>
      </c>
      <c r="H206">
        <v>32</v>
      </c>
      <c r="I206">
        <v>2.4500000000000002</v>
      </c>
      <c r="J206">
        <v>39.82</v>
      </c>
    </row>
    <row r="207" spans="7:10" x14ac:dyDescent="0.25">
      <c r="G207" s="6">
        <v>38919</v>
      </c>
      <c r="H207">
        <v>2</v>
      </c>
      <c r="I207">
        <v>0.15</v>
      </c>
      <c r="J207">
        <v>39.97</v>
      </c>
    </row>
    <row r="208" spans="7:10" x14ac:dyDescent="0.25">
      <c r="G208" s="6">
        <v>38920</v>
      </c>
      <c r="H208">
        <v>15</v>
      </c>
      <c r="I208">
        <v>1.1499999999999999</v>
      </c>
      <c r="J208">
        <v>41.12</v>
      </c>
    </row>
    <row r="209" spans="7:10" x14ac:dyDescent="0.25">
      <c r="G209" s="6">
        <v>38921</v>
      </c>
      <c r="H209">
        <v>1</v>
      </c>
      <c r="I209">
        <v>0.08</v>
      </c>
      <c r="J209">
        <v>41.19</v>
      </c>
    </row>
    <row r="210" spans="7:10" x14ac:dyDescent="0.25">
      <c r="G210" s="6">
        <v>38922</v>
      </c>
      <c r="H210">
        <v>45</v>
      </c>
      <c r="I210">
        <v>3.45</v>
      </c>
      <c r="J210">
        <v>44.64</v>
      </c>
    </row>
    <row r="211" spans="7:10" x14ac:dyDescent="0.25">
      <c r="G211" s="6">
        <v>38923</v>
      </c>
      <c r="H211">
        <v>22</v>
      </c>
      <c r="I211">
        <v>1.68</v>
      </c>
      <c r="J211">
        <v>46.32</v>
      </c>
    </row>
    <row r="212" spans="7:10" x14ac:dyDescent="0.25">
      <c r="G212" s="6">
        <v>38924</v>
      </c>
      <c r="H212">
        <v>11</v>
      </c>
      <c r="I212">
        <v>0.84</v>
      </c>
      <c r="J212">
        <v>47.17</v>
      </c>
    </row>
    <row r="213" spans="7:10" x14ac:dyDescent="0.25">
      <c r="G213" s="6">
        <v>38925</v>
      </c>
      <c r="H213">
        <v>19</v>
      </c>
      <c r="I213">
        <v>1.45</v>
      </c>
      <c r="J213">
        <v>48.62</v>
      </c>
    </row>
    <row r="214" spans="7:10" x14ac:dyDescent="0.25">
      <c r="G214" s="6">
        <v>38926</v>
      </c>
      <c r="H214">
        <v>4</v>
      </c>
      <c r="I214">
        <v>0.31</v>
      </c>
      <c r="J214">
        <v>48.93</v>
      </c>
    </row>
    <row r="215" spans="7:10" x14ac:dyDescent="0.25">
      <c r="G215" s="6">
        <v>38928</v>
      </c>
      <c r="H215">
        <v>2</v>
      </c>
      <c r="I215">
        <v>0.15</v>
      </c>
      <c r="J215">
        <v>49.08</v>
      </c>
    </row>
    <row r="216" spans="7:10" x14ac:dyDescent="0.25">
      <c r="G216" s="6">
        <v>38929</v>
      </c>
      <c r="H216">
        <v>18</v>
      </c>
      <c r="I216">
        <v>1.38</v>
      </c>
      <c r="J216">
        <v>50.46</v>
      </c>
    </row>
    <row r="217" spans="7:10" x14ac:dyDescent="0.25">
      <c r="G217" s="6">
        <v>38931</v>
      </c>
      <c r="H217">
        <v>10</v>
      </c>
      <c r="I217">
        <v>0.77</v>
      </c>
      <c r="J217">
        <v>51.23</v>
      </c>
    </row>
    <row r="218" spans="7:10" x14ac:dyDescent="0.25">
      <c r="G218" s="6">
        <v>38932</v>
      </c>
      <c r="H218">
        <v>8</v>
      </c>
      <c r="I218">
        <v>0.61</v>
      </c>
      <c r="J218">
        <v>51.84</v>
      </c>
    </row>
    <row r="219" spans="7:10" x14ac:dyDescent="0.25">
      <c r="G219" s="6">
        <v>38933</v>
      </c>
      <c r="H219">
        <v>12</v>
      </c>
      <c r="I219">
        <v>0.92</v>
      </c>
      <c r="J219">
        <v>52.76</v>
      </c>
    </row>
    <row r="220" spans="7:10" x14ac:dyDescent="0.25">
      <c r="G220" s="6">
        <v>38934</v>
      </c>
      <c r="H220">
        <v>5</v>
      </c>
      <c r="I220">
        <v>0.38</v>
      </c>
      <c r="J220">
        <v>53.14</v>
      </c>
    </row>
    <row r="221" spans="7:10" x14ac:dyDescent="0.25">
      <c r="G221" s="6">
        <v>38935</v>
      </c>
      <c r="H221">
        <v>2</v>
      </c>
      <c r="I221">
        <v>0.15</v>
      </c>
      <c r="J221">
        <v>53.29</v>
      </c>
    </row>
    <row r="222" spans="7:10" x14ac:dyDescent="0.25">
      <c r="G222" s="6">
        <v>38936</v>
      </c>
      <c r="H222">
        <v>8</v>
      </c>
      <c r="I222">
        <v>0.61</v>
      </c>
      <c r="J222">
        <v>53.91</v>
      </c>
    </row>
    <row r="223" spans="7:10" x14ac:dyDescent="0.25">
      <c r="G223" s="6">
        <v>38937</v>
      </c>
      <c r="H223">
        <v>9</v>
      </c>
      <c r="I223">
        <v>0.69</v>
      </c>
      <c r="J223">
        <v>54.59</v>
      </c>
    </row>
    <row r="224" spans="7:10" x14ac:dyDescent="0.25">
      <c r="G224" s="6">
        <v>38938</v>
      </c>
      <c r="H224">
        <v>27</v>
      </c>
      <c r="I224">
        <v>2.0699999999999998</v>
      </c>
      <c r="J224">
        <v>56.66</v>
      </c>
    </row>
    <row r="225" spans="7:10" x14ac:dyDescent="0.25">
      <c r="G225" s="6">
        <v>38939</v>
      </c>
      <c r="H225">
        <v>19</v>
      </c>
      <c r="I225">
        <v>1.45</v>
      </c>
      <c r="J225">
        <v>58.12</v>
      </c>
    </row>
    <row r="226" spans="7:10" x14ac:dyDescent="0.25">
      <c r="G226" s="6">
        <v>38940</v>
      </c>
      <c r="H226">
        <v>9</v>
      </c>
      <c r="I226">
        <v>0.69</v>
      </c>
      <c r="J226">
        <v>58.81</v>
      </c>
    </row>
    <row r="227" spans="7:10" x14ac:dyDescent="0.25">
      <c r="G227" s="6">
        <v>38941</v>
      </c>
      <c r="H227">
        <v>18</v>
      </c>
      <c r="I227">
        <v>1.38</v>
      </c>
      <c r="J227">
        <v>60.18</v>
      </c>
    </row>
    <row r="228" spans="7:10" x14ac:dyDescent="0.25">
      <c r="G228" s="6">
        <v>38942</v>
      </c>
      <c r="H228">
        <v>3</v>
      </c>
      <c r="I228">
        <v>0.23</v>
      </c>
      <c r="J228">
        <v>60.41</v>
      </c>
    </row>
    <row r="229" spans="7:10" x14ac:dyDescent="0.25">
      <c r="G229" s="6">
        <v>38943</v>
      </c>
      <c r="H229">
        <v>7</v>
      </c>
      <c r="I229">
        <v>0.54</v>
      </c>
      <c r="J229">
        <v>60.95</v>
      </c>
    </row>
    <row r="230" spans="7:10" x14ac:dyDescent="0.25">
      <c r="G230" s="6">
        <v>38944</v>
      </c>
      <c r="H230">
        <v>13</v>
      </c>
      <c r="I230">
        <v>1</v>
      </c>
      <c r="J230">
        <v>61.94</v>
      </c>
    </row>
    <row r="231" spans="7:10" x14ac:dyDescent="0.25">
      <c r="G231" s="6">
        <v>38945</v>
      </c>
      <c r="H231">
        <v>28</v>
      </c>
      <c r="I231">
        <v>2.14</v>
      </c>
      <c r="J231">
        <v>64.09</v>
      </c>
    </row>
    <row r="232" spans="7:10" x14ac:dyDescent="0.25">
      <c r="G232" s="6">
        <v>38946</v>
      </c>
      <c r="H232">
        <v>15</v>
      </c>
      <c r="I232">
        <v>1.1499999999999999</v>
      </c>
      <c r="J232">
        <v>65.239999999999995</v>
      </c>
    </row>
    <row r="233" spans="7:10" x14ac:dyDescent="0.25">
      <c r="G233" s="6">
        <v>38947</v>
      </c>
      <c r="H233">
        <v>10</v>
      </c>
      <c r="I233">
        <v>0.77</v>
      </c>
      <c r="J233">
        <v>66</v>
      </c>
    </row>
    <row r="234" spans="7:10" x14ac:dyDescent="0.25">
      <c r="G234" s="6">
        <v>38948</v>
      </c>
      <c r="H234">
        <v>17</v>
      </c>
      <c r="I234">
        <v>1.3</v>
      </c>
      <c r="J234">
        <v>67.3</v>
      </c>
    </row>
    <row r="235" spans="7:10" x14ac:dyDescent="0.25">
      <c r="G235" s="6">
        <v>38949</v>
      </c>
      <c r="H235">
        <v>6</v>
      </c>
      <c r="I235">
        <v>0.46</v>
      </c>
      <c r="J235">
        <v>67.760000000000005</v>
      </c>
    </row>
    <row r="236" spans="7:10" x14ac:dyDescent="0.25">
      <c r="G236" s="6">
        <v>38950</v>
      </c>
      <c r="H236">
        <v>17</v>
      </c>
      <c r="I236">
        <v>1.3</v>
      </c>
      <c r="J236">
        <v>69.069999999999993</v>
      </c>
    </row>
    <row r="237" spans="7:10" x14ac:dyDescent="0.25">
      <c r="G237" s="6">
        <v>38951</v>
      </c>
      <c r="H237">
        <v>14</v>
      </c>
      <c r="I237">
        <v>1.07</v>
      </c>
      <c r="J237">
        <v>70.14</v>
      </c>
    </row>
    <row r="238" spans="7:10" x14ac:dyDescent="0.25">
      <c r="G238" s="6">
        <v>38952</v>
      </c>
      <c r="H238">
        <v>11</v>
      </c>
      <c r="I238">
        <v>0.84</v>
      </c>
      <c r="J238">
        <v>70.98</v>
      </c>
    </row>
    <row r="239" spans="7:10" x14ac:dyDescent="0.25">
      <c r="G239" s="6">
        <v>38953</v>
      </c>
      <c r="H239">
        <v>11</v>
      </c>
      <c r="I239">
        <v>0.84</v>
      </c>
      <c r="J239">
        <v>71.819999999999993</v>
      </c>
    </row>
    <row r="240" spans="7:10" x14ac:dyDescent="0.25">
      <c r="G240" s="6">
        <v>38954</v>
      </c>
      <c r="H240">
        <v>6</v>
      </c>
      <c r="I240">
        <v>0.46</v>
      </c>
      <c r="J240">
        <v>72.28</v>
      </c>
    </row>
    <row r="241" spans="7:10" x14ac:dyDescent="0.25">
      <c r="G241" s="6">
        <v>38955</v>
      </c>
      <c r="H241">
        <v>17</v>
      </c>
      <c r="I241">
        <v>1.3</v>
      </c>
      <c r="J241">
        <v>73.58</v>
      </c>
    </row>
    <row r="242" spans="7:10" x14ac:dyDescent="0.25">
      <c r="G242" s="6">
        <v>38956</v>
      </c>
      <c r="H242">
        <v>15</v>
      </c>
      <c r="I242">
        <v>1.1499999999999999</v>
      </c>
      <c r="J242">
        <v>74.73</v>
      </c>
    </row>
    <row r="243" spans="7:10" x14ac:dyDescent="0.25">
      <c r="G243" s="6">
        <v>38957</v>
      </c>
      <c r="H243">
        <v>15</v>
      </c>
      <c r="I243">
        <v>1.1499999999999999</v>
      </c>
      <c r="J243">
        <v>75.88</v>
      </c>
    </row>
    <row r="244" spans="7:10" x14ac:dyDescent="0.25">
      <c r="G244" s="6">
        <v>38958</v>
      </c>
      <c r="H244">
        <v>12</v>
      </c>
      <c r="I244">
        <v>0.92</v>
      </c>
      <c r="J244">
        <v>76.8</v>
      </c>
    </row>
    <row r="245" spans="7:10" x14ac:dyDescent="0.25">
      <c r="G245" s="6">
        <v>38959</v>
      </c>
      <c r="H245">
        <v>22</v>
      </c>
      <c r="I245">
        <v>1.68</v>
      </c>
      <c r="J245">
        <v>78.48</v>
      </c>
    </row>
    <row r="246" spans="7:10" x14ac:dyDescent="0.25">
      <c r="G246" s="6">
        <v>38960</v>
      </c>
      <c r="H246">
        <v>12</v>
      </c>
      <c r="I246">
        <v>0.92</v>
      </c>
      <c r="J246">
        <v>79.400000000000006</v>
      </c>
    </row>
    <row r="247" spans="7:10" x14ac:dyDescent="0.25">
      <c r="G247" s="6">
        <v>38961</v>
      </c>
      <c r="H247">
        <v>3</v>
      </c>
      <c r="I247">
        <v>0.23</v>
      </c>
      <c r="J247">
        <v>79.63</v>
      </c>
    </row>
    <row r="248" spans="7:10" x14ac:dyDescent="0.25">
      <c r="G248" s="6">
        <v>38962</v>
      </c>
      <c r="H248">
        <v>7</v>
      </c>
      <c r="I248">
        <v>0.54</v>
      </c>
      <c r="J248">
        <v>80.17</v>
      </c>
    </row>
    <row r="249" spans="7:10" x14ac:dyDescent="0.25">
      <c r="G249" s="6">
        <v>38963</v>
      </c>
      <c r="H249">
        <v>7</v>
      </c>
      <c r="I249">
        <v>0.54</v>
      </c>
      <c r="J249">
        <v>80.7</v>
      </c>
    </row>
    <row r="250" spans="7:10" x14ac:dyDescent="0.25">
      <c r="G250" s="6">
        <v>38965</v>
      </c>
      <c r="H250">
        <v>1</v>
      </c>
      <c r="I250">
        <v>0.08</v>
      </c>
      <c r="J250">
        <v>80.78</v>
      </c>
    </row>
    <row r="251" spans="7:10" x14ac:dyDescent="0.25">
      <c r="G251" s="6">
        <v>38966</v>
      </c>
      <c r="H251">
        <v>3</v>
      </c>
      <c r="I251">
        <v>0.23</v>
      </c>
      <c r="J251">
        <v>81.010000000000005</v>
      </c>
    </row>
    <row r="252" spans="7:10" x14ac:dyDescent="0.25">
      <c r="G252" s="6">
        <v>38968</v>
      </c>
      <c r="H252">
        <v>3</v>
      </c>
      <c r="I252">
        <v>0.23</v>
      </c>
      <c r="J252">
        <v>81.239999999999995</v>
      </c>
    </row>
    <row r="253" spans="7:10" x14ac:dyDescent="0.25">
      <c r="G253" s="6">
        <v>38969</v>
      </c>
      <c r="H253">
        <v>13</v>
      </c>
      <c r="I253">
        <v>1</v>
      </c>
      <c r="J253">
        <v>82.24</v>
      </c>
    </row>
    <row r="254" spans="7:10" x14ac:dyDescent="0.25">
      <c r="G254" s="6">
        <v>38970</v>
      </c>
      <c r="H254">
        <v>4</v>
      </c>
      <c r="I254">
        <v>0.31</v>
      </c>
      <c r="J254">
        <v>82.54</v>
      </c>
    </row>
    <row r="255" spans="7:10" x14ac:dyDescent="0.25">
      <c r="G255" s="6">
        <v>38972</v>
      </c>
      <c r="H255">
        <v>1</v>
      </c>
      <c r="I255">
        <v>0.08</v>
      </c>
      <c r="J255">
        <v>82.62</v>
      </c>
    </row>
    <row r="256" spans="7:10" x14ac:dyDescent="0.25">
      <c r="G256" s="6">
        <v>38974</v>
      </c>
      <c r="H256">
        <v>4</v>
      </c>
      <c r="I256">
        <v>0.31</v>
      </c>
      <c r="J256">
        <v>82.92</v>
      </c>
    </row>
    <row r="257" spans="7:10" x14ac:dyDescent="0.25">
      <c r="G257" s="6">
        <v>38975</v>
      </c>
      <c r="H257">
        <v>5</v>
      </c>
      <c r="I257">
        <v>0.38</v>
      </c>
      <c r="J257">
        <v>83.31</v>
      </c>
    </row>
    <row r="258" spans="7:10" x14ac:dyDescent="0.25">
      <c r="G258" s="6">
        <v>38976</v>
      </c>
      <c r="H258">
        <v>5</v>
      </c>
      <c r="I258">
        <v>0.38</v>
      </c>
      <c r="J258">
        <v>83.69</v>
      </c>
    </row>
    <row r="259" spans="7:10" x14ac:dyDescent="0.25">
      <c r="G259" s="6">
        <v>38977</v>
      </c>
      <c r="H259">
        <v>3</v>
      </c>
      <c r="I259">
        <v>0.23</v>
      </c>
      <c r="J259">
        <v>83.92</v>
      </c>
    </row>
    <row r="260" spans="7:10" x14ac:dyDescent="0.25">
      <c r="G260" s="6">
        <v>38978</v>
      </c>
      <c r="H260">
        <v>1</v>
      </c>
      <c r="I260">
        <v>0.08</v>
      </c>
      <c r="J260">
        <v>84</v>
      </c>
    </row>
    <row r="261" spans="7:10" x14ac:dyDescent="0.25">
      <c r="G261" s="6">
        <v>38979</v>
      </c>
      <c r="H261">
        <v>11</v>
      </c>
      <c r="I261">
        <v>0.84</v>
      </c>
      <c r="J261">
        <v>84.84</v>
      </c>
    </row>
    <row r="262" spans="7:10" x14ac:dyDescent="0.25">
      <c r="G262" s="6">
        <v>38980</v>
      </c>
      <c r="H262">
        <v>1</v>
      </c>
      <c r="I262">
        <v>0.08</v>
      </c>
      <c r="J262">
        <v>84.92</v>
      </c>
    </row>
    <row r="263" spans="7:10" x14ac:dyDescent="0.25">
      <c r="G263" s="6">
        <v>38981</v>
      </c>
      <c r="H263">
        <v>1</v>
      </c>
      <c r="I263">
        <v>0.08</v>
      </c>
      <c r="J263">
        <v>84.99</v>
      </c>
    </row>
    <row r="264" spans="7:10" x14ac:dyDescent="0.25">
      <c r="G264" s="6">
        <v>38982</v>
      </c>
      <c r="H264">
        <v>2</v>
      </c>
      <c r="I264">
        <v>0.15</v>
      </c>
      <c r="J264">
        <v>85.15</v>
      </c>
    </row>
    <row r="265" spans="7:10" x14ac:dyDescent="0.25">
      <c r="G265" s="6">
        <v>38983</v>
      </c>
      <c r="H265">
        <v>14</v>
      </c>
      <c r="I265">
        <v>1.07</v>
      </c>
      <c r="J265">
        <v>86.22</v>
      </c>
    </row>
    <row r="266" spans="7:10" x14ac:dyDescent="0.25">
      <c r="G266" s="6">
        <v>38984</v>
      </c>
      <c r="H266">
        <v>2</v>
      </c>
      <c r="I266">
        <v>0.15</v>
      </c>
      <c r="J266">
        <v>86.37</v>
      </c>
    </row>
    <row r="267" spans="7:10" x14ac:dyDescent="0.25">
      <c r="G267" s="6">
        <v>38990</v>
      </c>
      <c r="H267">
        <v>4</v>
      </c>
      <c r="I267">
        <v>0.31</v>
      </c>
      <c r="J267">
        <v>86.68</v>
      </c>
    </row>
    <row r="268" spans="7:10" x14ac:dyDescent="0.25">
      <c r="G268" s="6">
        <v>38991</v>
      </c>
      <c r="H268">
        <v>9</v>
      </c>
      <c r="I268">
        <v>0.69</v>
      </c>
      <c r="J268">
        <v>87.37</v>
      </c>
    </row>
    <row r="269" spans="7:10" x14ac:dyDescent="0.25">
      <c r="G269" s="6">
        <v>38992</v>
      </c>
      <c r="H269">
        <v>1</v>
      </c>
      <c r="I269">
        <v>0.08</v>
      </c>
      <c r="J269">
        <v>87.44</v>
      </c>
    </row>
    <row r="270" spans="7:10" x14ac:dyDescent="0.25">
      <c r="G270" s="6">
        <v>38993</v>
      </c>
      <c r="H270">
        <v>1</v>
      </c>
      <c r="I270">
        <v>0.08</v>
      </c>
      <c r="J270">
        <v>87.52</v>
      </c>
    </row>
    <row r="271" spans="7:10" x14ac:dyDescent="0.25">
      <c r="G271" s="6">
        <v>38994</v>
      </c>
      <c r="H271">
        <v>3</v>
      </c>
      <c r="I271">
        <v>0.23</v>
      </c>
      <c r="J271">
        <v>87.75</v>
      </c>
    </row>
    <row r="272" spans="7:10" x14ac:dyDescent="0.25">
      <c r="G272" s="6">
        <v>38996</v>
      </c>
      <c r="H272">
        <v>8</v>
      </c>
      <c r="I272">
        <v>0.61</v>
      </c>
      <c r="J272">
        <v>88.36</v>
      </c>
    </row>
    <row r="273" spans="7:10" x14ac:dyDescent="0.25">
      <c r="G273" s="6">
        <v>38997</v>
      </c>
      <c r="H273">
        <v>37</v>
      </c>
      <c r="I273">
        <v>2.83</v>
      </c>
      <c r="J273">
        <v>91.19</v>
      </c>
    </row>
    <row r="274" spans="7:10" x14ac:dyDescent="0.25">
      <c r="G274" s="6">
        <v>38998</v>
      </c>
      <c r="H274">
        <v>11</v>
      </c>
      <c r="I274">
        <v>0.84</v>
      </c>
      <c r="J274">
        <v>92.04</v>
      </c>
    </row>
    <row r="275" spans="7:10" x14ac:dyDescent="0.25">
      <c r="G275" s="6">
        <v>39000</v>
      </c>
      <c r="H275">
        <v>4</v>
      </c>
      <c r="I275">
        <v>0.31</v>
      </c>
      <c r="J275">
        <v>92.34</v>
      </c>
    </row>
    <row r="276" spans="7:10" x14ac:dyDescent="0.25">
      <c r="G276" s="6">
        <v>39004</v>
      </c>
      <c r="H276">
        <v>2</v>
      </c>
      <c r="I276">
        <v>0.15</v>
      </c>
      <c r="J276">
        <v>92.5</v>
      </c>
    </row>
    <row r="277" spans="7:10" x14ac:dyDescent="0.25">
      <c r="G277" s="6">
        <v>39005</v>
      </c>
      <c r="H277">
        <v>2</v>
      </c>
      <c r="I277">
        <v>0.15</v>
      </c>
      <c r="J277">
        <v>92.65</v>
      </c>
    </row>
    <row r="278" spans="7:10" x14ac:dyDescent="0.25">
      <c r="G278" s="6">
        <v>39006</v>
      </c>
      <c r="H278">
        <v>19</v>
      </c>
      <c r="I278">
        <v>1.45</v>
      </c>
      <c r="J278">
        <v>94.1</v>
      </c>
    </row>
    <row r="279" spans="7:10" x14ac:dyDescent="0.25">
      <c r="G279" s="6">
        <v>39008</v>
      </c>
      <c r="H279">
        <v>2</v>
      </c>
      <c r="I279">
        <v>0.15</v>
      </c>
      <c r="J279">
        <v>94.26</v>
      </c>
    </row>
    <row r="280" spans="7:10" x14ac:dyDescent="0.25">
      <c r="G280" s="6">
        <v>39011</v>
      </c>
      <c r="H280">
        <v>25</v>
      </c>
      <c r="I280">
        <v>1.91</v>
      </c>
      <c r="J280">
        <v>96.17</v>
      </c>
    </row>
    <row r="281" spans="7:10" x14ac:dyDescent="0.25">
      <c r="G281" s="6">
        <v>39012</v>
      </c>
      <c r="H281">
        <v>29</v>
      </c>
      <c r="I281">
        <v>2.2200000000000002</v>
      </c>
      <c r="J281">
        <v>98.39</v>
      </c>
    </row>
    <row r="282" spans="7:10" x14ac:dyDescent="0.25">
      <c r="G282" s="6">
        <v>39013</v>
      </c>
      <c r="H282">
        <v>2</v>
      </c>
      <c r="I282">
        <v>0.15</v>
      </c>
      <c r="J282">
        <v>98.55</v>
      </c>
    </row>
    <row r="283" spans="7:10" x14ac:dyDescent="0.25">
      <c r="G283" s="6">
        <v>39017</v>
      </c>
      <c r="H283">
        <v>1</v>
      </c>
      <c r="I283">
        <v>0.08</v>
      </c>
      <c r="J283">
        <v>98.62</v>
      </c>
    </row>
    <row r="284" spans="7:10" x14ac:dyDescent="0.25">
      <c r="G284" s="6">
        <v>39018</v>
      </c>
      <c r="H284">
        <v>1</v>
      </c>
      <c r="I284">
        <v>0.08</v>
      </c>
      <c r="J284">
        <v>98.7</v>
      </c>
    </row>
    <row r="285" spans="7:10" x14ac:dyDescent="0.25">
      <c r="G285" s="6">
        <v>39025</v>
      </c>
      <c r="H285">
        <v>15</v>
      </c>
      <c r="I285">
        <v>1.1499999999999999</v>
      </c>
      <c r="J285">
        <v>99.85</v>
      </c>
    </row>
    <row r="286" spans="7:10" x14ac:dyDescent="0.25">
      <c r="G286" s="6">
        <v>39287</v>
      </c>
      <c r="H286">
        <v>1</v>
      </c>
      <c r="I286">
        <v>0.08</v>
      </c>
      <c r="J286">
        <v>99.92</v>
      </c>
    </row>
    <row r="287" spans="7:10" x14ac:dyDescent="0.25">
      <c r="G287" s="6">
        <v>1570818</v>
      </c>
      <c r="H287">
        <v>1</v>
      </c>
      <c r="I287">
        <v>0.08</v>
      </c>
      <c r="J287">
        <v>100</v>
      </c>
    </row>
    <row r="289" spans="1:9" x14ac:dyDescent="0.25">
      <c r="G289" t="s">
        <v>1673</v>
      </c>
      <c r="H289" s="3">
        <v>1306</v>
      </c>
      <c r="I289">
        <v>100</v>
      </c>
    </row>
    <row r="295" spans="1:9" s="5" customFormat="1" x14ac:dyDescent="0.25">
      <c r="A295" s="5" t="s">
        <v>3809</v>
      </c>
      <c r="G295" s="5" t="s">
        <v>3810</v>
      </c>
    </row>
    <row r="299" spans="1:9" x14ac:dyDescent="0.25">
      <c r="G299" t="s">
        <v>3807</v>
      </c>
      <c r="H299" t="s">
        <v>1602</v>
      </c>
      <c r="I299" t="s">
        <v>1603</v>
      </c>
    </row>
    <row r="301" spans="1:9" x14ac:dyDescent="0.25">
      <c r="G301" t="s">
        <v>1674</v>
      </c>
      <c r="H301">
        <v>0.08</v>
      </c>
      <c r="I301">
        <v>0.08</v>
      </c>
    </row>
    <row r="302" spans="1:9" x14ac:dyDescent="0.25">
      <c r="G302" t="s">
        <v>1675</v>
      </c>
      <c r="H302">
        <v>0.08</v>
      </c>
      <c r="I302">
        <v>0.15</v>
      </c>
    </row>
    <row r="303" spans="1:9" x14ac:dyDescent="0.25">
      <c r="G303" t="s">
        <v>1676</v>
      </c>
      <c r="H303">
        <v>0.08</v>
      </c>
      <c r="I303">
        <v>0.23</v>
      </c>
    </row>
    <row r="304" spans="1:9" x14ac:dyDescent="0.25">
      <c r="G304" t="s">
        <v>1677</v>
      </c>
      <c r="H304">
        <v>0.08</v>
      </c>
      <c r="I304">
        <v>0.3</v>
      </c>
    </row>
    <row r="305" spans="7:9" x14ac:dyDescent="0.25">
      <c r="G305" t="s">
        <v>1678</v>
      </c>
      <c r="H305">
        <v>0.08</v>
      </c>
      <c r="I305">
        <v>0.38</v>
      </c>
    </row>
    <row r="306" spans="7:9" x14ac:dyDescent="0.25">
      <c r="G306" t="s">
        <v>1679</v>
      </c>
      <c r="H306">
        <v>0.08</v>
      </c>
      <c r="I306">
        <v>0.46</v>
      </c>
    </row>
    <row r="307" spans="7:9" x14ac:dyDescent="0.25">
      <c r="G307" t="s">
        <v>1680</v>
      </c>
      <c r="H307">
        <v>0.08</v>
      </c>
      <c r="I307">
        <v>0.53</v>
      </c>
    </row>
    <row r="308" spans="7:9" x14ac:dyDescent="0.25">
      <c r="G308" t="s">
        <v>1681</v>
      </c>
      <c r="H308">
        <v>0.08</v>
      </c>
      <c r="I308">
        <v>0.61</v>
      </c>
    </row>
    <row r="309" spans="7:9" x14ac:dyDescent="0.25">
      <c r="G309" t="s">
        <v>1682</v>
      </c>
      <c r="H309">
        <v>0.08</v>
      </c>
      <c r="I309">
        <v>0.68</v>
      </c>
    </row>
    <row r="310" spans="7:9" x14ac:dyDescent="0.25">
      <c r="G310" t="s">
        <v>1683</v>
      </c>
      <c r="H310">
        <v>0.08</v>
      </c>
      <c r="I310">
        <v>0.76</v>
      </c>
    </row>
    <row r="311" spans="7:9" x14ac:dyDescent="0.25">
      <c r="G311" t="s">
        <v>1684</v>
      </c>
      <c r="H311">
        <v>0.08</v>
      </c>
      <c r="I311">
        <v>0.84</v>
      </c>
    </row>
    <row r="312" spans="7:9" x14ac:dyDescent="0.25">
      <c r="G312" t="s">
        <v>1685</v>
      </c>
      <c r="H312">
        <v>0.08</v>
      </c>
      <c r="I312">
        <v>0.91</v>
      </c>
    </row>
    <row r="313" spans="7:9" x14ac:dyDescent="0.25">
      <c r="G313" t="s">
        <v>1686</v>
      </c>
      <c r="H313">
        <v>0.08</v>
      </c>
      <c r="I313">
        <v>0.99</v>
      </c>
    </row>
    <row r="314" spans="7:9" x14ac:dyDescent="0.25">
      <c r="G314" t="s">
        <v>1687</v>
      </c>
      <c r="H314">
        <v>0.08</v>
      </c>
      <c r="I314">
        <v>1.06</v>
      </c>
    </row>
    <row r="315" spans="7:9" x14ac:dyDescent="0.25">
      <c r="G315" t="s">
        <v>1688</v>
      </c>
      <c r="H315">
        <v>0.08</v>
      </c>
      <c r="I315">
        <v>1.1399999999999999</v>
      </c>
    </row>
    <row r="316" spans="7:9" x14ac:dyDescent="0.25">
      <c r="G316" t="s">
        <v>1689</v>
      </c>
      <c r="H316">
        <v>0.08</v>
      </c>
      <c r="I316">
        <v>1.21</v>
      </c>
    </row>
    <row r="317" spans="7:9" x14ac:dyDescent="0.25">
      <c r="G317" t="s">
        <v>1690</v>
      </c>
      <c r="H317">
        <v>0.08</v>
      </c>
      <c r="I317">
        <v>1.29</v>
      </c>
    </row>
    <row r="318" spans="7:9" x14ac:dyDescent="0.25">
      <c r="G318" t="s">
        <v>1691</v>
      </c>
      <c r="H318">
        <v>0.08</v>
      </c>
      <c r="I318">
        <v>1.37</v>
      </c>
    </row>
    <row r="319" spans="7:9" x14ac:dyDescent="0.25">
      <c r="G319" t="s">
        <v>1692</v>
      </c>
      <c r="H319">
        <v>0.08</v>
      </c>
      <c r="I319">
        <v>1.44</v>
      </c>
    </row>
    <row r="320" spans="7:9" x14ac:dyDescent="0.25">
      <c r="G320" t="s">
        <v>1693</v>
      </c>
      <c r="H320">
        <v>0.08</v>
      </c>
      <c r="I320">
        <v>1.52</v>
      </c>
    </row>
    <row r="321" spans="7:9" x14ac:dyDescent="0.25">
      <c r="G321" t="s">
        <v>1694</v>
      </c>
      <c r="H321">
        <v>0.08</v>
      </c>
      <c r="I321">
        <v>1.59</v>
      </c>
    </row>
    <row r="322" spans="7:9" x14ac:dyDescent="0.25">
      <c r="G322" t="s">
        <v>1695</v>
      </c>
      <c r="H322">
        <v>0.08</v>
      </c>
      <c r="I322">
        <v>1.67</v>
      </c>
    </row>
    <row r="323" spans="7:9" x14ac:dyDescent="0.25">
      <c r="G323" t="s">
        <v>1696</v>
      </c>
      <c r="H323">
        <v>0.08</v>
      </c>
      <c r="I323">
        <v>1.75</v>
      </c>
    </row>
    <row r="324" spans="7:9" x14ac:dyDescent="0.25">
      <c r="G324" t="s">
        <v>1697</v>
      </c>
      <c r="H324">
        <v>0.08</v>
      </c>
      <c r="I324">
        <v>1.82</v>
      </c>
    </row>
    <row r="325" spans="7:9" x14ac:dyDescent="0.25">
      <c r="G325" t="s">
        <v>1698</v>
      </c>
      <c r="H325">
        <v>0.08</v>
      </c>
      <c r="I325">
        <v>1.9</v>
      </c>
    </row>
    <row r="326" spans="7:9" x14ac:dyDescent="0.25">
      <c r="G326" t="s">
        <v>1699</v>
      </c>
      <c r="H326">
        <v>0.08</v>
      </c>
      <c r="I326">
        <v>1.97</v>
      </c>
    </row>
    <row r="327" spans="7:9" x14ac:dyDescent="0.25">
      <c r="G327" t="s">
        <v>1700</v>
      </c>
      <c r="H327">
        <v>0.08</v>
      </c>
      <c r="I327">
        <v>2.0499999999999998</v>
      </c>
    </row>
    <row r="328" spans="7:9" x14ac:dyDescent="0.25">
      <c r="G328" t="s">
        <v>1701</v>
      </c>
      <c r="H328">
        <v>0.08</v>
      </c>
      <c r="I328">
        <v>2.13</v>
      </c>
    </row>
    <row r="329" spans="7:9" x14ac:dyDescent="0.25">
      <c r="G329" t="s">
        <v>1702</v>
      </c>
      <c r="H329">
        <v>0.08</v>
      </c>
      <c r="I329">
        <v>2.2000000000000002</v>
      </c>
    </row>
    <row r="330" spans="7:9" x14ac:dyDescent="0.25">
      <c r="G330" t="s">
        <v>1703</v>
      </c>
      <c r="H330">
        <v>0.08</v>
      </c>
      <c r="I330">
        <v>2.2799999999999998</v>
      </c>
    </row>
    <row r="331" spans="7:9" x14ac:dyDescent="0.25">
      <c r="G331" t="s">
        <v>1704</v>
      </c>
      <c r="H331">
        <v>0.08</v>
      </c>
      <c r="I331">
        <v>2.35</v>
      </c>
    </row>
    <row r="332" spans="7:9" x14ac:dyDescent="0.25">
      <c r="G332" t="s">
        <v>1705</v>
      </c>
      <c r="H332">
        <v>0.08</v>
      </c>
      <c r="I332">
        <v>2.4300000000000002</v>
      </c>
    </row>
    <row r="333" spans="7:9" x14ac:dyDescent="0.25">
      <c r="G333" t="s">
        <v>1706</v>
      </c>
      <c r="H333">
        <v>0.08</v>
      </c>
      <c r="I333">
        <v>2.5099999999999998</v>
      </c>
    </row>
    <row r="334" spans="7:9" x14ac:dyDescent="0.25">
      <c r="G334" t="s">
        <v>1707</v>
      </c>
      <c r="H334">
        <v>0.08</v>
      </c>
      <c r="I334">
        <v>2.58</v>
      </c>
    </row>
    <row r="335" spans="7:9" x14ac:dyDescent="0.25">
      <c r="G335" t="s">
        <v>1708</v>
      </c>
      <c r="H335">
        <v>0.08</v>
      </c>
      <c r="I335">
        <v>2.66</v>
      </c>
    </row>
    <row r="336" spans="7:9" x14ac:dyDescent="0.25">
      <c r="G336" t="s">
        <v>1709</v>
      </c>
      <c r="H336">
        <v>0.08</v>
      </c>
      <c r="I336">
        <v>2.73</v>
      </c>
    </row>
    <row r="337" spans="7:9" x14ac:dyDescent="0.25">
      <c r="G337" t="s">
        <v>1710</v>
      </c>
      <c r="H337">
        <v>0.08</v>
      </c>
      <c r="I337">
        <v>2.81</v>
      </c>
    </row>
    <row r="338" spans="7:9" x14ac:dyDescent="0.25">
      <c r="G338" t="s">
        <v>1711</v>
      </c>
      <c r="H338">
        <v>0.08</v>
      </c>
      <c r="I338">
        <v>2.89</v>
      </c>
    </row>
    <row r="339" spans="7:9" x14ac:dyDescent="0.25">
      <c r="G339" t="s">
        <v>1712</v>
      </c>
      <c r="H339">
        <v>0.08</v>
      </c>
      <c r="I339">
        <v>2.96</v>
      </c>
    </row>
    <row r="340" spans="7:9" x14ac:dyDescent="0.25">
      <c r="G340" t="s">
        <v>1713</v>
      </c>
      <c r="H340">
        <v>0.08</v>
      </c>
      <c r="I340">
        <v>3.04</v>
      </c>
    </row>
    <row r="341" spans="7:9" x14ac:dyDescent="0.25">
      <c r="G341" t="s">
        <v>1714</v>
      </c>
      <c r="H341">
        <v>0.08</v>
      </c>
      <c r="I341">
        <v>3.11</v>
      </c>
    </row>
    <row r="342" spans="7:9" x14ac:dyDescent="0.25">
      <c r="G342" t="s">
        <v>1715</v>
      </c>
      <c r="H342">
        <v>0.08</v>
      </c>
      <c r="I342">
        <v>3.19</v>
      </c>
    </row>
    <row r="343" spans="7:9" x14ac:dyDescent="0.25">
      <c r="G343" t="s">
        <v>1716</v>
      </c>
      <c r="H343">
        <v>0.08</v>
      </c>
      <c r="I343">
        <v>3.26</v>
      </c>
    </row>
    <row r="344" spans="7:9" x14ac:dyDescent="0.25">
      <c r="G344" t="s">
        <v>1717</v>
      </c>
      <c r="H344">
        <v>0.08</v>
      </c>
      <c r="I344">
        <v>3.34</v>
      </c>
    </row>
    <row r="345" spans="7:9" x14ac:dyDescent="0.25">
      <c r="G345" t="s">
        <v>1718</v>
      </c>
      <c r="H345">
        <v>0.08</v>
      </c>
      <c r="I345">
        <v>3.42</v>
      </c>
    </row>
    <row r="346" spans="7:9" x14ac:dyDescent="0.25">
      <c r="G346" t="s">
        <v>1719</v>
      </c>
      <c r="H346">
        <v>0.08</v>
      </c>
      <c r="I346">
        <v>3.49</v>
      </c>
    </row>
    <row r="347" spans="7:9" x14ac:dyDescent="0.25">
      <c r="G347" t="s">
        <v>1720</v>
      </c>
      <c r="H347">
        <v>0.08</v>
      </c>
      <c r="I347">
        <v>3.57</v>
      </c>
    </row>
    <row r="348" spans="7:9" x14ac:dyDescent="0.25">
      <c r="G348" t="s">
        <v>1721</v>
      </c>
      <c r="H348">
        <v>0.08</v>
      </c>
      <c r="I348">
        <v>3.64</v>
      </c>
    </row>
    <row r="349" spans="7:9" x14ac:dyDescent="0.25">
      <c r="G349" t="s">
        <v>1722</v>
      </c>
      <c r="H349">
        <v>0.08</v>
      </c>
      <c r="I349">
        <v>3.72</v>
      </c>
    </row>
    <row r="350" spans="7:9" x14ac:dyDescent="0.25">
      <c r="G350" t="s">
        <v>1723</v>
      </c>
      <c r="H350">
        <v>0.08</v>
      </c>
      <c r="I350">
        <v>3.8</v>
      </c>
    </row>
    <row r="351" spans="7:9" x14ac:dyDescent="0.25">
      <c r="G351" t="s">
        <v>1724</v>
      </c>
      <c r="H351">
        <v>0.08</v>
      </c>
      <c r="I351">
        <v>3.87</v>
      </c>
    </row>
    <row r="352" spans="7:9" x14ac:dyDescent="0.25">
      <c r="G352" t="s">
        <v>1725</v>
      </c>
      <c r="H352">
        <v>0.08</v>
      </c>
      <c r="I352">
        <v>3.95</v>
      </c>
    </row>
    <row r="353" spans="7:9" x14ac:dyDescent="0.25">
      <c r="G353" t="s">
        <v>1726</v>
      </c>
      <c r="H353">
        <v>0.08</v>
      </c>
      <c r="I353">
        <v>4.0199999999999996</v>
      </c>
    </row>
    <row r="354" spans="7:9" x14ac:dyDescent="0.25">
      <c r="G354" t="s">
        <v>1727</v>
      </c>
      <c r="H354">
        <v>0.08</v>
      </c>
      <c r="I354">
        <v>4.0999999999999996</v>
      </c>
    </row>
    <row r="355" spans="7:9" x14ac:dyDescent="0.25">
      <c r="G355" t="s">
        <v>1728</v>
      </c>
      <c r="H355">
        <v>0.08</v>
      </c>
      <c r="I355">
        <v>4.18</v>
      </c>
    </row>
    <row r="356" spans="7:9" x14ac:dyDescent="0.25">
      <c r="G356" t="s">
        <v>1729</v>
      </c>
      <c r="H356">
        <v>0.08</v>
      </c>
      <c r="I356">
        <v>4.25</v>
      </c>
    </row>
    <row r="357" spans="7:9" x14ac:dyDescent="0.25">
      <c r="G357" t="s">
        <v>1730</v>
      </c>
      <c r="H357">
        <v>0.08</v>
      </c>
      <c r="I357">
        <v>4.33</v>
      </c>
    </row>
    <row r="358" spans="7:9" x14ac:dyDescent="0.25">
      <c r="G358" t="s">
        <v>1731</v>
      </c>
      <c r="H358">
        <v>0.08</v>
      </c>
      <c r="I358">
        <v>4.4000000000000004</v>
      </c>
    </row>
    <row r="359" spans="7:9" x14ac:dyDescent="0.25">
      <c r="G359" t="s">
        <v>1732</v>
      </c>
      <c r="H359">
        <v>0.08</v>
      </c>
      <c r="I359">
        <v>4.4800000000000004</v>
      </c>
    </row>
    <row r="360" spans="7:9" x14ac:dyDescent="0.25">
      <c r="G360" t="s">
        <v>1733</v>
      </c>
      <c r="H360">
        <v>0.08</v>
      </c>
      <c r="I360">
        <v>4.5599999999999996</v>
      </c>
    </row>
    <row r="361" spans="7:9" x14ac:dyDescent="0.25">
      <c r="G361" t="s">
        <v>1734</v>
      </c>
      <c r="H361">
        <v>0.08</v>
      </c>
      <c r="I361">
        <v>4.63</v>
      </c>
    </row>
    <row r="362" spans="7:9" x14ac:dyDescent="0.25">
      <c r="G362" t="s">
        <v>1735</v>
      </c>
      <c r="H362">
        <v>0.08</v>
      </c>
      <c r="I362">
        <v>4.71</v>
      </c>
    </row>
    <row r="363" spans="7:9" x14ac:dyDescent="0.25">
      <c r="G363" t="s">
        <v>1736</v>
      </c>
      <c r="H363">
        <v>0.08</v>
      </c>
      <c r="I363">
        <v>4.78</v>
      </c>
    </row>
    <row r="364" spans="7:9" x14ac:dyDescent="0.25">
      <c r="G364" t="s">
        <v>1737</v>
      </c>
      <c r="H364">
        <v>0.08</v>
      </c>
      <c r="I364">
        <v>4.8600000000000003</v>
      </c>
    </row>
    <row r="365" spans="7:9" x14ac:dyDescent="0.25">
      <c r="G365" t="s">
        <v>1738</v>
      </c>
      <c r="H365">
        <v>0.08</v>
      </c>
      <c r="I365">
        <v>4.9400000000000004</v>
      </c>
    </row>
    <row r="366" spans="7:9" x14ac:dyDescent="0.25">
      <c r="G366" t="s">
        <v>1739</v>
      </c>
      <c r="H366">
        <v>0.08</v>
      </c>
      <c r="I366">
        <v>5.01</v>
      </c>
    </row>
    <row r="367" spans="7:9" x14ac:dyDescent="0.25">
      <c r="G367" t="s">
        <v>1740</v>
      </c>
      <c r="H367">
        <v>0.08</v>
      </c>
      <c r="I367">
        <v>5.09</v>
      </c>
    </row>
    <row r="368" spans="7:9" x14ac:dyDescent="0.25">
      <c r="G368" t="s">
        <v>1741</v>
      </c>
      <c r="H368">
        <v>0.08</v>
      </c>
      <c r="I368">
        <v>5.16</v>
      </c>
    </row>
    <row r="369" spans="7:9" x14ac:dyDescent="0.25">
      <c r="G369" t="s">
        <v>1742</v>
      </c>
      <c r="H369">
        <v>0.08</v>
      </c>
      <c r="I369">
        <v>5.24</v>
      </c>
    </row>
    <row r="370" spans="7:9" x14ac:dyDescent="0.25">
      <c r="G370" t="s">
        <v>1743</v>
      </c>
      <c r="H370">
        <v>0.08</v>
      </c>
      <c r="I370">
        <v>5.32</v>
      </c>
    </row>
    <row r="371" spans="7:9" x14ac:dyDescent="0.25">
      <c r="G371" t="s">
        <v>1744</v>
      </c>
      <c r="H371">
        <v>0.08</v>
      </c>
      <c r="I371">
        <v>5.39</v>
      </c>
    </row>
    <row r="372" spans="7:9" x14ac:dyDescent="0.25">
      <c r="G372" t="s">
        <v>1745</v>
      </c>
      <c r="H372">
        <v>0.08</v>
      </c>
      <c r="I372">
        <v>5.47</v>
      </c>
    </row>
    <row r="373" spans="7:9" x14ac:dyDescent="0.25">
      <c r="G373" t="s">
        <v>1746</v>
      </c>
      <c r="H373">
        <v>0.08</v>
      </c>
      <c r="I373">
        <v>5.54</v>
      </c>
    </row>
    <row r="374" spans="7:9" x14ac:dyDescent="0.25">
      <c r="G374" t="s">
        <v>1747</v>
      </c>
      <c r="H374">
        <v>0.08</v>
      </c>
      <c r="I374">
        <v>5.62</v>
      </c>
    </row>
    <row r="375" spans="7:9" x14ac:dyDescent="0.25">
      <c r="G375" t="s">
        <v>1748</v>
      </c>
      <c r="H375">
        <v>0.08</v>
      </c>
      <c r="I375">
        <v>5.69</v>
      </c>
    </row>
    <row r="376" spans="7:9" x14ac:dyDescent="0.25">
      <c r="G376" t="s">
        <v>1749</v>
      </c>
      <c r="H376">
        <v>0.08</v>
      </c>
      <c r="I376">
        <v>5.77</v>
      </c>
    </row>
    <row r="377" spans="7:9" x14ac:dyDescent="0.25">
      <c r="G377" t="s">
        <v>1750</v>
      </c>
      <c r="H377">
        <v>0.08</v>
      </c>
      <c r="I377">
        <v>5.85</v>
      </c>
    </row>
    <row r="378" spans="7:9" x14ac:dyDescent="0.25">
      <c r="G378" t="s">
        <v>1751</v>
      </c>
      <c r="H378">
        <v>0.08</v>
      </c>
      <c r="I378">
        <v>5.92</v>
      </c>
    </row>
    <row r="379" spans="7:9" x14ac:dyDescent="0.25">
      <c r="G379" t="s">
        <v>1752</v>
      </c>
      <c r="H379">
        <v>0.08</v>
      </c>
      <c r="I379">
        <v>6</v>
      </c>
    </row>
    <row r="380" spans="7:9" x14ac:dyDescent="0.25">
      <c r="G380" t="s">
        <v>1753</v>
      </c>
      <c r="H380">
        <v>0.08</v>
      </c>
      <c r="I380">
        <v>6.07</v>
      </c>
    </row>
    <row r="381" spans="7:9" x14ac:dyDescent="0.25">
      <c r="G381" t="s">
        <v>1754</v>
      </c>
      <c r="H381">
        <v>0.08</v>
      </c>
      <c r="I381">
        <v>6.15</v>
      </c>
    </row>
    <row r="382" spans="7:9" x14ac:dyDescent="0.25">
      <c r="G382" t="s">
        <v>1755</v>
      </c>
      <c r="H382">
        <v>0.08</v>
      </c>
      <c r="I382">
        <v>6.23</v>
      </c>
    </row>
    <row r="383" spans="7:9" x14ac:dyDescent="0.25">
      <c r="G383" t="s">
        <v>1756</v>
      </c>
      <c r="H383">
        <v>0.08</v>
      </c>
      <c r="I383">
        <v>6.3</v>
      </c>
    </row>
    <row r="384" spans="7:9" x14ac:dyDescent="0.25">
      <c r="G384" t="s">
        <v>1757</v>
      </c>
      <c r="H384">
        <v>0.08</v>
      </c>
      <c r="I384">
        <v>6.38</v>
      </c>
    </row>
    <row r="385" spans="7:9" x14ac:dyDescent="0.25">
      <c r="G385" t="s">
        <v>1758</v>
      </c>
      <c r="H385">
        <v>0.08</v>
      </c>
      <c r="I385">
        <v>6.45</v>
      </c>
    </row>
    <row r="386" spans="7:9" x14ac:dyDescent="0.25">
      <c r="G386" t="s">
        <v>1759</v>
      </c>
      <c r="H386">
        <v>0.08</v>
      </c>
      <c r="I386">
        <v>6.53</v>
      </c>
    </row>
    <row r="387" spans="7:9" x14ac:dyDescent="0.25">
      <c r="G387" t="s">
        <v>1760</v>
      </c>
      <c r="H387">
        <v>0.08</v>
      </c>
      <c r="I387">
        <v>6.61</v>
      </c>
    </row>
    <row r="388" spans="7:9" x14ac:dyDescent="0.25">
      <c r="G388" t="s">
        <v>1761</v>
      </c>
      <c r="H388">
        <v>0.08</v>
      </c>
      <c r="I388">
        <v>6.68</v>
      </c>
    </row>
    <row r="389" spans="7:9" x14ac:dyDescent="0.25">
      <c r="G389" t="s">
        <v>1762</v>
      </c>
      <c r="H389">
        <v>0.08</v>
      </c>
      <c r="I389">
        <v>6.76</v>
      </c>
    </row>
    <row r="390" spans="7:9" x14ac:dyDescent="0.25">
      <c r="G390" t="s">
        <v>1763</v>
      </c>
      <c r="H390">
        <v>0.08</v>
      </c>
      <c r="I390">
        <v>6.83</v>
      </c>
    </row>
    <row r="391" spans="7:9" x14ac:dyDescent="0.25">
      <c r="G391" t="s">
        <v>1764</v>
      </c>
      <c r="H391">
        <v>0.08</v>
      </c>
      <c r="I391">
        <v>6.91</v>
      </c>
    </row>
    <row r="392" spans="7:9" x14ac:dyDescent="0.25">
      <c r="G392" t="s">
        <v>1765</v>
      </c>
      <c r="H392">
        <v>0.08</v>
      </c>
      <c r="I392">
        <v>6.99</v>
      </c>
    </row>
    <row r="393" spans="7:9" x14ac:dyDescent="0.25">
      <c r="G393" t="s">
        <v>1766</v>
      </c>
      <c r="H393">
        <v>0.08</v>
      </c>
      <c r="I393">
        <v>7.06</v>
      </c>
    </row>
    <row r="394" spans="7:9" x14ac:dyDescent="0.25">
      <c r="G394" t="s">
        <v>1767</v>
      </c>
      <c r="H394">
        <v>0.08</v>
      </c>
      <c r="I394">
        <v>7.14</v>
      </c>
    </row>
    <row r="395" spans="7:9" x14ac:dyDescent="0.25">
      <c r="G395" t="s">
        <v>1768</v>
      </c>
      <c r="H395">
        <v>0.08</v>
      </c>
      <c r="I395">
        <v>7.21</v>
      </c>
    </row>
    <row r="396" spans="7:9" x14ac:dyDescent="0.25">
      <c r="G396" t="s">
        <v>1769</v>
      </c>
      <c r="H396">
        <v>0.08</v>
      </c>
      <c r="I396">
        <v>7.29</v>
      </c>
    </row>
    <row r="397" spans="7:9" x14ac:dyDescent="0.25">
      <c r="G397" t="s">
        <v>1770</v>
      </c>
      <c r="H397">
        <v>0.08</v>
      </c>
      <c r="I397">
        <v>7.37</v>
      </c>
    </row>
    <row r="398" spans="7:9" x14ac:dyDescent="0.25">
      <c r="G398" t="s">
        <v>1771</v>
      </c>
      <c r="H398">
        <v>0.08</v>
      </c>
      <c r="I398">
        <v>7.44</v>
      </c>
    </row>
    <row r="399" spans="7:9" x14ac:dyDescent="0.25">
      <c r="G399" t="s">
        <v>1772</v>
      </c>
      <c r="H399">
        <v>0.08</v>
      </c>
      <c r="I399">
        <v>7.52</v>
      </c>
    </row>
    <row r="400" spans="7:9" x14ac:dyDescent="0.25">
      <c r="G400" t="s">
        <v>1773</v>
      </c>
      <c r="H400">
        <v>0.08</v>
      </c>
      <c r="I400">
        <v>7.59</v>
      </c>
    </row>
    <row r="401" spans="7:9" x14ac:dyDescent="0.25">
      <c r="G401" t="s">
        <v>1774</v>
      </c>
      <c r="H401">
        <v>0.08</v>
      </c>
      <c r="I401">
        <v>7.67</v>
      </c>
    </row>
    <row r="402" spans="7:9" x14ac:dyDescent="0.25">
      <c r="G402" t="s">
        <v>1775</v>
      </c>
      <c r="H402">
        <v>0.08</v>
      </c>
      <c r="I402">
        <v>7.74</v>
      </c>
    </row>
    <row r="403" spans="7:9" x14ac:dyDescent="0.25">
      <c r="G403" t="s">
        <v>1776</v>
      </c>
      <c r="H403">
        <v>0.08</v>
      </c>
      <c r="I403">
        <v>7.82</v>
      </c>
    </row>
    <row r="404" spans="7:9" x14ac:dyDescent="0.25">
      <c r="G404" t="s">
        <v>1777</v>
      </c>
      <c r="H404">
        <v>0.08</v>
      </c>
      <c r="I404">
        <v>7.9</v>
      </c>
    </row>
    <row r="405" spans="7:9" x14ac:dyDescent="0.25">
      <c r="G405" t="s">
        <v>1778</v>
      </c>
      <c r="H405">
        <v>0.08</v>
      </c>
      <c r="I405">
        <v>7.97</v>
      </c>
    </row>
    <row r="406" spans="7:9" x14ac:dyDescent="0.25">
      <c r="G406" t="s">
        <v>1779</v>
      </c>
      <c r="H406">
        <v>0.08</v>
      </c>
      <c r="I406">
        <v>8.0500000000000007</v>
      </c>
    </row>
    <row r="407" spans="7:9" x14ac:dyDescent="0.25">
      <c r="G407" t="s">
        <v>1780</v>
      </c>
      <c r="H407">
        <v>0.08</v>
      </c>
      <c r="I407">
        <v>8.1199999999999992</v>
      </c>
    </row>
    <row r="408" spans="7:9" x14ac:dyDescent="0.25">
      <c r="G408" t="s">
        <v>1781</v>
      </c>
      <c r="H408">
        <v>0.08</v>
      </c>
      <c r="I408">
        <v>8.1999999999999993</v>
      </c>
    </row>
    <row r="409" spans="7:9" x14ac:dyDescent="0.25">
      <c r="G409" t="s">
        <v>1782</v>
      </c>
      <c r="H409">
        <v>0.08</v>
      </c>
      <c r="I409">
        <v>8.2799999999999994</v>
      </c>
    </row>
    <row r="410" spans="7:9" x14ac:dyDescent="0.25">
      <c r="G410" t="s">
        <v>1783</v>
      </c>
      <c r="H410">
        <v>0.08</v>
      </c>
      <c r="I410">
        <v>8.35</v>
      </c>
    </row>
    <row r="411" spans="7:9" x14ac:dyDescent="0.25">
      <c r="G411" t="s">
        <v>1784</v>
      </c>
      <c r="H411">
        <v>0.08</v>
      </c>
      <c r="I411">
        <v>8.43</v>
      </c>
    </row>
    <row r="412" spans="7:9" x14ac:dyDescent="0.25">
      <c r="G412" t="s">
        <v>1785</v>
      </c>
      <c r="H412">
        <v>0.08</v>
      </c>
      <c r="I412">
        <v>8.5</v>
      </c>
    </row>
    <row r="413" spans="7:9" x14ac:dyDescent="0.25">
      <c r="G413" t="s">
        <v>1786</v>
      </c>
      <c r="H413">
        <v>0.08</v>
      </c>
      <c r="I413">
        <v>8.58</v>
      </c>
    </row>
    <row r="414" spans="7:9" x14ac:dyDescent="0.25">
      <c r="G414" t="s">
        <v>1787</v>
      </c>
      <c r="H414">
        <v>0.08</v>
      </c>
      <c r="I414">
        <v>8.66</v>
      </c>
    </row>
    <row r="415" spans="7:9" x14ac:dyDescent="0.25">
      <c r="G415" t="s">
        <v>1788</v>
      </c>
      <c r="H415">
        <v>0.08</v>
      </c>
      <c r="I415">
        <v>8.73</v>
      </c>
    </row>
    <row r="416" spans="7:9" x14ac:dyDescent="0.25">
      <c r="G416" t="s">
        <v>1789</v>
      </c>
      <c r="H416">
        <v>0.08</v>
      </c>
      <c r="I416">
        <v>8.81</v>
      </c>
    </row>
    <row r="417" spans="7:9" x14ac:dyDescent="0.25">
      <c r="G417" t="s">
        <v>1790</v>
      </c>
      <c r="H417">
        <v>0.08</v>
      </c>
      <c r="I417">
        <v>8.8800000000000008</v>
      </c>
    </row>
    <row r="418" spans="7:9" x14ac:dyDescent="0.25">
      <c r="G418" t="s">
        <v>1791</v>
      </c>
      <c r="H418">
        <v>0.08</v>
      </c>
      <c r="I418">
        <v>8.9600000000000009</v>
      </c>
    </row>
    <row r="419" spans="7:9" x14ac:dyDescent="0.25">
      <c r="G419" t="s">
        <v>1792</v>
      </c>
      <c r="H419">
        <v>0.08</v>
      </c>
      <c r="I419">
        <v>9.0399999999999991</v>
      </c>
    </row>
    <row r="420" spans="7:9" x14ac:dyDescent="0.25">
      <c r="G420" t="s">
        <v>1793</v>
      </c>
      <c r="H420">
        <v>0.08</v>
      </c>
      <c r="I420">
        <v>9.11</v>
      </c>
    </row>
    <row r="421" spans="7:9" x14ac:dyDescent="0.25">
      <c r="G421" t="s">
        <v>1794</v>
      </c>
      <c r="H421">
        <v>0.08</v>
      </c>
      <c r="I421">
        <v>9.19</v>
      </c>
    </row>
    <row r="422" spans="7:9" x14ac:dyDescent="0.25">
      <c r="G422" t="s">
        <v>1795</v>
      </c>
      <c r="H422">
        <v>0.08</v>
      </c>
      <c r="I422">
        <v>9.26</v>
      </c>
    </row>
    <row r="423" spans="7:9" x14ac:dyDescent="0.25">
      <c r="G423" t="s">
        <v>1796</v>
      </c>
      <c r="H423">
        <v>0.08</v>
      </c>
      <c r="I423">
        <v>9.34</v>
      </c>
    </row>
    <row r="424" spans="7:9" x14ac:dyDescent="0.25">
      <c r="G424" t="s">
        <v>1797</v>
      </c>
      <c r="H424">
        <v>0.08</v>
      </c>
      <c r="I424">
        <v>9.42</v>
      </c>
    </row>
    <row r="425" spans="7:9" x14ac:dyDescent="0.25">
      <c r="G425" t="s">
        <v>1798</v>
      </c>
      <c r="H425">
        <v>0.08</v>
      </c>
      <c r="I425">
        <v>9.49</v>
      </c>
    </row>
    <row r="426" spans="7:9" x14ac:dyDescent="0.25">
      <c r="G426" t="s">
        <v>1799</v>
      </c>
      <c r="H426">
        <v>0.08</v>
      </c>
      <c r="I426">
        <v>9.57</v>
      </c>
    </row>
    <row r="427" spans="7:9" x14ac:dyDescent="0.25">
      <c r="G427" t="s">
        <v>1800</v>
      </c>
      <c r="H427">
        <v>0.08</v>
      </c>
      <c r="I427">
        <v>9.64</v>
      </c>
    </row>
    <row r="428" spans="7:9" x14ac:dyDescent="0.25">
      <c r="G428" t="s">
        <v>1801</v>
      </c>
      <c r="H428">
        <v>0.08</v>
      </c>
      <c r="I428">
        <v>9.7200000000000006</v>
      </c>
    </row>
    <row r="429" spans="7:9" x14ac:dyDescent="0.25">
      <c r="G429" t="s">
        <v>1802</v>
      </c>
      <c r="H429">
        <v>0.08</v>
      </c>
      <c r="I429">
        <v>9.7899999999999991</v>
      </c>
    </row>
    <row r="430" spans="7:9" x14ac:dyDescent="0.25">
      <c r="G430" t="s">
        <v>1803</v>
      </c>
      <c r="H430">
        <v>0.08</v>
      </c>
      <c r="I430">
        <v>9.8699999999999992</v>
      </c>
    </row>
    <row r="431" spans="7:9" x14ac:dyDescent="0.25">
      <c r="G431" t="s">
        <v>1804</v>
      </c>
      <c r="H431">
        <v>0.08</v>
      </c>
      <c r="I431">
        <v>9.9499999999999993</v>
      </c>
    </row>
    <row r="432" spans="7:9" x14ac:dyDescent="0.25">
      <c r="G432" t="s">
        <v>1805</v>
      </c>
      <c r="H432">
        <v>0.08</v>
      </c>
      <c r="I432">
        <v>10.02</v>
      </c>
    </row>
    <row r="433" spans="7:9" x14ac:dyDescent="0.25">
      <c r="G433" t="s">
        <v>1806</v>
      </c>
      <c r="H433">
        <v>0.08</v>
      </c>
      <c r="I433">
        <v>10.1</v>
      </c>
    </row>
    <row r="434" spans="7:9" x14ac:dyDescent="0.25">
      <c r="G434" t="s">
        <v>1807</v>
      </c>
      <c r="H434">
        <v>0.08</v>
      </c>
      <c r="I434">
        <v>10.17</v>
      </c>
    </row>
    <row r="435" spans="7:9" x14ac:dyDescent="0.25">
      <c r="G435" t="s">
        <v>1808</v>
      </c>
      <c r="H435">
        <v>0.08</v>
      </c>
      <c r="I435">
        <v>10.25</v>
      </c>
    </row>
    <row r="436" spans="7:9" x14ac:dyDescent="0.25">
      <c r="G436" t="s">
        <v>1809</v>
      </c>
      <c r="H436">
        <v>0.08</v>
      </c>
      <c r="I436">
        <v>10.33</v>
      </c>
    </row>
    <row r="437" spans="7:9" x14ac:dyDescent="0.25">
      <c r="G437" t="s">
        <v>1810</v>
      </c>
      <c r="H437">
        <v>0.08</v>
      </c>
      <c r="I437">
        <v>10.4</v>
      </c>
    </row>
    <row r="438" spans="7:9" x14ac:dyDescent="0.25">
      <c r="G438" t="s">
        <v>1811</v>
      </c>
      <c r="H438">
        <v>0.08</v>
      </c>
      <c r="I438">
        <v>10.48</v>
      </c>
    </row>
    <row r="439" spans="7:9" x14ac:dyDescent="0.25">
      <c r="G439" t="s">
        <v>1812</v>
      </c>
      <c r="H439">
        <v>0.08</v>
      </c>
      <c r="I439">
        <v>10.55</v>
      </c>
    </row>
    <row r="440" spans="7:9" x14ac:dyDescent="0.25">
      <c r="G440" t="s">
        <v>1813</v>
      </c>
      <c r="H440">
        <v>0.08</v>
      </c>
      <c r="I440">
        <v>10.63</v>
      </c>
    </row>
    <row r="441" spans="7:9" x14ac:dyDescent="0.25">
      <c r="G441" t="s">
        <v>1814</v>
      </c>
      <c r="H441">
        <v>0.08</v>
      </c>
      <c r="I441">
        <v>10.71</v>
      </c>
    </row>
    <row r="442" spans="7:9" x14ac:dyDescent="0.25">
      <c r="G442" t="s">
        <v>1815</v>
      </c>
      <c r="H442">
        <v>0.08</v>
      </c>
      <c r="I442">
        <v>10.78</v>
      </c>
    </row>
    <row r="443" spans="7:9" x14ac:dyDescent="0.25">
      <c r="G443" t="s">
        <v>1816</v>
      </c>
      <c r="H443">
        <v>0.08</v>
      </c>
      <c r="I443">
        <v>10.86</v>
      </c>
    </row>
    <row r="444" spans="7:9" x14ac:dyDescent="0.25">
      <c r="G444" t="s">
        <v>1817</v>
      </c>
      <c r="H444">
        <v>0.08</v>
      </c>
      <c r="I444">
        <v>10.93</v>
      </c>
    </row>
    <row r="445" spans="7:9" x14ac:dyDescent="0.25">
      <c r="G445" t="s">
        <v>1818</v>
      </c>
      <c r="H445">
        <v>0.08</v>
      </c>
      <c r="I445">
        <v>11.01</v>
      </c>
    </row>
    <row r="446" spans="7:9" x14ac:dyDescent="0.25">
      <c r="G446" t="s">
        <v>1819</v>
      </c>
      <c r="H446">
        <v>0.08</v>
      </c>
      <c r="I446">
        <v>11.09</v>
      </c>
    </row>
    <row r="447" spans="7:9" x14ac:dyDescent="0.25">
      <c r="G447" t="s">
        <v>1820</v>
      </c>
      <c r="H447">
        <v>0.08</v>
      </c>
      <c r="I447">
        <v>11.16</v>
      </c>
    </row>
    <row r="448" spans="7:9" x14ac:dyDescent="0.25">
      <c r="G448" t="s">
        <v>1821</v>
      </c>
      <c r="H448">
        <v>0.08</v>
      </c>
      <c r="I448">
        <v>11.24</v>
      </c>
    </row>
    <row r="449" spans="7:9" x14ac:dyDescent="0.25">
      <c r="G449" t="s">
        <v>1822</v>
      </c>
      <c r="H449">
        <v>0.08</v>
      </c>
      <c r="I449">
        <v>11.31</v>
      </c>
    </row>
    <row r="450" spans="7:9" x14ac:dyDescent="0.25">
      <c r="G450" t="s">
        <v>1823</v>
      </c>
      <c r="H450">
        <v>0.08</v>
      </c>
      <c r="I450">
        <v>11.39</v>
      </c>
    </row>
    <row r="451" spans="7:9" x14ac:dyDescent="0.25">
      <c r="G451" t="s">
        <v>1824</v>
      </c>
      <c r="H451">
        <v>0.08</v>
      </c>
      <c r="I451">
        <v>11.47</v>
      </c>
    </row>
    <row r="452" spans="7:9" x14ac:dyDescent="0.25">
      <c r="G452" t="s">
        <v>1825</v>
      </c>
      <c r="H452">
        <v>0.08</v>
      </c>
      <c r="I452">
        <v>11.54</v>
      </c>
    </row>
    <row r="453" spans="7:9" x14ac:dyDescent="0.25">
      <c r="G453" t="s">
        <v>1826</v>
      </c>
      <c r="H453">
        <v>0.08</v>
      </c>
      <c r="I453">
        <v>11.62</v>
      </c>
    </row>
    <row r="454" spans="7:9" x14ac:dyDescent="0.25">
      <c r="G454" t="s">
        <v>1827</v>
      </c>
      <c r="H454">
        <v>0.08</v>
      </c>
      <c r="I454">
        <v>11.69</v>
      </c>
    </row>
    <row r="455" spans="7:9" x14ac:dyDescent="0.25">
      <c r="G455" t="s">
        <v>1828</v>
      </c>
      <c r="H455">
        <v>0.08</v>
      </c>
      <c r="I455">
        <v>11.77</v>
      </c>
    </row>
    <row r="456" spans="7:9" x14ac:dyDescent="0.25">
      <c r="G456" t="s">
        <v>1829</v>
      </c>
      <c r="H456">
        <v>0.08</v>
      </c>
      <c r="I456">
        <v>11.85</v>
      </c>
    </row>
    <row r="457" spans="7:9" x14ac:dyDescent="0.25">
      <c r="G457" t="s">
        <v>1830</v>
      </c>
      <c r="H457">
        <v>0.08</v>
      </c>
      <c r="I457">
        <v>11.92</v>
      </c>
    </row>
    <row r="458" spans="7:9" x14ac:dyDescent="0.25">
      <c r="G458" t="s">
        <v>1831</v>
      </c>
      <c r="H458">
        <v>0.08</v>
      </c>
      <c r="I458">
        <v>12</v>
      </c>
    </row>
    <row r="459" spans="7:9" x14ac:dyDescent="0.25">
      <c r="G459" t="s">
        <v>1832</v>
      </c>
      <c r="H459">
        <v>0.08</v>
      </c>
      <c r="I459">
        <v>12.07</v>
      </c>
    </row>
    <row r="460" spans="7:9" x14ac:dyDescent="0.25">
      <c r="G460" t="s">
        <v>1833</v>
      </c>
      <c r="H460">
        <v>0.08</v>
      </c>
      <c r="I460">
        <v>12.15</v>
      </c>
    </row>
    <row r="461" spans="7:9" x14ac:dyDescent="0.25">
      <c r="G461" t="s">
        <v>1834</v>
      </c>
      <c r="H461">
        <v>0.08</v>
      </c>
      <c r="I461">
        <v>12.22</v>
      </c>
    </row>
    <row r="462" spans="7:9" x14ac:dyDescent="0.25">
      <c r="G462" t="s">
        <v>1835</v>
      </c>
      <c r="H462">
        <v>0.08</v>
      </c>
      <c r="I462">
        <v>12.3</v>
      </c>
    </row>
    <row r="463" spans="7:9" x14ac:dyDescent="0.25">
      <c r="G463" t="s">
        <v>1836</v>
      </c>
      <c r="H463">
        <v>0.08</v>
      </c>
      <c r="I463">
        <v>12.38</v>
      </c>
    </row>
    <row r="464" spans="7:9" x14ac:dyDescent="0.25">
      <c r="G464" t="s">
        <v>1837</v>
      </c>
      <c r="H464">
        <v>0.08</v>
      </c>
      <c r="I464">
        <v>12.45</v>
      </c>
    </row>
    <row r="465" spans="7:9" x14ac:dyDescent="0.25">
      <c r="G465" t="s">
        <v>1838</v>
      </c>
      <c r="H465">
        <v>0.08</v>
      </c>
      <c r="I465">
        <v>12.53</v>
      </c>
    </row>
    <row r="466" spans="7:9" x14ac:dyDescent="0.25">
      <c r="G466" t="s">
        <v>1839</v>
      </c>
      <c r="H466">
        <v>0.08</v>
      </c>
      <c r="I466">
        <v>12.6</v>
      </c>
    </row>
    <row r="467" spans="7:9" x14ac:dyDescent="0.25">
      <c r="G467" t="s">
        <v>1840</v>
      </c>
      <c r="H467">
        <v>0.08</v>
      </c>
      <c r="I467">
        <v>12.68</v>
      </c>
    </row>
    <row r="468" spans="7:9" x14ac:dyDescent="0.25">
      <c r="G468" t="s">
        <v>1841</v>
      </c>
      <c r="H468">
        <v>0.08</v>
      </c>
      <c r="I468">
        <v>12.76</v>
      </c>
    </row>
    <row r="469" spans="7:9" x14ac:dyDescent="0.25">
      <c r="G469" t="s">
        <v>1842</v>
      </c>
      <c r="H469">
        <v>0.08</v>
      </c>
      <c r="I469">
        <v>12.83</v>
      </c>
    </row>
    <row r="470" spans="7:9" x14ac:dyDescent="0.25">
      <c r="G470" t="s">
        <v>1843</v>
      </c>
      <c r="H470">
        <v>0.08</v>
      </c>
      <c r="I470">
        <v>12.91</v>
      </c>
    </row>
    <row r="471" spans="7:9" x14ac:dyDescent="0.25">
      <c r="G471" t="s">
        <v>1844</v>
      </c>
      <c r="H471">
        <v>0.08</v>
      </c>
      <c r="I471">
        <v>12.98</v>
      </c>
    </row>
    <row r="472" spans="7:9" x14ac:dyDescent="0.25">
      <c r="G472" t="s">
        <v>1845</v>
      </c>
      <c r="H472">
        <v>0.08</v>
      </c>
      <c r="I472">
        <v>13.06</v>
      </c>
    </row>
    <row r="473" spans="7:9" x14ac:dyDescent="0.25">
      <c r="G473" t="s">
        <v>1846</v>
      </c>
      <c r="H473">
        <v>0.08</v>
      </c>
      <c r="I473">
        <v>13.14</v>
      </c>
    </row>
    <row r="474" spans="7:9" x14ac:dyDescent="0.25">
      <c r="G474" t="s">
        <v>1847</v>
      </c>
      <c r="H474">
        <v>0.08</v>
      </c>
      <c r="I474">
        <v>13.21</v>
      </c>
    </row>
    <row r="475" spans="7:9" x14ac:dyDescent="0.25">
      <c r="G475" t="s">
        <v>1848</v>
      </c>
      <c r="H475">
        <v>0.08</v>
      </c>
      <c r="I475">
        <v>13.29</v>
      </c>
    </row>
    <row r="476" spans="7:9" x14ac:dyDescent="0.25">
      <c r="G476" t="s">
        <v>1849</v>
      </c>
      <c r="H476">
        <v>0.08</v>
      </c>
      <c r="I476">
        <v>13.36</v>
      </c>
    </row>
    <row r="477" spans="7:9" x14ac:dyDescent="0.25">
      <c r="G477" t="s">
        <v>1850</v>
      </c>
      <c r="H477">
        <v>0.08</v>
      </c>
      <c r="I477">
        <v>13.44</v>
      </c>
    </row>
    <row r="478" spans="7:9" x14ac:dyDescent="0.25">
      <c r="G478" t="s">
        <v>1851</v>
      </c>
      <c r="H478">
        <v>0.08</v>
      </c>
      <c r="I478">
        <v>13.52</v>
      </c>
    </row>
    <row r="479" spans="7:9" x14ac:dyDescent="0.25">
      <c r="G479" t="s">
        <v>1852</v>
      </c>
      <c r="H479">
        <v>0.08</v>
      </c>
      <c r="I479">
        <v>13.59</v>
      </c>
    </row>
    <row r="480" spans="7:9" x14ac:dyDescent="0.25">
      <c r="G480" t="s">
        <v>1853</v>
      </c>
      <c r="H480">
        <v>0.08</v>
      </c>
      <c r="I480">
        <v>13.67</v>
      </c>
    </row>
    <row r="481" spans="7:9" x14ac:dyDescent="0.25">
      <c r="G481" t="s">
        <v>1854</v>
      </c>
      <c r="H481">
        <v>0.08</v>
      </c>
      <c r="I481">
        <v>13.74</v>
      </c>
    </row>
    <row r="482" spans="7:9" x14ac:dyDescent="0.25">
      <c r="G482" t="s">
        <v>1855</v>
      </c>
      <c r="H482">
        <v>0.08</v>
      </c>
      <c r="I482">
        <v>13.82</v>
      </c>
    </row>
    <row r="483" spans="7:9" x14ac:dyDescent="0.25">
      <c r="G483" t="s">
        <v>1856</v>
      </c>
      <c r="H483">
        <v>0.08</v>
      </c>
      <c r="I483">
        <v>13.9</v>
      </c>
    </row>
    <row r="484" spans="7:9" x14ac:dyDescent="0.25">
      <c r="G484" t="s">
        <v>1857</v>
      </c>
      <c r="H484">
        <v>0.08</v>
      </c>
      <c r="I484">
        <v>13.97</v>
      </c>
    </row>
    <row r="485" spans="7:9" x14ac:dyDescent="0.25">
      <c r="G485" t="s">
        <v>1858</v>
      </c>
      <c r="H485">
        <v>0.08</v>
      </c>
      <c r="I485">
        <v>14.05</v>
      </c>
    </row>
    <row r="486" spans="7:9" x14ac:dyDescent="0.25">
      <c r="G486" t="s">
        <v>1859</v>
      </c>
      <c r="H486">
        <v>0.08</v>
      </c>
      <c r="I486">
        <v>14.12</v>
      </c>
    </row>
    <row r="487" spans="7:9" x14ac:dyDescent="0.25">
      <c r="G487" t="s">
        <v>1860</v>
      </c>
      <c r="H487">
        <v>0.08</v>
      </c>
      <c r="I487">
        <v>14.2</v>
      </c>
    </row>
    <row r="488" spans="7:9" x14ac:dyDescent="0.25">
      <c r="G488" t="s">
        <v>1861</v>
      </c>
      <c r="H488">
        <v>0.08</v>
      </c>
      <c r="I488">
        <v>14.27</v>
      </c>
    </row>
    <row r="489" spans="7:9" x14ac:dyDescent="0.25">
      <c r="G489" t="s">
        <v>1862</v>
      </c>
      <c r="H489">
        <v>0.08</v>
      </c>
      <c r="I489">
        <v>14.35</v>
      </c>
    </row>
    <row r="490" spans="7:9" x14ac:dyDescent="0.25">
      <c r="G490" t="s">
        <v>1863</v>
      </c>
      <c r="H490">
        <v>0.08</v>
      </c>
      <c r="I490">
        <v>14.43</v>
      </c>
    </row>
    <row r="491" spans="7:9" x14ac:dyDescent="0.25">
      <c r="G491" t="s">
        <v>1864</v>
      </c>
      <c r="H491">
        <v>0.08</v>
      </c>
      <c r="I491">
        <v>14.5</v>
      </c>
    </row>
    <row r="492" spans="7:9" x14ac:dyDescent="0.25">
      <c r="G492" t="s">
        <v>1865</v>
      </c>
      <c r="H492">
        <v>0.08</v>
      </c>
      <c r="I492">
        <v>14.58</v>
      </c>
    </row>
    <row r="493" spans="7:9" x14ac:dyDescent="0.25">
      <c r="G493" t="s">
        <v>1866</v>
      </c>
      <c r="H493">
        <v>0.08</v>
      </c>
      <c r="I493">
        <v>14.65</v>
      </c>
    </row>
    <row r="494" spans="7:9" x14ac:dyDescent="0.25">
      <c r="G494" t="s">
        <v>1867</v>
      </c>
      <c r="H494">
        <v>0.08</v>
      </c>
      <c r="I494">
        <v>14.73</v>
      </c>
    </row>
    <row r="495" spans="7:9" x14ac:dyDescent="0.25">
      <c r="G495" t="s">
        <v>1868</v>
      </c>
      <c r="H495">
        <v>0.08</v>
      </c>
      <c r="I495">
        <v>14.81</v>
      </c>
    </row>
    <row r="496" spans="7:9" x14ac:dyDescent="0.25">
      <c r="G496" t="s">
        <v>1869</v>
      </c>
      <c r="H496">
        <v>0.08</v>
      </c>
      <c r="I496">
        <v>14.88</v>
      </c>
    </row>
    <row r="497" spans="7:9" x14ac:dyDescent="0.25">
      <c r="G497" t="s">
        <v>1870</v>
      </c>
      <c r="H497">
        <v>0.08</v>
      </c>
      <c r="I497">
        <v>14.96</v>
      </c>
    </row>
    <row r="498" spans="7:9" x14ac:dyDescent="0.25">
      <c r="G498" t="s">
        <v>1871</v>
      </c>
      <c r="H498">
        <v>0.08</v>
      </c>
      <c r="I498">
        <v>15.03</v>
      </c>
    </row>
    <row r="499" spans="7:9" x14ac:dyDescent="0.25">
      <c r="G499" t="s">
        <v>1872</v>
      </c>
      <c r="H499">
        <v>0.08</v>
      </c>
      <c r="I499">
        <v>15.11</v>
      </c>
    </row>
    <row r="500" spans="7:9" x14ac:dyDescent="0.25">
      <c r="G500" t="s">
        <v>1873</v>
      </c>
      <c r="H500">
        <v>0.08</v>
      </c>
      <c r="I500">
        <v>15.19</v>
      </c>
    </row>
    <row r="501" spans="7:9" x14ac:dyDescent="0.25">
      <c r="G501" t="s">
        <v>1874</v>
      </c>
      <c r="H501">
        <v>0.08</v>
      </c>
      <c r="I501">
        <v>15.26</v>
      </c>
    </row>
    <row r="502" spans="7:9" x14ac:dyDescent="0.25">
      <c r="G502" t="s">
        <v>1875</v>
      </c>
      <c r="H502">
        <v>0.08</v>
      </c>
      <c r="I502">
        <v>15.34</v>
      </c>
    </row>
    <row r="503" spans="7:9" x14ac:dyDescent="0.25">
      <c r="G503" t="s">
        <v>1876</v>
      </c>
      <c r="H503">
        <v>0.08</v>
      </c>
      <c r="I503">
        <v>15.41</v>
      </c>
    </row>
    <row r="504" spans="7:9" x14ac:dyDescent="0.25">
      <c r="G504" t="s">
        <v>1877</v>
      </c>
      <c r="H504">
        <v>0.08</v>
      </c>
      <c r="I504">
        <v>15.49</v>
      </c>
    </row>
    <row r="505" spans="7:9" x14ac:dyDescent="0.25">
      <c r="G505" t="s">
        <v>1878</v>
      </c>
      <c r="H505">
        <v>0.08</v>
      </c>
      <c r="I505">
        <v>15.57</v>
      </c>
    </row>
    <row r="506" spans="7:9" x14ac:dyDescent="0.25">
      <c r="G506" t="s">
        <v>1879</v>
      </c>
      <c r="H506">
        <v>0.08</v>
      </c>
      <c r="I506">
        <v>15.64</v>
      </c>
    </row>
    <row r="507" spans="7:9" x14ac:dyDescent="0.25">
      <c r="G507" t="s">
        <v>1880</v>
      </c>
      <c r="H507">
        <v>0.08</v>
      </c>
      <c r="I507">
        <v>15.72</v>
      </c>
    </row>
    <row r="508" spans="7:9" x14ac:dyDescent="0.25">
      <c r="G508" t="s">
        <v>1881</v>
      </c>
      <c r="H508">
        <v>0.08</v>
      </c>
      <c r="I508">
        <v>15.79</v>
      </c>
    </row>
    <row r="509" spans="7:9" x14ac:dyDescent="0.25">
      <c r="G509" t="s">
        <v>1882</v>
      </c>
      <c r="H509">
        <v>0.08</v>
      </c>
      <c r="I509">
        <v>15.87</v>
      </c>
    </row>
    <row r="510" spans="7:9" x14ac:dyDescent="0.25">
      <c r="G510" t="s">
        <v>1883</v>
      </c>
      <c r="H510">
        <v>0.08</v>
      </c>
      <c r="I510">
        <v>15.95</v>
      </c>
    </row>
    <row r="511" spans="7:9" x14ac:dyDescent="0.25">
      <c r="G511" t="s">
        <v>1884</v>
      </c>
      <c r="H511">
        <v>0.08</v>
      </c>
      <c r="I511">
        <v>16.02</v>
      </c>
    </row>
    <row r="512" spans="7:9" x14ac:dyDescent="0.25">
      <c r="G512" t="s">
        <v>1885</v>
      </c>
      <c r="H512">
        <v>0.08</v>
      </c>
      <c r="I512">
        <v>16.100000000000001</v>
      </c>
    </row>
    <row r="513" spans="7:9" x14ac:dyDescent="0.25">
      <c r="G513" t="s">
        <v>1886</v>
      </c>
      <c r="H513">
        <v>0.08</v>
      </c>
      <c r="I513">
        <v>16.170000000000002</v>
      </c>
    </row>
    <row r="514" spans="7:9" x14ac:dyDescent="0.25">
      <c r="G514" t="s">
        <v>1887</v>
      </c>
      <c r="H514">
        <v>0.08</v>
      </c>
      <c r="I514">
        <v>16.25</v>
      </c>
    </row>
    <row r="515" spans="7:9" x14ac:dyDescent="0.25">
      <c r="G515" t="s">
        <v>1888</v>
      </c>
      <c r="H515">
        <v>0.08</v>
      </c>
      <c r="I515">
        <v>16.32</v>
      </c>
    </row>
    <row r="516" spans="7:9" x14ac:dyDescent="0.25">
      <c r="G516" t="s">
        <v>1889</v>
      </c>
      <c r="H516">
        <v>0.08</v>
      </c>
      <c r="I516">
        <v>16.399999999999999</v>
      </c>
    </row>
    <row r="517" spans="7:9" x14ac:dyDescent="0.25">
      <c r="G517" t="s">
        <v>1890</v>
      </c>
      <c r="H517">
        <v>0.08</v>
      </c>
      <c r="I517">
        <v>16.48</v>
      </c>
    </row>
    <row r="518" spans="7:9" x14ac:dyDescent="0.25">
      <c r="G518" t="s">
        <v>1891</v>
      </c>
      <c r="H518">
        <v>0.08</v>
      </c>
      <c r="I518">
        <v>16.55</v>
      </c>
    </row>
    <row r="519" spans="7:9" x14ac:dyDescent="0.25">
      <c r="G519" t="s">
        <v>1892</v>
      </c>
      <c r="H519">
        <v>0.08</v>
      </c>
      <c r="I519">
        <v>16.63</v>
      </c>
    </row>
    <row r="520" spans="7:9" x14ac:dyDescent="0.25">
      <c r="G520" t="s">
        <v>1893</v>
      </c>
      <c r="H520">
        <v>0.08</v>
      </c>
      <c r="I520">
        <v>16.7</v>
      </c>
    </row>
    <row r="521" spans="7:9" x14ac:dyDescent="0.25">
      <c r="G521" t="s">
        <v>1894</v>
      </c>
      <c r="H521">
        <v>0.08</v>
      </c>
      <c r="I521">
        <v>16.78</v>
      </c>
    </row>
    <row r="522" spans="7:9" x14ac:dyDescent="0.25">
      <c r="G522" t="s">
        <v>1895</v>
      </c>
      <c r="H522">
        <v>0.08</v>
      </c>
      <c r="I522">
        <v>16.86</v>
      </c>
    </row>
    <row r="523" spans="7:9" x14ac:dyDescent="0.25">
      <c r="G523" t="s">
        <v>1896</v>
      </c>
      <c r="H523">
        <v>0.08</v>
      </c>
      <c r="I523">
        <v>16.93</v>
      </c>
    </row>
    <row r="524" spans="7:9" x14ac:dyDescent="0.25">
      <c r="G524" t="s">
        <v>1897</v>
      </c>
      <c r="H524">
        <v>0.08</v>
      </c>
      <c r="I524">
        <v>17.010000000000002</v>
      </c>
    </row>
    <row r="525" spans="7:9" x14ac:dyDescent="0.25">
      <c r="G525" t="s">
        <v>1898</v>
      </c>
      <c r="H525">
        <v>0.08</v>
      </c>
      <c r="I525">
        <v>17.079999999999998</v>
      </c>
    </row>
    <row r="526" spans="7:9" x14ac:dyDescent="0.25">
      <c r="G526" t="s">
        <v>1899</v>
      </c>
      <c r="H526">
        <v>0.08</v>
      </c>
      <c r="I526">
        <v>17.16</v>
      </c>
    </row>
    <row r="527" spans="7:9" x14ac:dyDescent="0.25">
      <c r="G527" t="s">
        <v>1900</v>
      </c>
      <c r="H527">
        <v>0.08</v>
      </c>
      <c r="I527">
        <v>17.239999999999998</v>
      </c>
    </row>
    <row r="528" spans="7:9" x14ac:dyDescent="0.25">
      <c r="G528" t="s">
        <v>1901</v>
      </c>
      <c r="H528">
        <v>0.08</v>
      </c>
      <c r="I528">
        <v>17.309999999999999</v>
      </c>
    </row>
    <row r="529" spans="7:9" x14ac:dyDescent="0.25">
      <c r="G529" t="s">
        <v>1902</v>
      </c>
      <c r="H529">
        <v>0.08</v>
      </c>
      <c r="I529">
        <v>17.39</v>
      </c>
    </row>
    <row r="530" spans="7:9" x14ac:dyDescent="0.25">
      <c r="G530" t="s">
        <v>1903</v>
      </c>
      <c r="H530">
        <v>0.08</v>
      </c>
      <c r="I530">
        <v>17.46</v>
      </c>
    </row>
    <row r="531" spans="7:9" x14ac:dyDescent="0.25">
      <c r="G531" t="s">
        <v>1904</v>
      </c>
      <c r="H531">
        <v>0.08</v>
      </c>
      <c r="I531">
        <v>17.54</v>
      </c>
    </row>
    <row r="532" spans="7:9" x14ac:dyDescent="0.25">
      <c r="G532" t="s">
        <v>1905</v>
      </c>
      <c r="H532">
        <v>0.08</v>
      </c>
      <c r="I532">
        <v>17.62</v>
      </c>
    </row>
    <row r="533" spans="7:9" x14ac:dyDescent="0.25">
      <c r="G533" t="s">
        <v>1906</v>
      </c>
      <c r="H533">
        <v>0.08</v>
      </c>
      <c r="I533">
        <v>17.690000000000001</v>
      </c>
    </row>
    <row r="534" spans="7:9" x14ac:dyDescent="0.25">
      <c r="G534" t="s">
        <v>1907</v>
      </c>
      <c r="H534">
        <v>0.08</v>
      </c>
      <c r="I534">
        <v>17.77</v>
      </c>
    </row>
    <row r="535" spans="7:9" x14ac:dyDescent="0.25">
      <c r="G535" t="s">
        <v>1908</v>
      </c>
      <c r="H535">
        <v>0.08</v>
      </c>
      <c r="I535">
        <v>17.84</v>
      </c>
    </row>
    <row r="536" spans="7:9" x14ac:dyDescent="0.25">
      <c r="G536" t="s">
        <v>1909</v>
      </c>
      <c r="H536">
        <v>0.08</v>
      </c>
      <c r="I536">
        <v>17.920000000000002</v>
      </c>
    </row>
    <row r="537" spans="7:9" x14ac:dyDescent="0.25">
      <c r="G537" t="s">
        <v>1910</v>
      </c>
      <c r="H537">
        <v>0.08</v>
      </c>
      <c r="I537">
        <v>18</v>
      </c>
    </row>
    <row r="538" spans="7:9" x14ac:dyDescent="0.25">
      <c r="G538" t="s">
        <v>1911</v>
      </c>
      <c r="H538">
        <v>0.08</v>
      </c>
      <c r="I538">
        <v>18.07</v>
      </c>
    </row>
    <row r="539" spans="7:9" x14ac:dyDescent="0.25">
      <c r="G539" t="s">
        <v>1912</v>
      </c>
      <c r="H539">
        <v>0.08</v>
      </c>
      <c r="I539">
        <v>18.149999999999999</v>
      </c>
    </row>
    <row r="540" spans="7:9" x14ac:dyDescent="0.25">
      <c r="G540" t="s">
        <v>1913</v>
      </c>
      <c r="H540">
        <v>0.08</v>
      </c>
      <c r="I540">
        <v>18.22</v>
      </c>
    </row>
    <row r="541" spans="7:9" x14ac:dyDescent="0.25">
      <c r="G541" t="s">
        <v>1914</v>
      </c>
      <c r="H541">
        <v>0.08</v>
      </c>
      <c r="I541">
        <v>18.3</v>
      </c>
    </row>
    <row r="542" spans="7:9" x14ac:dyDescent="0.25">
      <c r="G542" t="s">
        <v>1915</v>
      </c>
      <c r="H542">
        <v>0.08</v>
      </c>
      <c r="I542">
        <v>18.38</v>
      </c>
    </row>
    <row r="543" spans="7:9" x14ac:dyDescent="0.25">
      <c r="G543" t="s">
        <v>1916</v>
      </c>
      <c r="H543">
        <v>0.08</v>
      </c>
      <c r="I543">
        <v>18.45</v>
      </c>
    </row>
    <row r="544" spans="7:9" x14ac:dyDescent="0.25">
      <c r="G544" t="s">
        <v>1917</v>
      </c>
      <c r="H544">
        <v>0.08</v>
      </c>
      <c r="I544">
        <v>18.53</v>
      </c>
    </row>
    <row r="545" spans="7:9" x14ac:dyDescent="0.25">
      <c r="G545" t="s">
        <v>1918</v>
      </c>
      <c r="H545">
        <v>0.08</v>
      </c>
      <c r="I545">
        <v>18.600000000000001</v>
      </c>
    </row>
    <row r="546" spans="7:9" x14ac:dyDescent="0.25">
      <c r="G546" t="s">
        <v>1919</v>
      </c>
      <c r="H546">
        <v>0.08</v>
      </c>
      <c r="I546">
        <v>18.68</v>
      </c>
    </row>
    <row r="547" spans="7:9" x14ac:dyDescent="0.25">
      <c r="G547" t="s">
        <v>1920</v>
      </c>
      <c r="H547">
        <v>0.08</v>
      </c>
      <c r="I547">
        <v>18.75</v>
      </c>
    </row>
    <row r="548" spans="7:9" x14ac:dyDescent="0.25">
      <c r="G548" t="s">
        <v>1921</v>
      </c>
      <c r="H548">
        <v>0.08</v>
      </c>
      <c r="I548">
        <v>18.829999999999998</v>
      </c>
    </row>
    <row r="549" spans="7:9" x14ac:dyDescent="0.25">
      <c r="G549" t="s">
        <v>1922</v>
      </c>
      <c r="H549">
        <v>0.08</v>
      </c>
      <c r="I549">
        <v>18.91</v>
      </c>
    </row>
    <row r="550" spans="7:9" x14ac:dyDescent="0.25">
      <c r="G550" t="s">
        <v>1923</v>
      </c>
      <c r="H550">
        <v>0.08</v>
      </c>
      <c r="I550">
        <v>18.98</v>
      </c>
    </row>
    <row r="551" spans="7:9" x14ac:dyDescent="0.25">
      <c r="G551" t="s">
        <v>1924</v>
      </c>
      <c r="H551">
        <v>0.08</v>
      </c>
      <c r="I551">
        <v>19.059999999999999</v>
      </c>
    </row>
    <row r="552" spans="7:9" x14ac:dyDescent="0.25">
      <c r="G552" t="s">
        <v>1925</v>
      </c>
      <c r="H552">
        <v>0.08</v>
      </c>
      <c r="I552">
        <v>19.13</v>
      </c>
    </row>
    <row r="553" spans="7:9" x14ac:dyDescent="0.25">
      <c r="G553" t="s">
        <v>1926</v>
      </c>
      <c r="H553">
        <v>0.08</v>
      </c>
      <c r="I553">
        <v>19.21</v>
      </c>
    </row>
    <row r="554" spans="7:9" x14ac:dyDescent="0.25">
      <c r="G554" t="s">
        <v>1927</v>
      </c>
      <c r="H554">
        <v>0.08</v>
      </c>
      <c r="I554">
        <v>19.29</v>
      </c>
    </row>
    <row r="555" spans="7:9" x14ac:dyDescent="0.25">
      <c r="G555" t="s">
        <v>1928</v>
      </c>
      <c r="H555">
        <v>0.08</v>
      </c>
      <c r="I555">
        <v>19.36</v>
      </c>
    </row>
    <row r="556" spans="7:9" x14ac:dyDescent="0.25">
      <c r="G556" t="s">
        <v>1929</v>
      </c>
      <c r="H556">
        <v>0.08</v>
      </c>
      <c r="I556">
        <v>19.440000000000001</v>
      </c>
    </row>
    <row r="557" spans="7:9" x14ac:dyDescent="0.25">
      <c r="G557" t="s">
        <v>1930</v>
      </c>
      <c r="H557">
        <v>0.08</v>
      </c>
      <c r="I557">
        <v>19.510000000000002</v>
      </c>
    </row>
    <row r="558" spans="7:9" x14ac:dyDescent="0.25">
      <c r="G558" t="s">
        <v>1931</v>
      </c>
      <c r="H558">
        <v>0.08</v>
      </c>
      <c r="I558">
        <v>19.59</v>
      </c>
    </row>
    <row r="559" spans="7:9" x14ac:dyDescent="0.25">
      <c r="G559" t="s">
        <v>1932</v>
      </c>
      <c r="H559">
        <v>0.08</v>
      </c>
      <c r="I559">
        <v>19.670000000000002</v>
      </c>
    </row>
    <row r="560" spans="7:9" x14ac:dyDescent="0.25">
      <c r="G560" t="s">
        <v>1933</v>
      </c>
      <c r="H560">
        <v>0.08</v>
      </c>
      <c r="I560">
        <v>19.739999999999998</v>
      </c>
    </row>
    <row r="561" spans="7:9" x14ac:dyDescent="0.25">
      <c r="G561" t="s">
        <v>1934</v>
      </c>
      <c r="H561">
        <v>0.08</v>
      </c>
      <c r="I561">
        <v>19.82</v>
      </c>
    </row>
    <row r="562" spans="7:9" x14ac:dyDescent="0.25">
      <c r="G562" t="s">
        <v>1935</v>
      </c>
      <c r="H562">
        <v>0.08</v>
      </c>
      <c r="I562">
        <v>19.89</v>
      </c>
    </row>
    <row r="563" spans="7:9" x14ac:dyDescent="0.25">
      <c r="G563" t="s">
        <v>1936</v>
      </c>
      <c r="H563">
        <v>0.08</v>
      </c>
      <c r="I563">
        <v>19.97</v>
      </c>
    </row>
    <row r="564" spans="7:9" x14ac:dyDescent="0.25">
      <c r="G564" t="s">
        <v>1937</v>
      </c>
      <c r="H564">
        <v>0.08</v>
      </c>
      <c r="I564">
        <v>20.05</v>
      </c>
    </row>
    <row r="565" spans="7:9" x14ac:dyDescent="0.25">
      <c r="G565" t="s">
        <v>1938</v>
      </c>
      <c r="H565">
        <v>0.08</v>
      </c>
      <c r="I565">
        <v>20.12</v>
      </c>
    </row>
    <row r="566" spans="7:9" x14ac:dyDescent="0.25">
      <c r="G566" t="s">
        <v>1939</v>
      </c>
      <c r="H566">
        <v>0.08</v>
      </c>
      <c r="I566">
        <v>20.2</v>
      </c>
    </row>
    <row r="567" spans="7:9" x14ac:dyDescent="0.25">
      <c r="G567" t="s">
        <v>1940</v>
      </c>
      <c r="H567">
        <v>0.08</v>
      </c>
      <c r="I567">
        <v>20.27</v>
      </c>
    </row>
    <row r="568" spans="7:9" x14ac:dyDescent="0.25">
      <c r="G568" t="s">
        <v>1941</v>
      </c>
      <c r="H568">
        <v>0.08</v>
      </c>
      <c r="I568">
        <v>20.350000000000001</v>
      </c>
    </row>
    <row r="569" spans="7:9" x14ac:dyDescent="0.25">
      <c r="G569" t="s">
        <v>1942</v>
      </c>
      <c r="H569">
        <v>0.08</v>
      </c>
      <c r="I569">
        <v>20.43</v>
      </c>
    </row>
    <row r="570" spans="7:9" x14ac:dyDescent="0.25">
      <c r="G570" t="s">
        <v>1943</v>
      </c>
      <c r="H570">
        <v>0.08</v>
      </c>
      <c r="I570">
        <v>20.5</v>
      </c>
    </row>
    <row r="571" spans="7:9" x14ac:dyDescent="0.25">
      <c r="G571" t="s">
        <v>1944</v>
      </c>
      <c r="H571">
        <v>0.08</v>
      </c>
      <c r="I571">
        <v>20.58</v>
      </c>
    </row>
    <row r="572" spans="7:9" x14ac:dyDescent="0.25">
      <c r="G572" t="s">
        <v>1945</v>
      </c>
      <c r="H572">
        <v>0.08</v>
      </c>
      <c r="I572">
        <v>20.65</v>
      </c>
    </row>
    <row r="573" spans="7:9" x14ac:dyDescent="0.25">
      <c r="G573" t="s">
        <v>1946</v>
      </c>
      <c r="H573">
        <v>0.08</v>
      </c>
      <c r="I573">
        <v>20.73</v>
      </c>
    </row>
    <row r="574" spans="7:9" x14ac:dyDescent="0.25">
      <c r="G574" t="s">
        <v>1947</v>
      </c>
      <c r="H574">
        <v>0.08</v>
      </c>
      <c r="I574">
        <v>20.8</v>
      </c>
    </row>
    <row r="575" spans="7:9" x14ac:dyDescent="0.25">
      <c r="G575" t="s">
        <v>1948</v>
      </c>
      <c r="H575">
        <v>0.08</v>
      </c>
      <c r="I575">
        <v>20.88</v>
      </c>
    </row>
    <row r="576" spans="7:9" x14ac:dyDescent="0.25">
      <c r="G576" t="s">
        <v>1949</v>
      </c>
      <c r="H576">
        <v>0.08</v>
      </c>
      <c r="I576">
        <v>20.96</v>
      </c>
    </row>
    <row r="577" spans="7:9" x14ac:dyDescent="0.25">
      <c r="G577" t="s">
        <v>1950</v>
      </c>
      <c r="H577">
        <v>0.08</v>
      </c>
      <c r="I577">
        <v>21.03</v>
      </c>
    </row>
    <row r="578" spans="7:9" x14ac:dyDescent="0.25">
      <c r="G578" t="s">
        <v>1951</v>
      </c>
      <c r="H578">
        <v>0.08</v>
      </c>
      <c r="I578">
        <v>21.11</v>
      </c>
    </row>
    <row r="579" spans="7:9" x14ac:dyDescent="0.25">
      <c r="G579" t="s">
        <v>1952</v>
      </c>
      <c r="H579">
        <v>0.08</v>
      </c>
      <c r="I579">
        <v>21.18</v>
      </c>
    </row>
    <row r="580" spans="7:9" x14ac:dyDescent="0.25">
      <c r="G580" t="s">
        <v>1953</v>
      </c>
      <c r="H580">
        <v>0.08</v>
      </c>
      <c r="I580">
        <v>21.26</v>
      </c>
    </row>
    <row r="581" spans="7:9" x14ac:dyDescent="0.25">
      <c r="G581" t="s">
        <v>1954</v>
      </c>
      <c r="H581">
        <v>0.08</v>
      </c>
      <c r="I581">
        <v>21.34</v>
      </c>
    </row>
    <row r="582" spans="7:9" x14ac:dyDescent="0.25">
      <c r="G582" t="s">
        <v>1955</v>
      </c>
      <c r="H582">
        <v>0.08</v>
      </c>
      <c r="I582">
        <v>21.41</v>
      </c>
    </row>
    <row r="583" spans="7:9" x14ac:dyDescent="0.25">
      <c r="G583" t="s">
        <v>1956</v>
      </c>
      <c r="H583">
        <v>0.08</v>
      </c>
      <c r="I583">
        <v>21.49</v>
      </c>
    </row>
    <row r="584" spans="7:9" x14ac:dyDescent="0.25">
      <c r="G584" t="s">
        <v>1957</v>
      </c>
      <c r="H584">
        <v>0.08</v>
      </c>
      <c r="I584">
        <v>21.56</v>
      </c>
    </row>
    <row r="585" spans="7:9" x14ac:dyDescent="0.25">
      <c r="G585" t="s">
        <v>1958</v>
      </c>
      <c r="H585">
        <v>0.08</v>
      </c>
      <c r="I585">
        <v>21.64</v>
      </c>
    </row>
    <row r="586" spans="7:9" x14ac:dyDescent="0.25">
      <c r="G586" t="s">
        <v>1959</v>
      </c>
      <c r="H586">
        <v>0.08</v>
      </c>
      <c r="I586">
        <v>21.72</v>
      </c>
    </row>
    <row r="587" spans="7:9" x14ac:dyDescent="0.25">
      <c r="G587" t="s">
        <v>1960</v>
      </c>
      <c r="H587">
        <v>0.08</v>
      </c>
      <c r="I587">
        <v>21.79</v>
      </c>
    </row>
    <row r="588" spans="7:9" x14ac:dyDescent="0.25">
      <c r="G588" t="s">
        <v>1961</v>
      </c>
      <c r="H588">
        <v>0.08</v>
      </c>
      <c r="I588">
        <v>21.87</v>
      </c>
    </row>
    <row r="589" spans="7:9" x14ac:dyDescent="0.25">
      <c r="G589" t="s">
        <v>1962</v>
      </c>
      <c r="H589">
        <v>0.08</v>
      </c>
      <c r="I589">
        <v>21.94</v>
      </c>
    </row>
    <row r="590" spans="7:9" x14ac:dyDescent="0.25">
      <c r="G590" t="s">
        <v>1963</v>
      </c>
      <c r="H590">
        <v>0.08</v>
      </c>
      <c r="I590">
        <v>22.02</v>
      </c>
    </row>
    <row r="591" spans="7:9" x14ac:dyDescent="0.25">
      <c r="G591" t="s">
        <v>1964</v>
      </c>
      <c r="H591">
        <v>0.08</v>
      </c>
      <c r="I591">
        <v>22.1</v>
      </c>
    </row>
    <row r="592" spans="7:9" x14ac:dyDescent="0.25">
      <c r="G592" t="s">
        <v>1965</v>
      </c>
      <c r="H592">
        <v>0.08</v>
      </c>
      <c r="I592">
        <v>22.17</v>
      </c>
    </row>
    <row r="593" spans="7:9" x14ac:dyDescent="0.25">
      <c r="G593" t="s">
        <v>1966</v>
      </c>
      <c r="H593">
        <v>0.08</v>
      </c>
      <c r="I593">
        <v>22.25</v>
      </c>
    </row>
    <row r="594" spans="7:9" x14ac:dyDescent="0.25">
      <c r="G594" t="s">
        <v>1967</v>
      </c>
      <c r="H594">
        <v>0.08</v>
      </c>
      <c r="I594">
        <v>22.32</v>
      </c>
    </row>
    <row r="595" spans="7:9" x14ac:dyDescent="0.25">
      <c r="G595" t="s">
        <v>1968</v>
      </c>
      <c r="H595">
        <v>0.08</v>
      </c>
      <c r="I595">
        <v>22.4</v>
      </c>
    </row>
    <row r="596" spans="7:9" x14ac:dyDescent="0.25">
      <c r="G596" t="s">
        <v>1969</v>
      </c>
      <c r="H596">
        <v>0.08</v>
      </c>
      <c r="I596">
        <v>22.48</v>
      </c>
    </row>
    <row r="597" spans="7:9" x14ac:dyDescent="0.25">
      <c r="G597" t="s">
        <v>1970</v>
      </c>
      <c r="H597">
        <v>0.08</v>
      </c>
      <c r="I597">
        <v>22.55</v>
      </c>
    </row>
    <row r="598" spans="7:9" x14ac:dyDescent="0.25">
      <c r="G598" t="s">
        <v>1971</v>
      </c>
      <c r="H598">
        <v>0.08</v>
      </c>
      <c r="I598">
        <v>22.63</v>
      </c>
    </row>
    <row r="599" spans="7:9" x14ac:dyDescent="0.25">
      <c r="G599" t="s">
        <v>1972</v>
      </c>
      <c r="H599">
        <v>0.08</v>
      </c>
      <c r="I599">
        <v>22.7</v>
      </c>
    </row>
    <row r="600" spans="7:9" x14ac:dyDescent="0.25">
      <c r="G600" t="s">
        <v>1973</v>
      </c>
      <c r="H600">
        <v>0.08</v>
      </c>
      <c r="I600">
        <v>22.78</v>
      </c>
    </row>
    <row r="601" spans="7:9" x14ac:dyDescent="0.25">
      <c r="G601" t="s">
        <v>1974</v>
      </c>
      <c r="H601">
        <v>0.08</v>
      </c>
      <c r="I601">
        <v>22.85</v>
      </c>
    </row>
    <row r="602" spans="7:9" x14ac:dyDescent="0.25">
      <c r="G602" t="s">
        <v>1975</v>
      </c>
      <c r="H602">
        <v>0.08</v>
      </c>
      <c r="I602">
        <v>22.93</v>
      </c>
    </row>
    <row r="603" spans="7:9" x14ac:dyDescent="0.25">
      <c r="G603" t="s">
        <v>1976</v>
      </c>
      <c r="H603">
        <v>0.08</v>
      </c>
      <c r="I603">
        <v>23.01</v>
      </c>
    </row>
    <row r="604" spans="7:9" x14ac:dyDescent="0.25">
      <c r="G604" t="s">
        <v>1977</v>
      </c>
      <c r="H604">
        <v>0.08</v>
      </c>
      <c r="I604">
        <v>23.08</v>
      </c>
    </row>
    <row r="605" spans="7:9" x14ac:dyDescent="0.25">
      <c r="G605" t="s">
        <v>1978</v>
      </c>
      <c r="H605">
        <v>0.08</v>
      </c>
      <c r="I605">
        <v>23.16</v>
      </c>
    </row>
    <row r="606" spans="7:9" x14ac:dyDescent="0.25">
      <c r="G606" t="s">
        <v>1979</v>
      </c>
      <c r="H606">
        <v>0.08</v>
      </c>
      <c r="I606">
        <v>23.23</v>
      </c>
    </row>
    <row r="607" spans="7:9" x14ac:dyDescent="0.25">
      <c r="G607" t="s">
        <v>1980</v>
      </c>
      <c r="H607">
        <v>0.08</v>
      </c>
      <c r="I607">
        <v>23.31</v>
      </c>
    </row>
    <row r="608" spans="7:9" x14ac:dyDescent="0.25">
      <c r="G608" t="s">
        <v>1981</v>
      </c>
      <c r="H608">
        <v>0.08</v>
      </c>
      <c r="I608">
        <v>23.39</v>
      </c>
    </row>
    <row r="609" spans="7:9" x14ac:dyDescent="0.25">
      <c r="G609" t="s">
        <v>1982</v>
      </c>
      <c r="H609">
        <v>0.08</v>
      </c>
      <c r="I609">
        <v>23.46</v>
      </c>
    </row>
    <row r="610" spans="7:9" x14ac:dyDescent="0.25">
      <c r="G610" t="s">
        <v>1983</v>
      </c>
      <c r="H610">
        <v>0.08</v>
      </c>
      <c r="I610">
        <v>23.54</v>
      </c>
    </row>
    <row r="611" spans="7:9" x14ac:dyDescent="0.25">
      <c r="G611" t="s">
        <v>1984</v>
      </c>
      <c r="H611">
        <v>0.08</v>
      </c>
      <c r="I611">
        <v>23.61</v>
      </c>
    </row>
    <row r="612" spans="7:9" x14ac:dyDescent="0.25">
      <c r="G612" t="s">
        <v>1985</v>
      </c>
      <c r="H612">
        <v>0.08</v>
      </c>
      <c r="I612">
        <v>23.69</v>
      </c>
    </row>
    <row r="613" spans="7:9" x14ac:dyDescent="0.25">
      <c r="G613" t="s">
        <v>1986</v>
      </c>
      <c r="H613">
        <v>0.08</v>
      </c>
      <c r="I613">
        <v>23.77</v>
      </c>
    </row>
    <row r="614" spans="7:9" x14ac:dyDescent="0.25">
      <c r="G614" t="s">
        <v>1987</v>
      </c>
      <c r="H614">
        <v>0.08</v>
      </c>
      <c r="I614">
        <v>23.84</v>
      </c>
    </row>
    <row r="615" spans="7:9" x14ac:dyDescent="0.25">
      <c r="G615" t="s">
        <v>1988</v>
      </c>
      <c r="H615">
        <v>0.08</v>
      </c>
      <c r="I615">
        <v>23.92</v>
      </c>
    </row>
    <row r="616" spans="7:9" x14ac:dyDescent="0.25">
      <c r="G616" t="s">
        <v>1989</v>
      </c>
      <c r="H616">
        <v>0.08</v>
      </c>
      <c r="I616">
        <v>23.99</v>
      </c>
    </row>
    <row r="617" spans="7:9" x14ac:dyDescent="0.25">
      <c r="G617" t="s">
        <v>1990</v>
      </c>
      <c r="H617">
        <v>0.08</v>
      </c>
      <c r="I617">
        <v>24.07</v>
      </c>
    </row>
    <row r="618" spans="7:9" x14ac:dyDescent="0.25">
      <c r="G618" t="s">
        <v>1991</v>
      </c>
      <c r="H618">
        <v>0.08</v>
      </c>
      <c r="I618">
        <v>24.15</v>
      </c>
    </row>
    <row r="619" spans="7:9" x14ac:dyDescent="0.25">
      <c r="G619" t="s">
        <v>1992</v>
      </c>
      <c r="H619">
        <v>0.08</v>
      </c>
      <c r="I619">
        <v>24.22</v>
      </c>
    </row>
    <row r="620" spans="7:9" x14ac:dyDescent="0.25">
      <c r="G620" t="s">
        <v>1993</v>
      </c>
      <c r="H620">
        <v>0.08</v>
      </c>
      <c r="I620">
        <v>24.3</v>
      </c>
    </row>
    <row r="621" spans="7:9" x14ac:dyDescent="0.25">
      <c r="G621" t="s">
        <v>1994</v>
      </c>
      <c r="H621">
        <v>0.08</v>
      </c>
      <c r="I621">
        <v>24.37</v>
      </c>
    </row>
    <row r="622" spans="7:9" x14ac:dyDescent="0.25">
      <c r="G622" t="s">
        <v>1995</v>
      </c>
      <c r="H622">
        <v>0.08</v>
      </c>
      <c r="I622">
        <v>24.45</v>
      </c>
    </row>
    <row r="623" spans="7:9" x14ac:dyDescent="0.25">
      <c r="G623" t="s">
        <v>1996</v>
      </c>
      <c r="H623">
        <v>0.08</v>
      </c>
      <c r="I623">
        <v>24.53</v>
      </c>
    </row>
    <row r="624" spans="7:9" x14ac:dyDescent="0.25">
      <c r="G624" t="s">
        <v>1997</v>
      </c>
      <c r="H624">
        <v>0.08</v>
      </c>
      <c r="I624">
        <v>24.6</v>
      </c>
    </row>
    <row r="625" spans="7:9" x14ac:dyDescent="0.25">
      <c r="G625" t="s">
        <v>1998</v>
      </c>
      <c r="H625">
        <v>0.08</v>
      </c>
      <c r="I625">
        <v>24.68</v>
      </c>
    </row>
    <row r="626" spans="7:9" x14ac:dyDescent="0.25">
      <c r="G626" t="s">
        <v>1999</v>
      </c>
      <c r="H626">
        <v>0.08</v>
      </c>
      <c r="I626">
        <v>24.75</v>
      </c>
    </row>
    <row r="627" spans="7:9" x14ac:dyDescent="0.25">
      <c r="G627" t="s">
        <v>2000</v>
      </c>
      <c r="H627">
        <v>0.08</v>
      </c>
      <c r="I627">
        <v>24.83</v>
      </c>
    </row>
    <row r="628" spans="7:9" x14ac:dyDescent="0.25">
      <c r="G628" t="s">
        <v>2001</v>
      </c>
      <c r="H628">
        <v>0.08</v>
      </c>
      <c r="I628">
        <v>24.91</v>
      </c>
    </row>
    <row r="629" spans="7:9" x14ac:dyDescent="0.25">
      <c r="G629" t="s">
        <v>2002</v>
      </c>
      <c r="H629">
        <v>0.08</v>
      </c>
      <c r="I629">
        <v>24.98</v>
      </c>
    </row>
    <row r="630" spans="7:9" x14ac:dyDescent="0.25">
      <c r="G630" t="s">
        <v>2003</v>
      </c>
      <c r="H630">
        <v>0.08</v>
      </c>
      <c r="I630">
        <v>25.06</v>
      </c>
    </row>
    <row r="631" spans="7:9" x14ac:dyDescent="0.25">
      <c r="G631" t="s">
        <v>2004</v>
      </c>
      <c r="H631">
        <v>0.08</v>
      </c>
      <c r="I631">
        <v>25.13</v>
      </c>
    </row>
    <row r="632" spans="7:9" x14ac:dyDescent="0.25">
      <c r="G632" t="s">
        <v>2005</v>
      </c>
      <c r="H632">
        <v>0.08</v>
      </c>
      <c r="I632">
        <v>25.21</v>
      </c>
    </row>
    <row r="633" spans="7:9" x14ac:dyDescent="0.25">
      <c r="G633" t="s">
        <v>2006</v>
      </c>
      <c r="H633">
        <v>0.08</v>
      </c>
      <c r="I633">
        <v>25.28</v>
      </c>
    </row>
    <row r="634" spans="7:9" x14ac:dyDescent="0.25">
      <c r="G634" t="s">
        <v>2007</v>
      </c>
      <c r="H634">
        <v>0.08</v>
      </c>
      <c r="I634">
        <v>25.36</v>
      </c>
    </row>
    <row r="635" spans="7:9" x14ac:dyDescent="0.25">
      <c r="G635" t="s">
        <v>2008</v>
      </c>
      <c r="H635">
        <v>0.08</v>
      </c>
      <c r="I635">
        <v>25.44</v>
      </c>
    </row>
    <row r="636" spans="7:9" x14ac:dyDescent="0.25">
      <c r="G636" t="s">
        <v>2009</v>
      </c>
      <c r="H636">
        <v>0.08</v>
      </c>
      <c r="I636">
        <v>25.51</v>
      </c>
    </row>
    <row r="637" spans="7:9" x14ac:dyDescent="0.25">
      <c r="G637" t="s">
        <v>2010</v>
      </c>
      <c r="H637">
        <v>0.08</v>
      </c>
      <c r="I637">
        <v>25.59</v>
      </c>
    </row>
    <row r="638" spans="7:9" x14ac:dyDescent="0.25">
      <c r="G638" t="s">
        <v>2011</v>
      </c>
      <c r="H638">
        <v>0.08</v>
      </c>
      <c r="I638">
        <v>25.66</v>
      </c>
    </row>
    <row r="639" spans="7:9" x14ac:dyDescent="0.25">
      <c r="G639" t="s">
        <v>2012</v>
      </c>
      <c r="H639">
        <v>0.08</v>
      </c>
      <c r="I639">
        <v>25.74</v>
      </c>
    </row>
    <row r="640" spans="7:9" x14ac:dyDescent="0.25">
      <c r="G640" t="s">
        <v>2013</v>
      </c>
      <c r="H640">
        <v>0.08</v>
      </c>
      <c r="I640">
        <v>25.82</v>
      </c>
    </row>
    <row r="641" spans="7:9" x14ac:dyDescent="0.25">
      <c r="G641" t="s">
        <v>2014</v>
      </c>
      <c r="H641">
        <v>0.08</v>
      </c>
      <c r="I641">
        <v>25.89</v>
      </c>
    </row>
    <row r="642" spans="7:9" x14ac:dyDescent="0.25">
      <c r="G642" t="s">
        <v>2015</v>
      </c>
      <c r="H642">
        <v>0.08</v>
      </c>
      <c r="I642">
        <v>25.97</v>
      </c>
    </row>
    <row r="643" spans="7:9" x14ac:dyDescent="0.25">
      <c r="G643" t="s">
        <v>2016</v>
      </c>
      <c r="H643">
        <v>0.08</v>
      </c>
      <c r="I643">
        <v>26.04</v>
      </c>
    </row>
    <row r="644" spans="7:9" x14ac:dyDescent="0.25">
      <c r="G644" t="s">
        <v>2017</v>
      </c>
      <c r="H644">
        <v>0.08</v>
      </c>
      <c r="I644">
        <v>26.12</v>
      </c>
    </row>
    <row r="645" spans="7:9" x14ac:dyDescent="0.25">
      <c r="G645" t="s">
        <v>2018</v>
      </c>
      <c r="H645">
        <v>0.08</v>
      </c>
      <c r="I645">
        <v>26.2</v>
      </c>
    </row>
    <row r="646" spans="7:9" x14ac:dyDescent="0.25">
      <c r="G646" t="s">
        <v>2019</v>
      </c>
      <c r="H646">
        <v>0.08</v>
      </c>
      <c r="I646">
        <v>26.27</v>
      </c>
    </row>
    <row r="647" spans="7:9" x14ac:dyDescent="0.25">
      <c r="G647" t="s">
        <v>2020</v>
      </c>
      <c r="H647">
        <v>0.08</v>
      </c>
      <c r="I647">
        <v>26.35</v>
      </c>
    </row>
    <row r="648" spans="7:9" x14ac:dyDescent="0.25">
      <c r="G648" t="s">
        <v>2021</v>
      </c>
      <c r="H648">
        <v>0.08</v>
      </c>
      <c r="I648">
        <v>26.42</v>
      </c>
    </row>
    <row r="649" spans="7:9" x14ac:dyDescent="0.25">
      <c r="G649" t="s">
        <v>2022</v>
      </c>
      <c r="H649">
        <v>0.08</v>
      </c>
      <c r="I649">
        <v>26.5</v>
      </c>
    </row>
    <row r="650" spans="7:9" x14ac:dyDescent="0.25">
      <c r="G650" t="s">
        <v>2023</v>
      </c>
      <c r="H650">
        <v>0.08</v>
      </c>
      <c r="I650">
        <v>26.58</v>
      </c>
    </row>
    <row r="651" spans="7:9" x14ac:dyDescent="0.25">
      <c r="G651" t="s">
        <v>2024</v>
      </c>
      <c r="H651">
        <v>0.08</v>
      </c>
      <c r="I651">
        <v>26.65</v>
      </c>
    </row>
    <row r="652" spans="7:9" x14ac:dyDescent="0.25">
      <c r="G652" t="s">
        <v>2025</v>
      </c>
      <c r="H652">
        <v>0.08</v>
      </c>
      <c r="I652">
        <v>26.73</v>
      </c>
    </row>
    <row r="653" spans="7:9" x14ac:dyDescent="0.25">
      <c r="G653" t="s">
        <v>2026</v>
      </c>
      <c r="H653">
        <v>0.08</v>
      </c>
      <c r="I653">
        <v>26.8</v>
      </c>
    </row>
    <row r="654" spans="7:9" x14ac:dyDescent="0.25">
      <c r="G654" t="s">
        <v>2027</v>
      </c>
      <c r="H654">
        <v>0.08</v>
      </c>
      <c r="I654">
        <v>26.88</v>
      </c>
    </row>
    <row r="655" spans="7:9" x14ac:dyDescent="0.25">
      <c r="G655" t="s">
        <v>2028</v>
      </c>
      <c r="H655">
        <v>0.08</v>
      </c>
      <c r="I655">
        <v>26.96</v>
      </c>
    </row>
    <row r="656" spans="7:9" x14ac:dyDescent="0.25">
      <c r="G656" t="s">
        <v>2029</v>
      </c>
      <c r="H656">
        <v>0.08</v>
      </c>
      <c r="I656">
        <v>27.03</v>
      </c>
    </row>
    <row r="657" spans="7:9" x14ac:dyDescent="0.25">
      <c r="G657" t="s">
        <v>2030</v>
      </c>
      <c r="H657">
        <v>0.08</v>
      </c>
      <c r="I657">
        <v>27.11</v>
      </c>
    </row>
    <row r="658" spans="7:9" x14ac:dyDescent="0.25">
      <c r="G658" t="s">
        <v>2031</v>
      </c>
      <c r="H658">
        <v>0.08</v>
      </c>
      <c r="I658">
        <v>27.18</v>
      </c>
    </row>
    <row r="659" spans="7:9" x14ac:dyDescent="0.25">
      <c r="G659" t="s">
        <v>2032</v>
      </c>
      <c r="H659">
        <v>0.08</v>
      </c>
      <c r="I659">
        <v>27.26</v>
      </c>
    </row>
    <row r="660" spans="7:9" x14ac:dyDescent="0.25">
      <c r="G660" t="s">
        <v>2033</v>
      </c>
      <c r="H660">
        <v>0.08</v>
      </c>
      <c r="I660">
        <v>27.33</v>
      </c>
    </row>
    <row r="661" spans="7:9" x14ac:dyDescent="0.25">
      <c r="G661" t="s">
        <v>2034</v>
      </c>
      <c r="H661">
        <v>0.08</v>
      </c>
      <c r="I661">
        <v>27.41</v>
      </c>
    </row>
    <row r="662" spans="7:9" x14ac:dyDescent="0.25">
      <c r="G662" t="s">
        <v>2035</v>
      </c>
      <c r="H662">
        <v>0.08</v>
      </c>
      <c r="I662">
        <v>27.49</v>
      </c>
    </row>
    <row r="663" spans="7:9" x14ac:dyDescent="0.25">
      <c r="G663" t="s">
        <v>2036</v>
      </c>
      <c r="H663">
        <v>0.08</v>
      </c>
      <c r="I663">
        <v>27.56</v>
      </c>
    </row>
    <row r="664" spans="7:9" x14ac:dyDescent="0.25">
      <c r="G664" t="s">
        <v>2037</v>
      </c>
      <c r="H664">
        <v>0.08</v>
      </c>
      <c r="I664">
        <v>27.64</v>
      </c>
    </row>
    <row r="665" spans="7:9" x14ac:dyDescent="0.25">
      <c r="G665" t="s">
        <v>2038</v>
      </c>
      <c r="H665">
        <v>0.08</v>
      </c>
      <c r="I665">
        <v>27.71</v>
      </c>
    </row>
    <row r="666" spans="7:9" x14ac:dyDescent="0.25">
      <c r="G666" t="s">
        <v>2039</v>
      </c>
      <c r="H666">
        <v>0.08</v>
      </c>
      <c r="I666">
        <v>27.79</v>
      </c>
    </row>
    <row r="667" spans="7:9" x14ac:dyDescent="0.25">
      <c r="G667" t="s">
        <v>2040</v>
      </c>
      <c r="H667">
        <v>0.08</v>
      </c>
      <c r="I667">
        <v>27.87</v>
      </c>
    </row>
    <row r="668" spans="7:9" x14ac:dyDescent="0.25">
      <c r="G668" t="s">
        <v>2041</v>
      </c>
      <c r="H668">
        <v>0.08</v>
      </c>
      <c r="I668">
        <v>27.94</v>
      </c>
    </row>
    <row r="669" spans="7:9" x14ac:dyDescent="0.25">
      <c r="G669" t="s">
        <v>2042</v>
      </c>
      <c r="H669">
        <v>0.08</v>
      </c>
      <c r="I669">
        <v>28.02</v>
      </c>
    </row>
    <row r="670" spans="7:9" x14ac:dyDescent="0.25">
      <c r="G670" t="s">
        <v>2043</v>
      </c>
      <c r="H670">
        <v>0.08</v>
      </c>
      <c r="I670">
        <v>28.09</v>
      </c>
    </row>
    <row r="671" spans="7:9" x14ac:dyDescent="0.25">
      <c r="G671" t="s">
        <v>2044</v>
      </c>
      <c r="H671">
        <v>0.08</v>
      </c>
      <c r="I671">
        <v>28.17</v>
      </c>
    </row>
    <row r="672" spans="7:9" x14ac:dyDescent="0.25">
      <c r="G672" t="s">
        <v>2045</v>
      </c>
      <c r="H672">
        <v>0.08</v>
      </c>
      <c r="I672">
        <v>28.25</v>
      </c>
    </row>
    <row r="673" spans="7:9" x14ac:dyDescent="0.25">
      <c r="G673" t="s">
        <v>2046</v>
      </c>
      <c r="H673">
        <v>0.08</v>
      </c>
      <c r="I673">
        <v>28.32</v>
      </c>
    </row>
    <row r="674" spans="7:9" x14ac:dyDescent="0.25">
      <c r="G674" t="s">
        <v>2047</v>
      </c>
      <c r="H674">
        <v>0.08</v>
      </c>
      <c r="I674">
        <v>28.4</v>
      </c>
    </row>
    <row r="675" spans="7:9" x14ac:dyDescent="0.25">
      <c r="G675" t="s">
        <v>2048</v>
      </c>
      <c r="H675">
        <v>0.08</v>
      </c>
      <c r="I675">
        <v>28.47</v>
      </c>
    </row>
    <row r="676" spans="7:9" x14ac:dyDescent="0.25">
      <c r="G676" t="s">
        <v>2049</v>
      </c>
      <c r="H676">
        <v>0.08</v>
      </c>
      <c r="I676">
        <v>28.55</v>
      </c>
    </row>
    <row r="677" spans="7:9" x14ac:dyDescent="0.25">
      <c r="G677" t="s">
        <v>2050</v>
      </c>
      <c r="H677">
        <v>0.08</v>
      </c>
      <c r="I677">
        <v>28.63</v>
      </c>
    </row>
    <row r="678" spans="7:9" x14ac:dyDescent="0.25">
      <c r="G678" t="s">
        <v>2051</v>
      </c>
      <c r="H678">
        <v>0.08</v>
      </c>
      <c r="I678">
        <v>28.7</v>
      </c>
    </row>
    <row r="679" spans="7:9" x14ac:dyDescent="0.25">
      <c r="G679" t="s">
        <v>2052</v>
      </c>
      <c r="H679">
        <v>0.08</v>
      </c>
      <c r="I679">
        <v>28.78</v>
      </c>
    </row>
    <row r="680" spans="7:9" x14ac:dyDescent="0.25">
      <c r="G680" t="s">
        <v>2053</v>
      </c>
      <c r="H680">
        <v>0.08</v>
      </c>
      <c r="I680">
        <v>28.85</v>
      </c>
    </row>
    <row r="681" spans="7:9" x14ac:dyDescent="0.25">
      <c r="G681" t="s">
        <v>2054</v>
      </c>
      <c r="H681">
        <v>0.08</v>
      </c>
      <c r="I681">
        <v>28.93</v>
      </c>
    </row>
    <row r="682" spans="7:9" x14ac:dyDescent="0.25">
      <c r="G682" t="s">
        <v>2055</v>
      </c>
      <c r="H682">
        <v>0.08</v>
      </c>
      <c r="I682">
        <v>29.01</v>
      </c>
    </row>
    <row r="683" spans="7:9" x14ac:dyDescent="0.25">
      <c r="G683" t="s">
        <v>2056</v>
      </c>
      <c r="H683">
        <v>0.08</v>
      </c>
      <c r="I683">
        <v>29.08</v>
      </c>
    </row>
    <row r="684" spans="7:9" x14ac:dyDescent="0.25">
      <c r="G684" t="s">
        <v>2057</v>
      </c>
      <c r="H684">
        <v>0.08</v>
      </c>
      <c r="I684">
        <v>29.16</v>
      </c>
    </row>
    <row r="685" spans="7:9" x14ac:dyDescent="0.25">
      <c r="G685" t="s">
        <v>2058</v>
      </c>
      <c r="H685">
        <v>0.08</v>
      </c>
      <c r="I685">
        <v>29.23</v>
      </c>
    </row>
    <row r="686" spans="7:9" x14ac:dyDescent="0.25">
      <c r="G686" t="s">
        <v>2059</v>
      </c>
      <c r="H686">
        <v>0.08</v>
      </c>
      <c r="I686">
        <v>29.31</v>
      </c>
    </row>
    <row r="687" spans="7:9" x14ac:dyDescent="0.25">
      <c r="G687" t="s">
        <v>2060</v>
      </c>
      <c r="H687">
        <v>0.08</v>
      </c>
      <c r="I687">
        <v>29.38</v>
      </c>
    </row>
    <row r="688" spans="7:9" x14ac:dyDescent="0.25">
      <c r="G688" t="s">
        <v>2061</v>
      </c>
      <c r="H688">
        <v>0.08</v>
      </c>
      <c r="I688">
        <v>29.46</v>
      </c>
    </row>
    <row r="689" spans="7:9" x14ac:dyDescent="0.25">
      <c r="G689" t="s">
        <v>2062</v>
      </c>
      <c r="H689">
        <v>0.08</v>
      </c>
      <c r="I689">
        <v>29.54</v>
      </c>
    </row>
    <row r="690" spans="7:9" x14ac:dyDescent="0.25">
      <c r="G690" t="s">
        <v>2063</v>
      </c>
      <c r="H690">
        <v>0.08</v>
      </c>
      <c r="I690">
        <v>29.61</v>
      </c>
    </row>
    <row r="691" spans="7:9" x14ac:dyDescent="0.25">
      <c r="G691" t="s">
        <v>2064</v>
      </c>
      <c r="H691">
        <v>0.08</v>
      </c>
      <c r="I691">
        <v>29.69</v>
      </c>
    </row>
    <row r="692" spans="7:9" x14ac:dyDescent="0.25">
      <c r="G692" t="s">
        <v>2065</v>
      </c>
      <c r="H692">
        <v>0.08</v>
      </c>
      <c r="I692">
        <v>29.76</v>
      </c>
    </row>
    <row r="693" spans="7:9" x14ac:dyDescent="0.25">
      <c r="G693" t="s">
        <v>2066</v>
      </c>
      <c r="H693">
        <v>0.08</v>
      </c>
      <c r="I693">
        <v>29.84</v>
      </c>
    </row>
    <row r="694" spans="7:9" x14ac:dyDescent="0.25">
      <c r="G694" t="s">
        <v>2067</v>
      </c>
      <c r="H694">
        <v>0.08</v>
      </c>
      <c r="I694">
        <v>29.92</v>
      </c>
    </row>
    <row r="695" spans="7:9" x14ac:dyDescent="0.25">
      <c r="G695" t="s">
        <v>2068</v>
      </c>
      <c r="H695">
        <v>0.08</v>
      </c>
      <c r="I695">
        <v>29.99</v>
      </c>
    </row>
    <row r="696" spans="7:9" x14ac:dyDescent="0.25">
      <c r="G696" t="s">
        <v>2069</v>
      </c>
      <c r="H696">
        <v>0.08</v>
      </c>
      <c r="I696">
        <v>30.07</v>
      </c>
    </row>
    <row r="697" spans="7:9" x14ac:dyDescent="0.25">
      <c r="G697" t="s">
        <v>2070</v>
      </c>
      <c r="H697">
        <v>0.08</v>
      </c>
      <c r="I697">
        <v>30.14</v>
      </c>
    </row>
    <row r="698" spans="7:9" x14ac:dyDescent="0.25">
      <c r="G698" t="s">
        <v>2071</v>
      </c>
      <c r="H698">
        <v>0.08</v>
      </c>
      <c r="I698">
        <v>30.22</v>
      </c>
    </row>
    <row r="699" spans="7:9" x14ac:dyDescent="0.25">
      <c r="G699" t="s">
        <v>2072</v>
      </c>
      <c r="H699">
        <v>0.08</v>
      </c>
      <c r="I699">
        <v>30.3</v>
      </c>
    </row>
    <row r="700" spans="7:9" x14ac:dyDescent="0.25">
      <c r="G700" t="s">
        <v>2073</v>
      </c>
      <c r="H700">
        <v>0.08</v>
      </c>
      <c r="I700">
        <v>30.37</v>
      </c>
    </row>
    <row r="701" spans="7:9" x14ac:dyDescent="0.25">
      <c r="G701" t="s">
        <v>2074</v>
      </c>
      <c r="H701">
        <v>0.08</v>
      </c>
      <c r="I701">
        <v>30.45</v>
      </c>
    </row>
    <row r="702" spans="7:9" x14ac:dyDescent="0.25">
      <c r="G702" t="s">
        <v>2075</v>
      </c>
      <c r="H702">
        <v>0.08</v>
      </c>
      <c r="I702">
        <v>30.52</v>
      </c>
    </row>
    <row r="703" spans="7:9" x14ac:dyDescent="0.25">
      <c r="G703" t="s">
        <v>2076</v>
      </c>
      <c r="H703">
        <v>0.08</v>
      </c>
      <c r="I703">
        <v>30.6</v>
      </c>
    </row>
    <row r="704" spans="7:9" x14ac:dyDescent="0.25">
      <c r="G704" t="s">
        <v>2077</v>
      </c>
      <c r="H704">
        <v>0.08</v>
      </c>
      <c r="I704">
        <v>30.68</v>
      </c>
    </row>
    <row r="705" spans="7:9" x14ac:dyDescent="0.25">
      <c r="G705" t="s">
        <v>2078</v>
      </c>
      <c r="H705">
        <v>0.08</v>
      </c>
      <c r="I705">
        <v>30.75</v>
      </c>
    </row>
    <row r="706" spans="7:9" x14ac:dyDescent="0.25">
      <c r="G706" t="s">
        <v>2079</v>
      </c>
      <c r="H706">
        <v>0.08</v>
      </c>
      <c r="I706">
        <v>30.83</v>
      </c>
    </row>
    <row r="707" spans="7:9" x14ac:dyDescent="0.25">
      <c r="G707" t="s">
        <v>2080</v>
      </c>
      <c r="H707">
        <v>0.08</v>
      </c>
      <c r="I707">
        <v>30.9</v>
      </c>
    </row>
    <row r="708" spans="7:9" x14ac:dyDescent="0.25">
      <c r="G708" t="s">
        <v>2081</v>
      </c>
      <c r="H708">
        <v>0.08</v>
      </c>
      <c r="I708">
        <v>30.98</v>
      </c>
    </row>
    <row r="709" spans="7:9" x14ac:dyDescent="0.25">
      <c r="G709" t="s">
        <v>2082</v>
      </c>
      <c r="H709">
        <v>0.08</v>
      </c>
      <c r="I709">
        <v>31.06</v>
      </c>
    </row>
    <row r="710" spans="7:9" x14ac:dyDescent="0.25">
      <c r="G710" t="s">
        <v>2083</v>
      </c>
      <c r="H710">
        <v>0.08</v>
      </c>
      <c r="I710">
        <v>31.13</v>
      </c>
    </row>
    <row r="711" spans="7:9" x14ac:dyDescent="0.25">
      <c r="G711" t="s">
        <v>2084</v>
      </c>
      <c r="H711">
        <v>0.08</v>
      </c>
      <c r="I711">
        <v>31.21</v>
      </c>
    </row>
    <row r="712" spans="7:9" x14ac:dyDescent="0.25">
      <c r="G712" t="s">
        <v>2085</v>
      </c>
      <c r="H712">
        <v>0.08</v>
      </c>
      <c r="I712">
        <v>31.28</v>
      </c>
    </row>
    <row r="713" spans="7:9" x14ac:dyDescent="0.25">
      <c r="G713" t="s">
        <v>2086</v>
      </c>
      <c r="H713">
        <v>0.08</v>
      </c>
      <c r="I713">
        <v>31.36</v>
      </c>
    </row>
    <row r="714" spans="7:9" x14ac:dyDescent="0.25">
      <c r="G714" t="s">
        <v>2087</v>
      </c>
      <c r="H714">
        <v>0.08</v>
      </c>
      <c r="I714">
        <v>31.44</v>
      </c>
    </row>
    <row r="715" spans="7:9" x14ac:dyDescent="0.25">
      <c r="G715" t="s">
        <v>2088</v>
      </c>
      <c r="H715">
        <v>0.08</v>
      </c>
      <c r="I715">
        <v>31.51</v>
      </c>
    </row>
    <row r="716" spans="7:9" x14ac:dyDescent="0.25">
      <c r="G716" t="s">
        <v>2089</v>
      </c>
      <c r="H716">
        <v>0.08</v>
      </c>
      <c r="I716">
        <v>31.59</v>
      </c>
    </row>
    <row r="717" spans="7:9" x14ac:dyDescent="0.25">
      <c r="G717" t="s">
        <v>2090</v>
      </c>
      <c r="H717">
        <v>0.08</v>
      </c>
      <c r="I717">
        <v>31.66</v>
      </c>
    </row>
    <row r="718" spans="7:9" x14ac:dyDescent="0.25">
      <c r="G718" t="s">
        <v>2091</v>
      </c>
      <c r="H718">
        <v>0.08</v>
      </c>
      <c r="I718">
        <v>31.74</v>
      </c>
    </row>
    <row r="719" spans="7:9" x14ac:dyDescent="0.25">
      <c r="G719" t="s">
        <v>2092</v>
      </c>
      <c r="H719">
        <v>0.08</v>
      </c>
      <c r="I719">
        <v>31.81</v>
      </c>
    </row>
    <row r="720" spans="7:9" x14ac:dyDescent="0.25">
      <c r="G720" t="s">
        <v>2093</v>
      </c>
      <c r="H720">
        <v>0.08</v>
      </c>
      <c r="I720">
        <v>31.89</v>
      </c>
    </row>
    <row r="721" spans="7:9" x14ac:dyDescent="0.25">
      <c r="G721" t="s">
        <v>2094</v>
      </c>
      <c r="H721">
        <v>0.08</v>
      </c>
      <c r="I721">
        <v>31.97</v>
      </c>
    </row>
    <row r="722" spans="7:9" x14ac:dyDescent="0.25">
      <c r="G722" t="s">
        <v>2095</v>
      </c>
      <c r="H722">
        <v>0.08</v>
      </c>
      <c r="I722">
        <v>32.04</v>
      </c>
    </row>
    <row r="723" spans="7:9" x14ac:dyDescent="0.25">
      <c r="G723" t="s">
        <v>2096</v>
      </c>
      <c r="H723">
        <v>0.08</v>
      </c>
      <c r="I723">
        <v>32.119999999999997</v>
      </c>
    </row>
    <row r="724" spans="7:9" x14ac:dyDescent="0.25">
      <c r="G724" t="s">
        <v>2097</v>
      </c>
      <c r="H724">
        <v>0.08</v>
      </c>
      <c r="I724">
        <v>32.19</v>
      </c>
    </row>
    <row r="725" spans="7:9" x14ac:dyDescent="0.25">
      <c r="G725" t="s">
        <v>2098</v>
      </c>
      <c r="H725">
        <v>0.08</v>
      </c>
      <c r="I725">
        <v>32.270000000000003</v>
      </c>
    </row>
    <row r="726" spans="7:9" x14ac:dyDescent="0.25">
      <c r="G726" t="s">
        <v>2099</v>
      </c>
      <c r="H726">
        <v>0.08</v>
      </c>
      <c r="I726">
        <v>32.35</v>
      </c>
    </row>
    <row r="727" spans="7:9" x14ac:dyDescent="0.25">
      <c r="G727" t="s">
        <v>2100</v>
      </c>
      <c r="H727">
        <v>0.08</v>
      </c>
      <c r="I727">
        <v>32.42</v>
      </c>
    </row>
    <row r="728" spans="7:9" x14ac:dyDescent="0.25">
      <c r="G728" t="s">
        <v>2101</v>
      </c>
      <c r="H728">
        <v>0.08</v>
      </c>
      <c r="I728">
        <v>32.5</v>
      </c>
    </row>
    <row r="729" spans="7:9" x14ac:dyDescent="0.25">
      <c r="G729" t="s">
        <v>2102</v>
      </c>
      <c r="H729">
        <v>0.08</v>
      </c>
      <c r="I729">
        <v>32.57</v>
      </c>
    </row>
    <row r="730" spans="7:9" x14ac:dyDescent="0.25">
      <c r="G730" t="s">
        <v>2103</v>
      </c>
      <c r="H730">
        <v>0.08</v>
      </c>
      <c r="I730">
        <v>32.65</v>
      </c>
    </row>
    <row r="731" spans="7:9" x14ac:dyDescent="0.25">
      <c r="G731" t="s">
        <v>2104</v>
      </c>
      <c r="H731">
        <v>0.08</v>
      </c>
      <c r="I731">
        <v>32.729999999999997</v>
      </c>
    </row>
    <row r="732" spans="7:9" x14ac:dyDescent="0.25">
      <c r="G732" t="s">
        <v>2105</v>
      </c>
      <c r="H732">
        <v>0.08</v>
      </c>
      <c r="I732">
        <v>32.799999999999997</v>
      </c>
    </row>
    <row r="733" spans="7:9" x14ac:dyDescent="0.25">
      <c r="G733" t="s">
        <v>2106</v>
      </c>
      <c r="H733">
        <v>0.08</v>
      </c>
      <c r="I733">
        <v>32.880000000000003</v>
      </c>
    </row>
    <row r="734" spans="7:9" x14ac:dyDescent="0.25">
      <c r="G734" t="s">
        <v>2107</v>
      </c>
      <c r="H734">
        <v>0.08</v>
      </c>
      <c r="I734">
        <v>32.950000000000003</v>
      </c>
    </row>
    <row r="735" spans="7:9" x14ac:dyDescent="0.25">
      <c r="G735" t="s">
        <v>2108</v>
      </c>
      <c r="H735">
        <v>0.08</v>
      </c>
      <c r="I735">
        <v>33.03</v>
      </c>
    </row>
    <row r="736" spans="7:9" x14ac:dyDescent="0.25">
      <c r="G736" t="s">
        <v>2109</v>
      </c>
      <c r="H736">
        <v>0.08</v>
      </c>
      <c r="I736">
        <v>33.11</v>
      </c>
    </row>
    <row r="737" spans="7:9" x14ac:dyDescent="0.25">
      <c r="G737" t="s">
        <v>2110</v>
      </c>
      <c r="H737">
        <v>0.08</v>
      </c>
      <c r="I737">
        <v>33.18</v>
      </c>
    </row>
    <row r="738" spans="7:9" x14ac:dyDescent="0.25">
      <c r="G738" t="s">
        <v>2111</v>
      </c>
      <c r="H738">
        <v>0.08</v>
      </c>
      <c r="I738">
        <v>33.26</v>
      </c>
    </row>
    <row r="739" spans="7:9" x14ac:dyDescent="0.25">
      <c r="G739" t="s">
        <v>2112</v>
      </c>
      <c r="H739">
        <v>0.08</v>
      </c>
      <c r="I739">
        <v>33.33</v>
      </c>
    </row>
    <row r="740" spans="7:9" x14ac:dyDescent="0.25">
      <c r="G740" t="s">
        <v>2113</v>
      </c>
      <c r="H740">
        <v>0.08</v>
      </c>
      <c r="I740">
        <v>33.409999999999997</v>
      </c>
    </row>
    <row r="741" spans="7:9" x14ac:dyDescent="0.25">
      <c r="G741" t="s">
        <v>2114</v>
      </c>
      <c r="H741">
        <v>0.08</v>
      </c>
      <c r="I741">
        <v>33.49</v>
      </c>
    </row>
    <row r="742" spans="7:9" x14ac:dyDescent="0.25">
      <c r="G742" t="s">
        <v>2115</v>
      </c>
      <c r="H742">
        <v>0.08</v>
      </c>
      <c r="I742">
        <v>33.56</v>
      </c>
    </row>
    <row r="743" spans="7:9" x14ac:dyDescent="0.25">
      <c r="G743" t="s">
        <v>2116</v>
      </c>
      <c r="H743">
        <v>0.08</v>
      </c>
      <c r="I743">
        <v>33.64</v>
      </c>
    </row>
    <row r="744" spans="7:9" x14ac:dyDescent="0.25">
      <c r="G744" t="s">
        <v>2117</v>
      </c>
      <c r="H744">
        <v>0.08</v>
      </c>
      <c r="I744">
        <v>33.71</v>
      </c>
    </row>
    <row r="745" spans="7:9" x14ac:dyDescent="0.25">
      <c r="G745" t="s">
        <v>2118</v>
      </c>
      <c r="H745">
        <v>0.08</v>
      </c>
      <c r="I745">
        <v>33.79</v>
      </c>
    </row>
    <row r="746" spans="7:9" x14ac:dyDescent="0.25">
      <c r="G746" t="s">
        <v>2119</v>
      </c>
      <c r="H746">
        <v>0.08</v>
      </c>
      <c r="I746">
        <v>33.86</v>
      </c>
    </row>
    <row r="747" spans="7:9" x14ac:dyDescent="0.25">
      <c r="G747" t="s">
        <v>2120</v>
      </c>
      <c r="H747">
        <v>0.08</v>
      </c>
      <c r="I747">
        <v>33.94</v>
      </c>
    </row>
    <row r="748" spans="7:9" x14ac:dyDescent="0.25">
      <c r="G748" t="s">
        <v>2121</v>
      </c>
      <c r="H748">
        <v>0.08</v>
      </c>
      <c r="I748">
        <v>34.020000000000003</v>
      </c>
    </row>
    <row r="749" spans="7:9" x14ac:dyDescent="0.25">
      <c r="G749" t="s">
        <v>2122</v>
      </c>
      <c r="H749">
        <v>0.08</v>
      </c>
      <c r="I749">
        <v>34.090000000000003</v>
      </c>
    </row>
    <row r="750" spans="7:9" x14ac:dyDescent="0.25">
      <c r="G750" t="s">
        <v>2123</v>
      </c>
      <c r="H750">
        <v>0.08</v>
      </c>
      <c r="I750">
        <v>34.17</v>
      </c>
    </row>
    <row r="751" spans="7:9" x14ac:dyDescent="0.25">
      <c r="G751" t="s">
        <v>2124</v>
      </c>
      <c r="H751">
        <v>0.08</v>
      </c>
      <c r="I751">
        <v>34.24</v>
      </c>
    </row>
    <row r="752" spans="7:9" x14ac:dyDescent="0.25">
      <c r="G752" t="s">
        <v>2125</v>
      </c>
      <c r="H752">
        <v>0.08</v>
      </c>
      <c r="I752">
        <v>34.32</v>
      </c>
    </row>
    <row r="753" spans="7:9" x14ac:dyDescent="0.25">
      <c r="G753" t="s">
        <v>2126</v>
      </c>
      <c r="H753">
        <v>0.08</v>
      </c>
      <c r="I753">
        <v>34.4</v>
      </c>
    </row>
    <row r="754" spans="7:9" x14ac:dyDescent="0.25">
      <c r="G754" t="s">
        <v>2127</v>
      </c>
      <c r="H754">
        <v>0.08</v>
      </c>
      <c r="I754">
        <v>34.47</v>
      </c>
    </row>
    <row r="755" spans="7:9" x14ac:dyDescent="0.25">
      <c r="G755" t="s">
        <v>2128</v>
      </c>
      <c r="H755">
        <v>0.08</v>
      </c>
      <c r="I755">
        <v>34.549999999999997</v>
      </c>
    </row>
    <row r="756" spans="7:9" x14ac:dyDescent="0.25">
      <c r="G756" t="s">
        <v>2129</v>
      </c>
      <c r="H756">
        <v>0.08</v>
      </c>
      <c r="I756">
        <v>34.619999999999997</v>
      </c>
    </row>
    <row r="757" spans="7:9" x14ac:dyDescent="0.25">
      <c r="G757" t="s">
        <v>2130</v>
      </c>
      <c r="H757">
        <v>0.08</v>
      </c>
      <c r="I757">
        <v>34.700000000000003</v>
      </c>
    </row>
    <row r="758" spans="7:9" x14ac:dyDescent="0.25">
      <c r="G758" t="s">
        <v>2131</v>
      </c>
      <c r="H758">
        <v>0.08</v>
      </c>
      <c r="I758">
        <v>34.78</v>
      </c>
    </row>
    <row r="759" spans="7:9" x14ac:dyDescent="0.25">
      <c r="G759" t="s">
        <v>2132</v>
      </c>
      <c r="H759">
        <v>0.08</v>
      </c>
      <c r="I759">
        <v>34.85</v>
      </c>
    </row>
    <row r="760" spans="7:9" x14ac:dyDescent="0.25">
      <c r="G760" t="s">
        <v>2133</v>
      </c>
      <c r="H760">
        <v>0.08</v>
      </c>
      <c r="I760">
        <v>34.93</v>
      </c>
    </row>
    <row r="761" spans="7:9" x14ac:dyDescent="0.25">
      <c r="G761" t="s">
        <v>2134</v>
      </c>
      <c r="H761">
        <v>0.08</v>
      </c>
      <c r="I761">
        <v>35</v>
      </c>
    </row>
    <row r="762" spans="7:9" x14ac:dyDescent="0.25">
      <c r="G762" t="s">
        <v>2135</v>
      </c>
      <c r="H762">
        <v>0.08</v>
      </c>
      <c r="I762">
        <v>35.08</v>
      </c>
    </row>
    <row r="763" spans="7:9" x14ac:dyDescent="0.25">
      <c r="G763" t="s">
        <v>2136</v>
      </c>
      <c r="H763">
        <v>0.08</v>
      </c>
      <c r="I763">
        <v>35.159999999999997</v>
      </c>
    </row>
    <row r="764" spans="7:9" x14ac:dyDescent="0.25">
      <c r="G764" t="s">
        <v>2137</v>
      </c>
      <c r="H764">
        <v>0.08</v>
      </c>
      <c r="I764">
        <v>35.229999999999997</v>
      </c>
    </row>
    <row r="765" spans="7:9" x14ac:dyDescent="0.25">
      <c r="G765" t="s">
        <v>2138</v>
      </c>
      <c r="H765">
        <v>0.08</v>
      </c>
      <c r="I765">
        <v>35.31</v>
      </c>
    </row>
    <row r="766" spans="7:9" x14ac:dyDescent="0.25">
      <c r="G766" t="s">
        <v>2139</v>
      </c>
      <c r="H766">
        <v>0.08</v>
      </c>
      <c r="I766">
        <v>35.380000000000003</v>
      </c>
    </row>
    <row r="767" spans="7:9" x14ac:dyDescent="0.25">
      <c r="G767" t="s">
        <v>2140</v>
      </c>
      <c r="H767">
        <v>0.08</v>
      </c>
      <c r="I767">
        <v>35.46</v>
      </c>
    </row>
    <row r="768" spans="7:9" x14ac:dyDescent="0.25">
      <c r="G768" t="s">
        <v>2141</v>
      </c>
      <c r="H768">
        <v>0.08</v>
      </c>
      <c r="I768">
        <v>35.54</v>
      </c>
    </row>
    <row r="769" spans="7:9" x14ac:dyDescent="0.25">
      <c r="G769" t="s">
        <v>2142</v>
      </c>
      <c r="H769">
        <v>0.08</v>
      </c>
      <c r="I769">
        <v>35.61</v>
      </c>
    </row>
    <row r="770" spans="7:9" x14ac:dyDescent="0.25">
      <c r="G770" t="s">
        <v>2143</v>
      </c>
      <c r="H770">
        <v>0.08</v>
      </c>
      <c r="I770">
        <v>35.69</v>
      </c>
    </row>
    <row r="771" spans="7:9" x14ac:dyDescent="0.25">
      <c r="G771" t="s">
        <v>2144</v>
      </c>
      <c r="H771">
        <v>0.08</v>
      </c>
      <c r="I771">
        <v>35.76</v>
      </c>
    </row>
    <row r="772" spans="7:9" x14ac:dyDescent="0.25">
      <c r="G772" t="s">
        <v>2145</v>
      </c>
      <c r="H772">
        <v>0.08</v>
      </c>
      <c r="I772">
        <v>35.840000000000003</v>
      </c>
    </row>
    <row r="773" spans="7:9" x14ac:dyDescent="0.25">
      <c r="G773" t="s">
        <v>2146</v>
      </c>
      <c r="H773">
        <v>0.08</v>
      </c>
      <c r="I773">
        <v>35.909999999999997</v>
      </c>
    </row>
    <row r="774" spans="7:9" x14ac:dyDescent="0.25">
      <c r="G774" t="s">
        <v>2147</v>
      </c>
      <c r="H774">
        <v>0.08</v>
      </c>
      <c r="I774">
        <v>35.99</v>
      </c>
    </row>
    <row r="775" spans="7:9" x14ac:dyDescent="0.25">
      <c r="G775" t="s">
        <v>2148</v>
      </c>
      <c r="H775">
        <v>0.08</v>
      </c>
      <c r="I775">
        <v>36.07</v>
      </c>
    </row>
    <row r="776" spans="7:9" x14ac:dyDescent="0.25">
      <c r="G776" t="s">
        <v>2149</v>
      </c>
      <c r="H776">
        <v>0.08</v>
      </c>
      <c r="I776">
        <v>36.14</v>
      </c>
    </row>
    <row r="777" spans="7:9" x14ac:dyDescent="0.25">
      <c r="G777" t="s">
        <v>2150</v>
      </c>
      <c r="H777">
        <v>0.08</v>
      </c>
      <c r="I777">
        <v>36.22</v>
      </c>
    </row>
    <row r="778" spans="7:9" x14ac:dyDescent="0.25">
      <c r="G778" t="s">
        <v>2151</v>
      </c>
      <c r="H778">
        <v>0.08</v>
      </c>
      <c r="I778">
        <v>36.29</v>
      </c>
    </row>
    <row r="779" spans="7:9" x14ac:dyDescent="0.25">
      <c r="G779" t="s">
        <v>2152</v>
      </c>
      <c r="H779">
        <v>0.08</v>
      </c>
      <c r="I779">
        <v>36.369999999999997</v>
      </c>
    </row>
    <row r="780" spans="7:9" x14ac:dyDescent="0.25">
      <c r="G780" t="s">
        <v>2153</v>
      </c>
      <c r="H780">
        <v>0.08</v>
      </c>
      <c r="I780">
        <v>36.450000000000003</v>
      </c>
    </row>
    <row r="781" spans="7:9" x14ac:dyDescent="0.25">
      <c r="G781" t="s">
        <v>2154</v>
      </c>
      <c r="H781">
        <v>0.08</v>
      </c>
      <c r="I781">
        <v>36.520000000000003</v>
      </c>
    </row>
    <row r="782" spans="7:9" x14ac:dyDescent="0.25">
      <c r="G782" t="s">
        <v>2155</v>
      </c>
      <c r="H782">
        <v>0.08</v>
      </c>
      <c r="I782">
        <v>36.6</v>
      </c>
    </row>
    <row r="783" spans="7:9" x14ac:dyDescent="0.25">
      <c r="G783" t="s">
        <v>2156</v>
      </c>
      <c r="H783">
        <v>0.08</v>
      </c>
      <c r="I783">
        <v>36.67</v>
      </c>
    </row>
    <row r="784" spans="7:9" x14ac:dyDescent="0.25">
      <c r="G784" t="s">
        <v>2157</v>
      </c>
      <c r="H784">
        <v>0.08</v>
      </c>
      <c r="I784">
        <v>36.75</v>
      </c>
    </row>
    <row r="785" spans="7:9" x14ac:dyDescent="0.25">
      <c r="G785" t="s">
        <v>2158</v>
      </c>
      <c r="H785">
        <v>0.08</v>
      </c>
      <c r="I785">
        <v>36.83</v>
      </c>
    </row>
    <row r="786" spans="7:9" x14ac:dyDescent="0.25">
      <c r="G786" t="s">
        <v>2159</v>
      </c>
      <c r="H786">
        <v>0.08</v>
      </c>
      <c r="I786">
        <v>36.9</v>
      </c>
    </row>
    <row r="787" spans="7:9" x14ac:dyDescent="0.25">
      <c r="G787" t="s">
        <v>2160</v>
      </c>
      <c r="H787">
        <v>0.08</v>
      </c>
      <c r="I787">
        <v>36.979999999999997</v>
      </c>
    </row>
    <row r="788" spans="7:9" x14ac:dyDescent="0.25">
      <c r="G788" t="s">
        <v>2161</v>
      </c>
      <c r="H788">
        <v>0.08</v>
      </c>
      <c r="I788">
        <v>37.049999999999997</v>
      </c>
    </row>
    <row r="789" spans="7:9" x14ac:dyDescent="0.25">
      <c r="G789" t="s">
        <v>2162</v>
      </c>
      <c r="H789">
        <v>0.08</v>
      </c>
      <c r="I789">
        <v>37.130000000000003</v>
      </c>
    </row>
    <row r="790" spans="7:9" x14ac:dyDescent="0.25">
      <c r="G790" t="s">
        <v>2163</v>
      </c>
      <c r="H790">
        <v>0.08</v>
      </c>
      <c r="I790">
        <v>37.21</v>
      </c>
    </row>
    <row r="791" spans="7:9" x14ac:dyDescent="0.25">
      <c r="G791" t="s">
        <v>2164</v>
      </c>
      <c r="H791">
        <v>0.08</v>
      </c>
      <c r="I791">
        <v>37.28</v>
      </c>
    </row>
    <row r="792" spans="7:9" x14ac:dyDescent="0.25">
      <c r="G792" t="s">
        <v>2165</v>
      </c>
      <c r="H792">
        <v>0.08</v>
      </c>
      <c r="I792">
        <v>37.36</v>
      </c>
    </row>
    <row r="793" spans="7:9" x14ac:dyDescent="0.25">
      <c r="G793" t="s">
        <v>2166</v>
      </c>
      <c r="H793">
        <v>0.08</v>
      </c>
      <c r="I793">
        <v>37.43</v>
      </c>
    </row>
    <row r="794" spans="7:9" x14ac:dyDescent="0.25">
      <c r="G794" t="s">
        <v>2167</v>
      </c>
      <c r="H794">
        <v>0.08</v>
      </c>
      <c r="I794">
        <v>37.51</v>
      </c>
    </row>
    <row r="795" spans="7:9" x14ac:dyDescent="0.25">
      <c r="G795" t="s">
        <v>2168</v>
      </c>
      <c r="H795">
        <v>0.08</v>
      </c>
      <c r="I795">
        <v>37.590000000000003</v>
      </c>
    </row>
    <row r="796" spans="7:9" x14ac:dyDescent="0.25">
      <c r="G796" t="s">
        <v>2169</v>
      </c>
      <c r="H796">
        <v>0.08</v>
      </c>
      <c r="I796">
        <v>37.659999999999997</v>
      </c>
    </row>
    <row r="797" spans="7:9" x14ac:dyDescent="0.25">
      <c r="G797" t="s">
        <v>2170</v>
      </c>
      <c r="H797">
        <v>0.08</v>
      </c>
      <c r="I797">
        <v>37.74</v>
      </c>
    </row>
    <row r="798" spans="7:9" x14ac:dyDescent="0.25">
      <c r="G798" t="s">
        <v>2171</v>
      </c>
      <c r="H798">
        <v>0.08</v>
      </c>
      <c r="I798">
        <v>37.81</v>
      </c>
    </row>
    <row r="799" spans="7:9" x14ac:dyDescent="0.25">
      <c r="G799" t="s">
        <v>2172</v>
      </c>
      <c r="H799">
        <v>0.08</v>
      </c>
      <c r="I799">
        <v>37.89</v>
      </c>
    </row>
    <row r="800" spans="7:9" x14ac:dyDescent="0.25">
      <c r="G800" t="s">
        <v>2173</v>
      </c>
      <c r="H800">
        <v>0.08</v>
      </c>
      <c r="I800">
        <v>37.97</v>
      </c>
    </row>
    <row r="801" spans="7:9" x14ac:dyDescent="0.25">
      <c r="G801" t="s">
        <v>2174</v>
      </c>
      <c r="H801">
        <v>0.08</v>
      </c>
      <c r="I801">
        <v>38.04</v>
      </c>
    </row>
    <row r="802" spans="7:9" x14ac:dyDescent="0.25">
      <c r="G802" t="s">
        <v>2175</v>
      </c>
      <c r="H802">
        <v>0.08</v>
      </c>
      <c r="I802">
        <v>38.119999999999997</v>
      </c>
    </row>
    <row r="803" spans="7:9" x14ac:dyDescent="0.25">
      <c r="G803" t="s">
        <v>2176</v>
      </c>
      <c r="H803">
        <v>0.08</v>
      </c>
      <c r="I803">
        <v>38.19</v>
      </c>
    </row>
    <row r="804" spans="7:9" x14ac:dyDescent="0.25">
      <c r="G804" t="s">
        <v>2177</v>
      </c>
      <c r="H804">
        <v>0.08</v>
      </c>
      <c r="I804">
        <v>38.270000000000003</v>
      </c>
    </row>
    <row r="805" spans="7:9" x14ac:dyDescent="0.25">
      <c r="G805" t="s">
        <v>2178</v>
      </c>
      <c r="H805">
        <v>0.08</v>
      </c>
      <c r="I805">
        <v>38.340000000000003</v>
      </c>
    </row>
    <row r="806" spans="7:9" x14ac:dyDescent="0.25">
      <c r="G806" t="s">
        <v>2179</v>
      </c>
      <c r="H806">
        <v>0.08</v>
      </c>
      <c r="I806">
        <v>38.42</v>
      </c>
    </row>
    <row r="807" spans="7:9" x14ac:dyDescent="0.25">
      <c r="G807" t="s">
        <v>2180</v>
      </c>
      <c r="H807">
        <v>0.08</v>
      </c>
      <c r="I807">
        <v>38.5</v>
      </c>
    </row>
    <row r="808" spans="7:9" x14ac:dyDescent="0.25">
      <c r="G808" t="s">
        <v>2181</v>
      </c>
      <c r="H808">
        <v>0.08</v>
      </c>
      <c r="I808">
        <v>38.57</v>
      </c>
    </row>
    <row r="809" spans="7:9" x14ac:dyDescent="0.25">
      <c r="G809" t="s">
        <v>2182</v>
      </c>
      <c r="H809">
        <v>0.08</v>
      </c>
      <c r="I809">
        <v>38.65</v>
      </c>
    </row>
    <row r="810" spans="7:9" x14ac:dyDescent="0.25">
      <c r="G810" t="s">
        <v>2183</v>
      </c>
      <c r="H810">
        <v>0.08</v>
      </c>
      <c r="I810">
        <v>38.72</v>
      </c>
    </row>
    <row r="811" spans="7:9" x14ac:dyDescent="0.25">
      <c r="G811" t="s">
        <v>2184</v>
      </c>
      <c r="H811">
        <v>0.08</v>
      </c>
      <c r="I811">
        <v>38.799999999999997</v>
      </c>
    </row>
    <row r="812" spans="7:9" x14ac:dyDescent="0.25">
      <c r="G812" t="s">
        <v>2185</v>
      </c>
      <c r="H812">
        <v>0.08</v>
      </c>
      <c r="I812">
        <v>38.880000000000003</v>
      </c>
    </row>
    <row r="813" spans="7:9" x14ac:dyDescent="0.25">
      <c r="G813" t="s">
        <v>2186</v>
      </c>
      <c r="H813">
        <v>0.08</v>
      </c>
      <c r="I813">
        <v>38.950000000000003</v>
      </c>
    </row>
    <row r="814" spans="7:9" x14ac:dyDescent="0.25">
      <c r="G814" t="s">
        <v>2187</v>
      </c>
      <c r="H814">
        <v>0.08</v>
      </c>
      <c r="I814">
        <v>39.03</v>
      </c>
    </row>
    <row r="815" spans="7:9" x14ac:dyDescent="0.25">
      <c r="G815" t="s">
        <v>2188</v>
      </c>
      <c r="H815">
        <v>0.08</v>
      </c>
      <c r="I815">
        <v>39.1</v>
      </c>
    </row>
    <row r="816" spans="7:9" x14ac:dyDescent="0.25">
      <c r="G816" t="s">
        <v>2189</v>
      </c>
      <c r="H816">
        <v>0.08</v>
      </c>
      <c r="I816">
        <v>39.18</v>
      </c>
    </row>
    <row r="817" spans="7:9" x14ac:dyDescent="0.25">
      <c r="G817" t="s">
        <v>2190</v>
      </c>
      <c r="H817">
        <v>0.08</v>
      </c>
      <c r="I817">
        <v>39.26</v>
      </c>
    </row>
    <row r="818" spans="7:9" x14ac:dyDescent="0.25">
      <c r="G818" t="s">
        <v>2191</v>
      </c>
      <c r="H818">
        <v>0.08</v>
      </c>
      <c r="I818">
        <v>39.33</v>
      </c>
    </row>
    <row r="819" spans="7:9" x14ac:dyDescent="0.25">
      <c r="G819" t="s">
        <v>2192</v>
      </c>
      <c r="H819">
        <v>0.08</v>
      </c>
      <c r="I819">
        <v>39.409999999999997</v>
      </c>
    </row>
    <row r="820" spans="7:9" x14ac:dyDescent="0.25">
      <c r="G820" t="s">
        <v>2193</v>
      </c>
      <c r="H820">
        <v>0.08</v>
      </c>
      <c r="I820">
        <v>39.479999999999997</v>
      </c>
    </row>
    <row r="821" spans="7:9" x14ac:dyDescent="0.25">
      <c r="G821" t="s">
        <v>2194</v>
      </c>
      <c r="H821">
        <v>0.08</v>
      </c>
      <c r="I821">
        <v>39.56</v>
      </c>
    </row>
    <row r="822" spans="7:9" x14ac:dyDescent="0.25">
      <c r="G822" t="s">
        <v>2195</v>
      </c>
      <c r="H822">
        <v>0.08</v>
      </c>
      <c r="I822">
        <v>39.64</v>
      </c>
    </row>
    <row r="823" spans="7:9" x14ac:dyDescent="0.25">
      <c r="G823" t="s">
        <v>2196</v>
      </c>
      <c r="H823">
        <v>0.08</v>
      </c>
      <c r="I823">
        <v>39.71</v>
      </c>
    </row>
    <row r="824" spans="7:9" x14ac:dyDescent="0.25">
      <c r="G824" t="s">
        <v>2197</v>
      </c>
      <c r="H824">
        <v>0.08</v>
      </c>
      <c r="I824">
        <v>39.79</v>
      </c>
    </row>
    <row r="825" spans="7:9" x14ac:dyDescent="0.25">
      <c r="G825" t="s">
        <v>2198</v>
      </c>
      <c r="H825">
        <v>0.08</v>
      </c>
      <c r="I825">
        <v>39.86</v>
      </c>
    </row>
    <row r="826" spans="7:9" x14ac:dyDescent="0.25">
      <c r="G826" t="s">
        <v>2199</v>
      </c>
      <c r="H826">
        <v>0.08</v>
      </c>
      <c r="I826">
        <v>39.94</v>
      </c>
    </row>
    <row r="827" spans="7:9" x14ac:dyDescent="0.25">
      <c r="G827" t="s">
        <v>2200</v>
      </c>
      <c r="H827">
        <v>0.08</v>
      </c>
      <c r="I827">
        <v>40.020000000000003</v>
      </c>
    </row>
    <row r="828" spans="7:9" x14ac:dyDescent="0.25">
      <c r="G828" t="s">
        <v>2201</v>
      </c>
      <c r="H828">
        <v>0.08</v>
      </c>
      <c r="I828">
        <v>40.090000000000003</v>
      </c>
    </row>
    <row r="829" spans="7:9" x14ac:dyDescent="0.25">
      <c r="G829" t="s">
        <v>2202</v>
      </c>
      <c r="H829">
        <v>0.08</v>
      </c>
      <c r="I829">
        <v>40.17</v>
      </c>
    </row>
    <row r="830" spans="7:9" x14ac:dyDescent="0.25">
      <c r="G830" t="s">
        <v>2203</v>
      </c>
      <c r="H830">
        <v>0.08</v>
      </c>
      <c r="I830">
        <v>40.24</v>
      </c>
    </row>
    <row r="831" spans="7:9" x14ac:dyDescent="0.25">
      <c r="G831" t="s">
        <v>2204</v>
      </c>
      <c r="H831">
        <v>0.08</v>
      </c>
      <c r="I831">
        <v>40.32</v>
      </c>
    </row>
    <row r="832" spans="7:9" x14ac:dyDescent="0.25">
      <c r="G832" t="s">
        <v>2205</v>
      </c>
      <c r="H832">
        <v>0.08</v>
      </c>
      <c r="I832">
        <v>40.39</v>
      </c>
    </row>
    <row r="833" spans="7:9" x14ac:dyDescent="0.25">
      <c r="G833" t="s">
        <v>2206</v>
      </c>
      <c r="H833">
        <v>0.08</v>
      </c>
      <c r="I833">
        <v>40.47</v>
      </c>
    </row>
    <row r="834" spans="7:9" x14ac:dyDescent="0.25">
      <c r="G834" t="s">
        <v>2207</v>
      </c>
      <c r="H834">
        <v>0.08</v>
      </c>
      <c r="I834">
        <v>40.549999999999997</v>
      </c>
    </row>
    <row r="835" spans="7:9" x14ac:dyDescent="0.25">
      <c r="G835" t="s">
        <v>2208</v>
      </c>
      <c r="H835">
        <v>0.08</v>
      </c>
      <c r="I835">
        <v>40.619999999999997</v>
      </c>
    </row>
    <row r="836" spans="7:9" x14ac:dyDescent="0.25">
      <c r="G836" t="s">
        <v>2209</v>
      </c>
      <c r="H836">
        <v>0.08</v>
      </c>
      <c r="I836">
        <v>40.700000000000003</v>
      </c>
    </row>
    <row r="837" spans="7:9" x14ac:dyDescent="0.25">
      <c r="G837" t="s">
        <v>2210</v>
      </c>
      <c r="H837">
        <v>0.08</v>
      </c>
      <c r="I837">
        <v>40.770000000000003</v>
      </c>
    </row>
    <row r="838" spans="7:9" x14ac:dyDescent="0.25">
      <c r="G838" t="s">
        <v>2211</v>
      </c>
      <c r="H838">
        <v>0.08</v>
      </c>
      <c r="I838">
        <v>40.85</v>
      </c>
    </row>
    <row r="839" spans="7:9" x14ac:dyDescent="0.25">
      <c r="G839" t="s">
        <v>2212</v>
      </c>
      <c r="H839">
        <v>0.08</v>
      </c>
      <c r="I839">
        <v>40.93</v>
      </c>
    </row>
    <row r="840" spans="7:9" x14ac:dyDescent="0.25">
      <c r="G840" t="s">
        <v>2213</v>
      </c>
      <c r="H840">
        <v>0.08</v>
      </c>
      <c r="I840">
        <v>41</v>
      </c>
    </row>
    <row r="841" spans="7:9" x14ac:dyDescent="0.25">
      <c r="G841" t="s">
        <v>2214</v>
      </c>
      <c r="H841">
        <v>0.08</v>
      </c>
      <c r="I841">
        <v>41.08</v>
      </c>
    </row>
    <row r="842" spans="7:9" x14ac:dyDescent="0.25">
      <c r="G842" t="s">
        <v>2215</v>
      </c>
      <c r="H842">
        <v>0.08</v>
      </c>
      <c r="I842">
        <v>41.15</v>
      </c>
    </row>
    <row r="843" spans="7:9" x14ac:dyDescent="0.25">
      <c r="G843" t="s">
        <v>2216</v>
      </c>
      <c r="H843">
        <v>0.08</v>
      </c>
      <c r="I843">
        <v>41.23</v>
      </c>
    </row>
    <row r="844" spans="7:9" x14ac:dyDescent="0.25">
      <c r="G844" t="s">
        <v>2217</v>
      </c>
      <c r="H844">
        <v>0.08</v>
      </c>
      <c r="I844">
        <v>41.31</v>
      </c>
    </row>
    <row r="845" spans="7:9" x14ac:dyDescent="0.25">
      <c r="G845" t="s">
        <v>2218</v>
      </c>
      <c r="H845">
        <v>0.08</v>
      </c>
      <c r="I845">
        <v>41.38</v>
      </c>
    </row>
    <row r="846" spans="7:9" x14ac:dyDescent="0.25">
      <c r="G846" t="s">
        <v>2219</v>
      </c>
      <c r="H846">
        <v>0.08</v>
      </c>
      <c r="I846">
        <v>41.46</v>
      </c>
    </row>
    <row r="847" spans="7:9" x14ac:dyDescent="0.25">
      <c r="G847" t="s">
        <v>2220</v>
      </c>
      <c r="H847">
        <v>0.08</v>
      </c>
      <c r="I847">
        <v>41.53</v>
      </c>
    </row>
    <row r="848" spans="7:9" x14ac:dyDescent="0.25">
      <c r="G848" t="s">
        <v>2221</v>
      </c>
      <c r="H848">
        <v>0.08</v>
      </c>
      <c r="I848">
        <v>41.61</v>
      </c>
    </row>
    <row r="849" spans="7:9" x14ac:dyDescent="0.25">
      <c r="G849" t="s">
        <v>2222</v>
      </c>
      <c r="H849">
        <v>0.08</v>
      </c>
      <c r="I849">
        <v>41.69</v>
      </c>
    </row>
    <row r="850" spans="7:9" x14ac:dyDescent="0.25">
      <c r="G850" t="s">
        <v>2223</v>
      </c>
      <c r="H850">
        <v>0.08</v>
      </c>
      <c r="I850">
        <v>41.76</v>
      </c>
    </row>
    <row r="851" spans="7:9" x14ac:dyDescent="0.25">
      <c r="G851" t="s">
        <v>2224</v>
      </c>
      <c r="H851">
        <v>0.08</v>
      </c>
      <c r="I851">
        <v>41.84</v>
      </c>
    </row>
    <row r="852" spans="7:9" x14ac:dyDescent="0.25">
      <c r="G852" t="s">
        <v>2225</v>
      </c>
      <c r="H852">
        <v>0.08</v>
      </c>
      <c r="I852">
        <v>41.91</v>
      </c>
    </row>
    <row r="853" spans="7:9" x14ac:dyDescent="0.25">
      <c r="G853" t="s">
        <v>2226</v>
      </c>
      <c r="H853">
        <v>0.08</v>
      </c>
      <c r="I853">
        <v>41.99</v>
      </c>
    </row>
    <row r="854" spans="7:9" x14ac:dyDescent="0.25">
      <c r="G854" t="s">
        <v>2227</v>
      </c>
      <c r="H854">
        <v>0.08</v>
      </c>
      <c r="I854">
        <v>42.07</v>
      </c>
    </row>
    <row r="855" spans="7:9" x14ac:dyDescent="0.25">
      <c r="G855" t="s">
        <v>2228</v>
      </c>
      <c r="H855">
        <v>0.08</v>
      </c>
      <c r="I855">
        <v>42.14</v>
      </c>
    </row>
    <row r="856" spans="7:9" x14ac:dyDescent="0.25">
      <c r="G856" t="s">
        <v>2229</v>
      </c>
      <c r="H856">
        <v>0.08</v>
      </c>
      <c r="I856">
        <v>42.22</v>
      </c>
    </row>
    <row r="857" spans="7:9" x14ac:dyDescent="0.25">
      <c r="G857" t="s">
        <v>2230</v>
      </c>
      <c r="H857">
        <v>0.08</v>
      </c>
      <c r="I857">
        <v>42.29</v>
      </c>
    </row>
    <row r="858" spans="7:9" x14ac:dyDescent="0.25">
      <c r="G858" t="s">
        <v>2231</v>
      </c>
      <c r="H858">
        <v>0.08</v>
      </c>
      <c r="I858">
        <v>42.37</v>
      </c>
    </row>
    <row r="859" spans="7:9" x14ac:dyDescent="0.25">
      <c r="G859" t="s">
        <v>2232</v>
      </c>
      <c r="H859">
        <v>0.08</v>
      </c>
      <c r="I859">
        <v>42.44</v>
      </c>
    </row>
    <row r="860" spans="7:9" x14ac:dyDescent="0.25">
      <c r="G860" t="s">
        <v>2233</v>
      </c>
      <c r="H860">
        <v>0.08</v>
      </c>
      <c r="I860">
        <v>42.52</v>
      </c>
    </row>
    <row r="861" spans="7:9" x14ac:dyDescent="0.25">
      <c r="G861" t="s">
        <v>2234</v>
      </c>
      <c r="H861">
        <v>0.08</v>
      </c>
      <c r="I861">
        <v>42.6</v>
      </c>
    </row>
    <row r="862" spans="7:9" x14ac:dyDescent="0.25">
      <c r="G862" t="s">
        <v>2235</v>
      </c>
      <c r="H862">
        <v>0.08</v>
      </c>
      <c r="I862">
        <v>42.67</v>
      </c>
    </row>
    <row r="863" spans="7:9" x14ac:dyDescent="0.25">
      <c r="G863" t="s">
        <v>2236</v>
      </c>
      <c r="H863">
        <v>0.08</v>
      </c>
      <c r="I863">
        <v>42.75</v>
      </c>
    </row>
    <row r="864" spans="7:9" x14ac:dyDescent="0.25">
      <c r="G864" t="s">
        <v>2237</v>
      </c>
      <c r="H864">
        <v>0.08</v>
      </c>
      <c r="I864">
        <v>42.82</v>
      </c>
    </row>
    <row r="865" spans="7:9" x14ac:dyDescent="0.25">
      <c r="G865" t="s">
        <v>2238</v>
      </c>
      <c r="H865">
        <v>0.08</v>
      </c>
      <c r="I865">
        <v>42.9</v>
      </c>
    </row>
    <row r="866" spans="7:9" x14ac:dyDescent="0.25">
      <c r="G866" t="s">
        <v>2239</v>
      </c>
      <c r="H866">
        <v>0.08</v>
      </c>
      <c r="I866">
        <v>42.98</v>
      </c>
    </row>
    <row r="867" spans="7:9" x14ac:dyDescent="0.25">
      <c r="G867" t="s">
        <v>2240</v>
      </c>
      <c r="H867">
        <v>0.08</v>
      </c>
      <c r="I867">
        <v>43.05</v>
      </c>
    </row>
    <row r="868" spans="7:9" x14ac:dyDescent="0.25">
      <c r="G868" t="s">
        <v>2241</v>
      </c>
      <c r="H868">
        <v>0.08</v>
      </c>
      <c r="I868">
        <v>43.13</v>
      </c>
    </row>
    <row r="869" spans="7:9" x14ac:dyDescent="0.25">
      <c r="G869" t="s">
        <v>2242</v>
      </c>
      <c r="H869">
        <v>0.08</v>
      </c>
      <c r="I869">
        <v>43.2</v>
      </c>
    </row>
    <row r="870" spans="7:9" x14ac:dyDescent="0.25">
      <c r="G870" t="s">
        <v>2243</v>
      </c>
      <c r="H870">
        <v>0.08</v>
      </c>
      <c r="I870">
        <v>43.28</v>
      </c>
    </row>
    <row r="871" spans="7:9" x14ac:dyDescent="0.25">
      <c r="G871" t="s">
        <v>2244</v>
      </c>
      <c r="H871">
        <v>0.08</v>
      </c>
      <c r="I871">
        <v>43.36</v>
      </c>
    </row>
    <row r="872" spans="7:9" x14ac:dyDescent="0.25">
      <c r="G872" t="s">
        <v>2245</v>
      </c>
      <c r="H872">
        <v>0.08</v>
      </c>
      <c r="I872">
        <v>43.43</v>
      </c>
    </row>
    <row r="873" spans="7:9" x14ac:dyDescent="0.25">
      <c r="G873" t="s">
        <v>2246</v>
      </c>
      <c r="H873">
        <v>0.08</v>
      </c>
      <c r="I873">
        <v>43.51</v>
      </c>
    </row>
    <row r="874" spans="7:9" x14ac:dyDescent="0.25">
      <c r="G874" t="s">
        <v>2247</v>
      </c>
      <c r="H874">
        <v>0.08</v>
      </c>
      <c r="I874">
        <v>43.58</v>
      </c>
    </row>
    <row r="875" spans="7:9" x14ac:dyDescent="0.25">
      <c r="G875" t="s">
        <v>2248</v>
      </c>
      <c r="H875">
        <v>0.08</v>
      </c>
      <c r="I875">
        <v>43.66</v>
      </c>
    </row>
    <row r="876" spans="7:9" x14ac:dyDescent="0.25">
      <c r="G876" t="s">
        <v>2249</v>
      </c>
      <c r="H876">
        <v>0.08</v>
      </c>
      <c r="I876">
        <v>43.74</v>
      </c>
    </row>
    <row r="877" spans="7:9" x14ac:dyDescent="0.25">
      <c r="G877" t="s">
        <v>2250</v>
      </c>
      <c r="H877">
        <v>0.08</v>
      </c>
      <c r="I877">
        <v>43.81</v>
      </c>
    </row>
    <row r="878" spans="7:9" x14ac:dyDescent="0.25">
      <c r="G878" t="s">
        <v>2251</v>
      </c>
      <c r="H878">
        <v>0.08</v>
      </c>
      <c r="I878">
        <v>43.89</v>
      </c>
    </row>
    <row r="879" spans="7:9" x14ac:dyDescent="0.25">
      <c r="G879" t="s">
        <v>2252</v>
      </c>
      <c r="H879">
        <v>0.08</v>
      </c>
      <c r="I879">
        <v>43.96</v>
      </c>
    </row>
    <row r="880" spans="7:9" x14ac:dyDescent="0.25">
      <c r="G880" t="s">
        <v>2253</v>
      </c>
      <c r="H880">
        <v>0.08</v>
      </c>
      <c r="I880">
        <v>44.04</v>
      </c>
    </row>
    <row r="881" spans="7:9" x14ac:dyDescent="0.25">
      <c r="G881" t="s">
        <v>2254</v>
      </c>
      <c r="H881">
        <v>0.08</v>
      </c>
      <c r="I881">
        <v>44.12</v>
      </c>
    </row>
    <row r="882" spans="7:9" x14ac:dyDescent="0.25">
      <c r="G882" t="s">
        <v>2255</v>
      </c>
      <c r="H882">
        <v>0.08</v>
      </c>
      <c r="I882">
        <v>44.19</v>
      </c>
    </row>
    <row r="883" spans="7:9" x14ac:dyDescent="0.25">
      <c r="G883" t="s">
        <v>2256</v>
      </c>
      <c r="H883">
        <v>0.08</v>
      </c>
      <c r="I883">
        <v>44.27</v>
      </c>
    </row>
    <row r="884" spans="7:9" x14ac:dyDescent="0.25">
      <c r="G884" t="s">
        <v>2257</v>
      </c>
      <c r="H884">
        <v>0.08</v>
      </c>
      <c r="I884">
        <v>44.34</v>
      </c>
    </row>
    <row r="885" spans="7:9" x14ac:dyDescent="0.25">
      <c r="G885" t="s">
        <v>2258</v>
      </c>
      <c r="H885">
        <v>0.08</v>
      </c>
      <c r="I885">
        <v>44.42</v>
      </c>
    </row>
    <row r="886" spans="7:9" x14ac:dyDescent="0.25">
      <c r="G886" t="s">
        <v>2259</v>
      </c>
      <c r="H886">
        <v>0.08</v>
      </c>
      <c r="I886">
        <v>44.5</v>
      </c>
    </row>
    <row r="887" spans="7:9" x14ac:dyDescent="0.25">
      <c r="G887" t="s">
        <v>2260</v>
      </c>
      <c r="H887">
        <v>0.08</v>
      </c>
      <c r="I887">
        <v>44.57</v>
      </c>
    </row>
    <row r="888" spans="7:9" x14ac:dyDescent="0.25">
      <c r="G888" t="s">
        <v>2261</v>
      </c>
      <c r="H888">
        <v>0.08</v>
      </c>
      <c r="I888">
        <v>44.65</v>
      </c>
    </row>
    <row r="889" spans="7:9" x14ac:dyDescent="0.25">
      <c r="G889" t="s">
        <v>2262</v>
      </c>
      <c r="H889">
        <v>0.08</v>
      </c>
      <c r="I889">
        <v>44.72</v>
      </c>
    </row>
    <row r="890" spans="7:9" x14ac:dyDescent="0.25">
      <c r="G890" t="s">
        <v>2263</v>
      </c>
      <c r="H890">
        <v>0.08</v>
      </c>
      <c r="I890">
        <v>44.8</v>
      </c>
    </row>
    <row r="891" spans="7:9" x14ac:dyDescent="0.25">
      <c r="G891" t="s">
        <v>2264</v>
      </c>
      <c r="H891">
        <v>0.08</v>
      </c>
      <c r="I891">
        <v>44.87</v>
      </c>
    </row>
    <row r="892" spans="7:9" x14ac:dyDescent="0.25">
      <c r="G892" t="s">
        <v>2265</v>
      </c>
      <c r="H892">
        <v>0.08</v>
      </c>
      <c r="I892">
        <v>44.95</v>
      </c>
    </row>
    <row r="893" spans="7:9" x14ac:dyDescent="0.25">
      <c r="G893" t="s">
        <v>2266</v>
      </c>
      <c r="H893">
        <v>0.08</v>
      </c>
      <c r="I893">
        <v>45.03</v>
      </c>
    </row>
    <row r="894" spans="7:9" x14ac:dyDescent="0.25">
      <c r="G894" t="s">
        <v>2267</v>
      </c>
      <c r="H894">
        <v>0.08</v>
      </c>
      <c r="I894">
        <v>45.1</v>
      </c>
    </row>
    <row r="895" spans="7:9" x14ac:dyDescent="0.25">
      <c r="G895" t="s">
        <v>2268</v>
      </c>
      <c r="H895">
        <v>0.08</v>
      </c>
      <c r="I895">
        <v>45.18</v>
      </c>
    </row>
    <row r="896" spans="7:9" x14ac:dyDescent="0.25">
      <c r="G896" t="s">
        <v>2269</v>
      </c>
      <c r="H896">
        <v>0.08</v>
      </c>
      <c r="I896">
        <v>45.25</v>
      </c>
    </row>
    <row r="897" spans="7:9" x14ac:dyDescent="0.25">
      <c r="G897" t="s">
        <v>2270</v>
      </c>
      <c r="H897">
        <v>0.08</v>
      </c>
      <c r="I897">
        <v>45.33</v>
      </c>
    </row>
    <row r="898" spans="7:9" x14ac:dyDescent="0.25">
      <c r="G898" t="s">
        <v>2271</v>
      </c>
      <c r="H898">
        <v>0.08</v>
      </c>
      <c r="I898">
        <v>45.41</v>
      </c>
    </row>
    <row r="899" spans="7:9" x14ac:dyDescent="0.25">
      <c r="G899" t="s">
        <v>2272</v>
      </c>
      <c r="H899">
        <v>0.08</v>
      </c>
      <c r="I899">
        <v>45.48</v>
      </c>
    </row>
    <row r="900" spans="7:9" x14ac:dyDescent="0.25">
      <c r="G900" t="s">
        <v>2273</v>
      </c>
      <c r="H900">
        <v>0.08</v>
      </c>
      <c r="I900">
        <v>45.56</v>
      </c>
    </row>
    <row r="901" spans="7:9" x14ac:dyDescent="0.25">
      <c r="G901" t="s">
        <v>2274</v>
      </c>
      <c r="H901">
        <v>0.08</v>
      </c>
      <c r="I901">
        <v>45.63</v>
      </c>
    </row>
    <row r="902" spans="7:9" x14ac:dyDescent="0.25">
      <c r="G902" t="s">
        <v>2275</v>
      </c>
      <c r="H902">
        <v>0.08</v>
      </c>
      <c r="I902">
        <v>45.71</v>
      </c>
    </row>
    <row r="903" spans="7:9" x14ac:dyDescent="0.25">
      <c r="G903" t="s">
        <v>2276</v>
      </c>
      <c r="H903">
        <v>0.08</v>
      </c>
      <c r="I903">
        <v>45.79</v>
      </c>
    </row>
    <row r="904" spans="7:9" x14ac:dyDescent="0.25">
      <c r="G904" t="s">
        <v>2277</v>
      </c>
      <c r="H904">
        <v>0.08</v>
      </c>
      <c r="I904">
        <v>45.86</v>
      </c>
    </row>
    <row r="905" spans="7:9" x14ac:dyDescent="0.25">
      <c r="G905" t="s">
        <v>2278</v>
      </c>
      <c r="H905">
        <v>0.08</v>
      </c>
      <c r="I905">
        <v>45.94</v>
      </c>
    </row>
    <row r="906" spans="7:9" x14ac:dyDescent="0.25">
      <c r="G906" t="s">
        <v>2279</v>
      </c>
      <c r="H906">
        <v>0.08</v>
      </c>
      <c r="I906">
        <v>46.01</v>
      </c>
    </row>
    <row r="907" spans="7:9" x14ac:dyDescent="0.25">
      <c r="G907" t="s">
        <v>2280</v>
      </c>
      <c r="H907">
        <v>0.08</v>
      </c>
      <c r="I907">
        <v>46.09</v>
      </c>
    </row>
    <row r="908" spans="7:9" x14ac:dyDescent="0.25">
      <c r="G908" t="s">
        <v>2281</v>
      </c>
      <c r="H908">
        <v>0.08</v>
      </c>
      <c r="I908">
        <v>46.17</v>
      </c>
    </row>
    <row r="909" spans="7:9" x14ac:dyDescent="0.25">
      <c r="G909" t="s">
        <v>2282</v>
      </c>
      <c r="H909">
        <v>0.08</v>
      </c>
      <c r="I909">
        <v>46.24</v>
      </c>
    </row>
    <row r="910" spans="7:9" x14ac:dyDescent="0.25">
      <c r="G910" t="s">
        <v>2283</v>
      </c>
      <c r="H910">
        <v>0.08</v>
      </c>
      <c r="I910">
        <v>46.32</v>
      </c>
    </row>
    <row r="911" spans="7:9" x14ac:dyDescent="0.25">
      <c r="G911" t="s">
        <v>2284</v>
      </c>
      <c r="H911">
        <v>0.08</v>
      </c>
      <c r="I911">
        <v>46.39</v>
      </c>
    </row>
    <row r="912" spans="7:9" x14ac:dyDescent="0.25">
      <c r="G912" t="s">
        <v>2285</v>
      </c>
      <c r="H912">
        <v>0.08</v>
      </c>
      <c r="I912">
        <v>46.47</v>
      </c>
    </row>
    <row r="913" spans="7:9" x14ac:dyDescent="0.25">
      <c r="G913" t="s">
        <v>2286</v>
      </c>
      <c r="H913">
        <v>0.08</v>
      </c>
      <c r="I913">
        <v>46.55</v>
      </c>
    </row>
    <row r="914" spans="7:9" x14ac:dyDescent="0.25">
      <c r="G914" t="s">
        <v>2287</v>
      </c>
      <c r="H914">
        <v>0.08</v>
      </c>
      <c r="I914">
        <v>46.62</v>
      </c>
    </row>
    <row r="915" spans="7:9" x14ac:dyDescent="0.25">
      <c r="G915" t="s">
        <v>2288</v>
      </c>
      <c r="H915">
        <v>0.08</v>
      </c>
      <c r="I915">
        <v>46.7</v>
      </c>
    </row>
    <row r="916" spans="7:9" x14ac:dyDescent="0.25">
      <c r="G916" t="s">
        <v>2289</v>
      </c>
      <c r="H916">
        <v>0.08</v>
      </c>
      <c r="I916">
        <v>46.77</v>
      </c>
    </row>
    <row r="917" spans="7:9" x14ac:dyDescent="0.25">
      <c r="G917" t="s">
        <v>2290</v>
      </c>
      <c r="H917">
        <v>0.08</v>
      </c>
      <c r="I917">
        <v>46.85</v>
      </c>
    </row>
    <row r="918" spans="7:9" x14ac:dyDescent="0.25">
      <c r="G918" t="s">
        <v>2291</v>
      </c>
      <c r="H918">
        <v>0.08</v>
      </c>
      <c r="I918">
        <v>46.92</v>
      </c>
    </row>
    <row r="919" spans="7:9" x14ac:dyDescent="0.25">
      <c r="G919" t="s">
        <v>2292</v>
      </c>
      <c r="H919">
        <v>0.08</v>
      </c>
      <c r="I919">
        <v>47</v>
      </c>
    </row>
    <row r="920" spans="7:9" x14ac:dyDescent="0.25">
      <c r="G920" t="s">
        <v>2293</v>
      </c>
      <c r="H920">
        <v>0.08</v>
      </c>
      <c r="I920">
        <v>47.08</v>
      </c>
    </row>
    <row r="921" spans="7:9" x14ac:dyDescent="0.25">
      <c r="G921" t="s">
        <v>2294</v>
      </c>
      <c r="H921">
        <v>0.08</v>
      </c>
      <c r="I921">
        <v>47.15</v>
      </c>
    </row>
    <row r="922" spans="7:9" x14ac:dyDescent="0.25">
      <c r="G922" t="s">
        <v>2295</v>
      </c>
      <c r="H922">
        <v>0.08</v>
      </c>
      <c r="I922">
        <v>47.23</v>
      </c>
    </row>
    <row r="923" spans="7:9" x14ac:dyDescent="0.25">
      <c r="G923" t="s">
        <v>2296</v>
      </c>
      <c r="H923">
        <v>0.08</v>
      </c>
      <c r="I923">
        <v>47.3</v>
      </c>
    </row>
    <row r="924" spans="7:9" x14ac:dyDescent="0.25">
      <c r="G924" t="s">
        <v>2297</v>
      </c>
      <c r="H924">
        <v>0.08</v>
      </c>
      <c r="I924">
        <v>47.38</v>
      </c>
    </row>
    <row r="925" spans="7:9" x14ac:dyDescent="0.25">
      <c r="G925" t="s">
        <v>2298</v>
      </c>
      <c r="H925">
        <v>0.08</v>
      </c>
      <c r="I925">
        <v>47.46</v>
      </c>
    </row>
    <row r="926" spans="7:9" x14ac:dyDescent="0.25">
      <c r="G926" t="s">
        <v>2299</v>
      </c>
      <c r="H926">
        <v>0.08</v>
      </c>
      <c r="I926">
        <v>47.53</v>
      </c>
    </row>
    <row r="927" spans="7:9" x14ac:dyDescent="0.25">
      <c r="G927" t="s">
        <v>2300</v>
      </c>
      <c r="H927">
        <v>0.08</v>
      </c>
      <c r="I927">
        <v>47.61</v>
      </c>
    </row>
    <row r="928" spans="7:9" x14ac:dyDescent="0.25">
      <c r="G928" t="s">
        <v>2301</v>
      </c>
      <c r="H928">
        <v>0.08</v>
      </c>
      <c r="I928">
        <v>47.68</v>
      </c>
    </row>
    <row r="929" spans="7:9" x14ac:dyDescent="0.25">
      <c r="G929" t="s">
        <v>2302</v>
      </c>
      <c r="H929">
        <v>0.08</v>
      </c>
      <c r="I929">
        <v>47.76</v>
      </c>
    </row>
    <row r="930" spans="7:9" x14ac:dyDescent="0.25">
      <c r="G930" t="s">
        <v>2303</v>
      </c>
      <c r="H930">
        <v>0.08</v>
      </c>
      <c r="I930">
        <v>47.84</v>
      </c>
    </row>
    <row r="931" spans="7:9" x14ac:dyDescent="0.25">
      <c r="G931" t="s">
        <v>2304</v>
      </c>
      <c r="H931">
        <v>0.08</v>
      </c>
      <c r="I931">
        <v>47.91</v>
      </c>
    </row>
    <row r="932" spans="7:9" x14ac:dyDescent="0.25">
      <c r="G932" t="s">
        <v>2305</v>
      </c>
      <c r="H932">
        <v>0.08</v>
      </c>
      <c r="I932">
        <v>47.99</v>
      </c>
    </row>
    <row r="933" spans="7:9" x14ac:dyDescent="0.25">
      <c r="G933" t="s">
        <v>2306</v>
      </c>
      <c r="H933">
        <v>0.08</v>
      </c>
      <c r="I933">
        <v>48.06</v>
      </c>
    </row>
    <row r="934" spans="7:9" x14ac:dyDescent="0.25">
      <c r="G934" t="s">
        <v>2307</v>
      </c>
      <c r="H934">
        <v>0.08</v>
      </c>
      <c r="I934">
        <v>48.14</v>
      </c>
    </row>
    <row r="935" spans="7:9" x14ac:dyDescent="0.25">
      <c r="G935" t="s">
        <v>2308</v>
      </c>
      <c r="H935">
        <v>0.08</v>
      </c>
      <c r="I935">
        <v>48.22</v>
      </c>
    </row>
    <row r="936" spans="7:9" x14ac:dyDescent="0.25">
      <c r="G936" t="s">
        <v>2309</v>
      </c>
      <c r="H936">
        <v>0.08</v>
      </c>
      <c r="I936">
        <v>48.29</v>
      </c>
    </row>
    <row r="937" spans="7:9" x14ac:dyDescent="0.25">
      <c r="G937" t="s">
        <v>2310</v>
      </c>
      <c r="H937">
        <v>0.08</v>
      </c>
      <c r="I937">
        <v>48.37</v>
      </c>
    </row>
    <row r="938" spans="7:9" x14ac:dyDescent="0.25">
      <c r="G938" t="s">
        <v>2311</v>
      </c>
      <c r="H938">
        <v>0.08</v>
      </c>
      <c r="I938">
        <v>48.44</v>
      </c>
    </row>
    <row r="939" spans="7:9" x14ac:dyDescent="0.25">
      <c r="G939" t="s">
        <v>2312</v>
      </c>
      <c r="H939">
        <v>0.08</v>
      </c>
      <c r="I939">
        <v>48.52</v>
      </c>
    </row>
    <row r="940" spans="7:9" x14ac:dyDescent="0.25">
      <c r="G940" t="s">
        <v>2313</v>
      </c>
      <c r="H940">
        <v>0.08</v>
      </c>
      <c r="I940">
        <v>48.6</v>
      </c>
    </row>
    <row r="941" spans="7:9" x14ac:dyDescent="0.25">
      <c r="G941" t="s">
        <v>2314</v>
      </c>
      <c r="H941">
        <v>0.08</v>
      </c>
      <c r="I941">
        <v>48.67</v>
      </c>
    </row>
    <row r="942" spans="7:9" x14ac:dyDescent="0.25">
      <c r="G942" t="s">
        <v>2315</v>
      </c>
      <c r="H942">
        <v>0.08</v>
      </c>
      <c r="I942">
        <v>48.75</v>
      </c>
    </row>
    <row r="943" spans="7:9" x14ac:dyDescent="0.25">
      <c r="G943" t="s">
        <v>2316</v>
      </c>
      <c r="H943">
        <v>0.08</v>
      </c>
      <c r="I943">
        <v>48.82</v>
      </c>
    </row>
    <row r="944" spans="7:9" x14ac:dyDescent="0.25">
      <c r="G944" t="s">
        <v>2317</v>
      </c>
      <c r="H944">
        <v>0.08</v>
      </c>
      <c r="I944">
        <v>48.9</v>
      </c>
    </row>
    <row r="945" spans="7:9" x14ac:dyDescent="0.25">
      <c r="G945" t="s">
        <v>2318</v>
      </c>
      <c r="H945">
        <v>0.08</v>
      </c>
      <c r="I945">
        <v>48.97</v>
      </c>
    </row>
    <row r="946" spans="7:9" x14ac:dyDescent="0.25">
      <c r="G946" t="s">
        <v>2319</v>
      </c>
      <c r="H946">
        <v>0.08</v>
      </c>
      <c r="I946">
        <v>49.05</v>
      </c>
    </row>
    <row r="947" spans="7:9" x14ac:dyDescent="0.25">
      <c r="G947" t="s">
        <v>2320</v>
      </c>
      <c r="H947">
        <v>0.08</v>
      </c>
      <c r="I947">
        <v>49.13</v>
      </c>
    </row>
    <row r="948" spans="7:9" x14ac:dyDescent="0.25">
      <c r="G948" t="s">
        <v>2321</v>
      </c>
      <c r="H948">
        <v>0.08</v>
      </c>
      <c r="I948">
        <v>49.2</v>
      </c>
    </row>
    <row r="949" spans="7:9" x14ac:dyDescent="0.25">
      <c r="G949" t="s">
        <v>2322</v>
      </c>
      <c r="H949">
        <v>0.08</v>
      </c>
      <c r="I949">
        <v>49.28</v>
      </c>
    </row>
    <row r="950" spans="7:9" x14ac:dyDescent="0.25">
      <c r="G950" t="s">
        <v>2323</v>
      </c>
      <c r="H950">
        <v>0.08</v>
      </c>
      <c r="I950">
        <v>49.35</v>
      </c>
    </row>
    <row r="951" spans="7:9" x14ac:dyDescent="0.25">
      <c r="G951" t="s">
        <v>2324</v>
      </c>
      <c r="H951">
        <v>0.08</v>
      </c>
      <c r="I951">
        <v>49.43</v>
      </c>
    </row>
    <row r="952" spans="7:9" x14ac:dyDescent="0.25">
      <c r="G952" t="s">
        <v>2325</v>
      </c>
      <c r="H952">
        <v>0.08</v>
      </c>
      <c r="I952">
        <v>49.51</v>
      </c>
    </row>
    <row r="953" spans="7:9" x14ac:dyDescent="0.25">
      <c r="G953" t="s">
        <v>2326</v>
      </c>
      <c r="H953">
        <v>0.08</v>
      </c>
      <c r="I953">
        <v>49.58</v>
      </c>
    </row>
    <row r="954" spans="7:9" x14ac:dyDescent="0.25">
      <c r="G954" t="s">
        <v>2327</v>
      </c>
      <c r="H954">
        <v>0.08</v>
      </c>
      <c r="I954">
        <v>49.66</v>
      </c>
    </row>
    <row r="955" spans="7:9" x14ac:dyDescent="0.25">
      <c r="G955" t="s">
        <v>2328</v>
      </c>
      <c r="H955">
        <v>0.08</v>
      </c>
      <c r="I955">
        <v>49.73</v>
      </c>
    </row>
    <row r="956" spans="7:9" x14ac:dyDescent="0.25">
      <c r="G956" t="s">
        <v>2329</v>
      </c>
      <c r="H956">
        <v>0.08</v>
      </c>
      <c r="I956">
        <v>49.81</v>
      </c>
    </row>
    <row r="957" spans="7:9" x14ac:dyDescent="0.25">
      <c r="G957" t="s">
        <v>2330</v>
      </c>
      <c r="H957">
        <v>0.08</v>
      </c>
      <c r="I957">
        <v>49.89</v>
      </c>
    </row>
    <row r="958" spans="7:9" x14ac:dyDescent="0.25">
      <c r="G958" t="s">
        <v>2331</v>
      </c>
      <c r="H958">
        <v>0.08</v>
      </c>
      <c r="I958">
        <v>49.96</v>
      </c>
    </row>
    <row r="959" spans="7:9" x14ac:dyDescent="0.25">
      <c r="G959" t="s">
        <v>2332</v>
      </c>
      <c r="H959">
        <v>0.08</v>
      </c>
      <c r="I959">
        <v>50.04</v>
      </c>
    </row>
    <row r="960" spans="7:9" x14ac:dyDescent="0.25">
      <c r="G960" t="s">
        <v>2333</v>
      </c>
      <c r="H960">
        <v>0.08</v>
      </c>
      <c r="I960">
        <v>50.11</v>
      </c>
    </row>
    <row r="961" spans="7:9" x14ac:dyDescent="0.25">
      <c r="G961" t="s">
        <v>2334</v>
      </c>
      <c r="H961">
        <v>0.08</v>
      </c>
      <c r="I961">
        <v>50.19</v>
      </c>
    </row>
    <row r="962" spans="7:9" x14ac:dyDescent="0.25">
      <c r="G962" t="s">
        <v>2335</v>
      </c>
      <c r="H962">
        <v>0.08</v>
      </c>
      <c r="I962">
        <v>50.27</v>
      </c>
    </row>
    <row r="963" spans="7:9" x14ac:dyDescent="0.25">
      <c r="G963" t="s">
        <v>2336</v>
      </c>
      <c r="H963">
        <v>0.08</v>
      </c>
      <c r="I963">
        <v>50.34</v>
      </c>
    </row>
    <row r="964" spans="7:9" x14ac:dyDescent="0.25">
      <c r="G964" t="s">
        <v>2337</v>
      </c>
      <c r="H964">
        <v>0.08</v>
      </c>
      <c r="I964">
        <v>50.42</v>
      </c>
    </row>
    <row r="965" spans="7:9" x14ac:dyDescent="0.25">
      <c r="G965" t="s">
        <v>2338</v>
      </c>
      <c r="H965">
        <v>0.08</v>
      </c>
      <c r="I965">
        <v>50.49</v>
      </c>
    </row>
    <row r="966" spans="7:9" x14ac:dyDescent="0.25">
      <c r="G966" t="s">
        <v>2339</v>
      </c>
      <c r="H966">
        <v>0.08</v>
      </c>
      <c r="I966">
        <v>50.57</v>
      </c>
    </row>
    <row r="967" spans="7:9" x14ac:dyDescent="0.25">
      <c r="G967" t="s">
        <v>2340</v>
      </c>
      <c r="H967">
        <v>0.08</v>
      </c>
      <c r="I967">
        <v>50.65</v>
      </c>
    </row>
    <row r="968" spans="7:9" x14ac:dyDescent="0.25">
      <c r="G968" t="s">
        <v>2341</v>
      </c>
      <c r="H968">
        <v>0.08</v>
      </c>
      <c r="I968">
        <v>50.72</v>
      </c>
    </row>
    <row r="969" spans="7:9" x14ac:dyDescent="0.25">
      <c r="G969" t="s">
        <v>2342</v>
      </c>
      <c r="H969">
        <v>0.08</v>
      </c>
      <c r="I969">
        <v>50.8</v>
      </c>
    </row>
    <row r="970" spans="7:9" x14ac:dyDescent="0.25">
      <c r="G970" t="s">
        <v>2343</v>
      </c>
      <c r="H970">
        <v>0.08</v>
      </c>
      <c r="I970">
        <v>50.87</v>
      </c>
    </row>
    <row r="971" spans="7:9" x14ac:dyDescent="0.25">
      <c r="G971" t="s">
        <v>2344</v>
      </c>
      <c r="H971">
        <v>0.08</v>
      </c>
      <c r="I971">
        <v>50.95</v>
      </c>
    </row>
    <row r="972" spans="7:9" x14ac:dyDescent="0.25">
      <c r="G972" t="s">
        <v>2345</v>
      </c>
      <c r="H972">
        <v>0.08</v>
      </c>
      <c r="I972">
        <v>51.03</v>
      </c>
    </row>
    <row r="973" spans="7:9" x14ac:dyDescent="0.25">
      <c r="G973" t="s">
        <v>2346</v>
      </c>
      <c r="H973">
        <v>0.08</v>
      </c>
      <c r="I973">
        <v>51.1</v>
      </c>
    </row>
    <row r="974" spans="7:9" x14ac:dyDescent="0.25">
      <c r="G974" t="s">
        <v>2347</v>
      </c>
      <c r="H974">
        <v>0.08</v>
      </c>
      <c r="I974">
        <v>51.18</v>
      </c>
    </row>
    <row r="975" spans="7:9" x14ac:dyDescent="0.25">
      <c r="G975" t="s">
        <v>2348</v>
      </c>
      <c r="H975">
        <v>0.08</v>
      </c>
      <c r="I975">
        <v>51.25</v>
      </c>
    </row>
    <row r="976" spans="7:9" x14ac:dyDescent="0.25">
      <c r="G976" t="s">
        <v>2349</v>
      </c>
      <c r="H976">
        <v>0.08</v>
      </c>
      <c r="I976">
        <v>51.33</v>
      </c>
    </row>
    <row r="977" spans="7:9" x14ac:dyDescent="0.25">
      <c r="G977" t="s">
        <v>2350</v>
      </c>
      <c r="H977">
        <v>0.08</v>
      </c>
      <c r="I977">
        <v>51.4</v>
      </c>
    </row>
    <row r="978" spans="7:9" x14ac:dyDescent="0.25">
      <c r="G978" t="s">
        <v>2351</v>
      </c>
      <c r="H978">
        <v>0.08</v>
      </c>
      <c r="I978">
        <v>51.48</v>
      </c>
    </row>
    <row r="979" spans="7:9" x14ac:dyDescent="0.25">
      <c r="G979" t="s">
        <v>2352</v>
      </c>
      <c r="H979">
        <v>0.08</v>
      </c>
      <c r="I979">
        <v>51.56</v>
      </c>
    </row>
    <row r="980" spans="7:9" x14ac:dyDescent="0.25">
      <c r="G980" t="s">
        <v>2353</v>
      </c>
      <c r="H980">
        <v>0.08</v>
      </c>
      <c r="I980">
        <v>51.63</v>
      </c>
    </row>
    <row r="981" spans="7:9" x14ac:dyDescent="0.25">
      <c r="G981" t="s">
        <v>2354</v>
      </c>
      <c r="H981">
        <v>0.08</v>
      </c>
      <c r="I981">
        <v>51.71</v>
      </c>
    </row>
    <row r="982" spans="7:9" x14ac:dyDescent="0.25">
      <c r="G982" t="s">
        <v>2355</v>
      </c>
      <c r="H982">
        <v>0.08</v>
      </c>
      <c r="I982">
        <v>51.78</v>
      </c>
    </row>
    <row r="983" spans="7:9" x14ac:dyDescent="0.25">
      <c r="G983" t="s">
        <v>2356</v>
      </c>
      <c r="H983">
        <v>0.08</v>
      </c>
      <c r="I983">
        <v>51.86</v>
      </c>
    </row>
    <row r="984" spans="7:9" x14ac:dyDescent="0.25">
      <c r="G984" t="s">
        <v>2357</v>
      </c>
      <c r="H984">
        <v>0.08</v>
      </c>
      <c r="I984">
        <v>51.94</v>
      </c>
    </row>
    <row r="985" spans="7:9" x14ac:dyDescent="0.25">
      <c r="G985" t="s">
        <v>2358</v>
      </c>
      <c r="H985">
        <v>0.08</v>
      </c>
      <c r="I985">
        <v>52.01</v>
      </c>
    </row>
    <row r="986" spans="7:9" x14ac:dyDescent="0.25">
      <c r="G986" t="s">
        <v>2359</v>
      </c>
      <c r="H986">
        <v>0.08</v>
      </c>
      <c r="I986">
        <v>52.09</v>
      </c>
    </row>
    <row r="987" spans="7:9" x14ac:dyDescent="0.25">
      <c r="G987" t="s">
        <v>2360</v>
      </c>
      <c r="H987">
        <v>0.08</v>
      </c>
      <c r="I987">
        <v>52.16</v>
      </c>
    </row>
    <row r="988" spans="7:9" x14ac:dyDescent="0.25">
      <c r="G988" t="s">
        <v>2361</v>
      </c>
      <c r="H988">
        <v>0.08</v>
      </c>
      <c r="I988">
        <v>52.24</v>
      </c>
    </row>
    <row r="989" spans="7:9" x14ac:dyDescent="0.25">
      <c r="G989" t="s">
        <v>2362</v>
      </c>
      <c r="H989">
        <v>0.08</v>
      </c>
      <c r="I989">
        <v>52.32</v>
      </c>
    </row>
    <row r="990" spans="7:9" x14ac:dyDescent="0.25">
      <c r="G990" t="s">
        <v>2363</v>
      </c>
      <c r="H990">
        <v>0.08</v>
      </c>
      <c r="I990">
        <v>52.39</v>
      </c>
    </row>
    <row r="991" spans="7:9" x14ac:dyDescent="0.25">
      <c r="G991" t="s">
        <v>2364</v>
      </c>
      <c r="H991">
        <v>0.08</v>
      </c>
      <c r="I991">
        <v>52.47</v>
      </c>
    </row>
    <row r="992" spans="7:9" x14ac:dyDescent="0.25">
      <c r="G992" t="s">
        <v>2365</v>
      </c>
      <c r="H992">
        <v>0.08</v>
      </c>
      <c r="I992">
        <v>52.54</v>
      </c>
    </row>
    <row r="993" spans="7:9" x14ac:dyDescent="0.25">
      <c r="G993" t="s">
        <v>2366</v>
      </c>
      <c r="H993">
        <v>0.08</v>
      </c>
      <c r="I993">
        <v>52.62</v>
      </c>
    </row>
    <row r="994" spans="7:9" x14ac:dyDescent="0.25">
      <c r="G994" t="s">
        <v>2367</v>
      </c>
      <c r="H994">
        <v>0.08</v>
      </c>
      <c r="I994">
        <v>52.7</v>
      </c>
    </row>
    <row r="995" spans="7:9" x14ac:dyDescent="0.25">
      <c r="G995" t="s">
        <v>2368</v>
      </c>
      <c r="H995">
        <v>0.08</v>
      </c>
      <c r="I995">
        <v>52.77</v>
      </c>
    </row>
    <row r="996" spans="7:9" x14ac:dyDescent="0.25">
      <c r="G996" t="s">
        <v>2369</v>
      </c>
      <c r="H996">
        <v>0.08</v>
      </c>
      <c r="I996">
        <v>52.85</v>
      </c>
    </row>
    <row r="997" spans="7:9" x14ac:dyDescent="0.25">
      <c r="G997" t="s">
        <v>2370</v>
      </c>
      <c r="H997">
        <v>0.08</v>
      </c>
      <c r="I997">
        <v>52.92</v>
      </c>
    </row>
    <row r="998" spans="7:9" x14ac:dyDescent="0.25">
      <c r="G998" t="s">
        <v>2371</v>
      </c>
      <c r="H998">
        <v>0.08</v>
      </c>
      <c r="I998">
        <v>53</v>
      </c>
    </row>
    <row r="999" spans="7:9" x14ac:dyDescent="0.25">
      <c r="G999" t="s">
        <v>2372</v>
      </c>
      <c r="H999">
        <v>0.08</v>
      </c>
      <c r="I999">
        <v>53.08</v>
      </c>
    </row>
    <row r="1000" spans="7:9" x14ac:dyDescent="0.25">
      <c r="G1000" t="s">
        <v>2373</v>
      </c>
      <c r="H1000">
        <v>0.08</v>
      </c>
      <c r="I1000">
        <v>53.15</v>
      </c>
    </row>
    <row r="1001" spans="7:9" x14ac:dyDescent="0.25">
      <c r="G1001" t="s">
        <v>2374</v>
      </c>
      <c r="H1001">
        <v>0.08</v>
      </c>
      <c r="I1001">
        <v>53.23</v>
      </c>
    </row>
    <row r="1002" spans="7:9" x14ac:dyDescent="0.25">
      <c r="G1002" t="s">
        <v>2375</v>
      </c>
      <c r="H1002">
        <v>0.08</v>
      </c>
      <c r="I1002">
        <v>53.3</v>
      </c>
    </row>
    <row r="1003" spans="7:9" x14ac:dyDescent="0.25">
      <c r="G1003" t="s">
        <v>2376</v>
      </c>
      <c r="H1003">
        <v>0.08</v>
      </c>
      <c r="I1003">
        <v>53.38</v>
      </c>
    </row>
    <row r="1004" spans="7:9" x14ac:dyDescent="0.25">
      <c r="G1004" t="s">
        <v>2377</v>
      </c>
      <c r="H1004">
        <v>0.08</v>
      </c>
      <c r="I1004">
        <v>53.45</v>
      </c>
    </row>
    <row r="1005" spans="7:9" x14ac:dyDescent="0.25">
      <c r="G1005" t="s">
        <v>2378</v>
      </c>
      <c r="H1005">
        <v>0.08</v>
      </c>
      <c r="I1005">
        <v>53.53</v>
      </c>
    </row>
    <row r="1006" spans="7:9" x14ac:dyDescent="0.25">
      <c r="G1006" t="s">
        <v>2379</v>
      </c>
      <c r="H1006">
        <v>0.08</v>
      </c>
      <c r="I1006">
        <v>53.61</v>
      </c>
    </row>
    <row r="1007" spans="7:9" x14ac:dyDescent="0.25">
      <c r="G1007" t="s">
        <v>2380</v>
      </c>
      <c r="H1007">
        <v>0.08</v>
      </c>
      <c r="I1007">
        <v>53.68</v>
      </c>
    </row>
    <row r="1008" spans="7:9" x14ac:dyDescent="0.25">
      <c r="G1008" t="s">
        <v>2381</v>
      </c>
      <c r="H1008">
        <v>0.08</v>
      </c>
      <c r="I1008">
        <v>53.76</v>
      </c>
    </row>
    <row r="1009" spans="7:9" x14ac:dyDescent="0.25">
      <c r="G1009" t="s">
        <v>2382</v>
      </c>
      <c r="H1009">
        <v>0.08</v>
      </c>
      <c r="I1009">
        <v>53.83</v>
      </c>
    </row>
    <row r="1010" spans="7:9" x14ac:dyDescent="0.25">
      <c r="G1010" t="s">
        <v>2383</v>
      </c>
      <c r="H1010">
        <v>0.08</v>
      </c>
      <c r="I1010">
        <v>53.91</v>
      </c>
    </row>
    <row r="1011" spans="7:9" x14ac:dyDescent="0.25">
      <c r="G1011" t="s">
        <v>2384</v>
      </c>
      <c r="H1011">
        <v>0.08</v>
      </c>
      <c r="I1011">
        <v>53.99</v>
      </c>
    </row>
    <row r="1012" spans="7:9" x14ac:dyDescent="0.25">
      <c r="G1012" t="s">
        <v>2385</v>
      </c>
      <c r="H1012">
        <v>0.08</v>
      </c>
      <c r="I1012">
        <v>54.06</v>
      </c>
    </row>
    <row r="1013" spans="7:9" x14ac:dyDescent="0.25">
      <c r="G1013" t="s">
        <v>2386</v>
      </c>
      <c r="H1013">
        <v>0.08</v>
      </c>
      <c r="I1013">
        <v>54.14</v>
      </c>
    </row>
    <row r="1014" spans="7:9" x14ac:dyDescent="0.25">
      <c r="G1014" t="s">
        <v>2387</v>
      </c>
      <c r="H1014">
        <v>0.08</v>
      </c>
      <c r="I1014">
        <v>54.21</v>
      </c>
    </row>
    <row r="1015" spans="7:9" x14ac:dyDescent="0.25">
      <c r="G1015" t="s">
        <v>2388</v>
      </c>
      <c r="H1015">
        <v>0.08</v>
      </c>
      <c r="I1015">
        <v>54.29</v>
      </c>
    </row>
    <row r="1016" spans="7:9" x14ac:dyDescent="0.25">
      <c r="G1016" t="s">
        <v>2389</v>
      </c>
      <c r="H1016">
        <v>0.08</v>
      </c>
      <c r="I1016">
        <v>54.37</v>
      </c>
    </row>
    <row r="1017" spans="7:9" x14ac:dyDescent="0.25">
      <c r="G1017" t="s">
        <v>2390</v>
      </c>
      <c r="H1017">
        <v>0.08</v>
      </c>
      <c r="I1017">
        <v>54.44</v>
      </c>
    </row>
    <row r="1018" spans="7:9" x14ac:dyDescent="0.25">
      <c r="G1018" t="s">
        <v>2391</v>
      </c>
      <c r="H1018">
        <v>0.08</v>
      </c>
      <c r="I1018">
        <v>54.52</v>
      </c>
    </row>
    <row r="1019" spans="7:9" x14ac:dyDescent="0.25">
      <c r="G1019" t="s">
        <v>2392</v>
      </c>
      <c r="H1019">
        <v>0.08</v>
      </c>
      <c r="I1019">
        <v>54.59</v>
      </c>
    </row>
    <row r="1020" spans="7:9" x14ac:dyDescent="0.25">
      <c r="G1020" t="s">
        <v>2393</v>
      </c>
      <c r="H1020">
        <v>0.08</v>
      </c>
      <c r="I1020">
        <v>54.67</v>
      </c>
    </row>
    <row r="1021" spans="7:9" x14ac:dyDescent="0.25">
      <c r="G1021" t="s">
        <v>2394</v>
      </c>
      <c r="H1021">
        <v>0.08</v>
      </c>
      <c r="I1021">
        <v>54.75</v>
      </c>
    </row>
    <row r="1022" spans="7:9" x14ac:dyDescent="0.25">
      <c r="G1022" t="s">
        <v>2395</v>
      </c>
      <c r="H1022">
        <v>0.08</v>
      </c>
      <c r="I1022">
        <v>54.82</v>
      </c>
    </row>
    <row r="1023" spans="7:9" x14ac:dyDescent="0.25">
      <c r="G1023" t="s">
        <v>2396</v>
      </c>
      <c r="H1023">
        <v>0.08</v>
      </c>
      <c r="I1023">
        <v>54.9</v>
      </c>
    </row>
    <row r="1024" spans="7:9" x14ac:dyDescent="0.25">
      <c r="G1024" t="s">
        <v>2397</v>
      </c>
      <c r="H1024">
        <v>0.08</v>
      </c>
      <c r="I1024">
        <v>54.97</v>
      </c>
    </row>
    <row r="1025" spans="7:9" x14ac:dyDescent="0.25">
      <c r="G1025" t="s">
        <v>2398</v>
      </c>
      <c r="H1025">
        <v>0.08</v>
      </c>
      <c r="I1025">
        <v>55.05</v>
      </c>
    </row>
    <row r="1026" spans="7:9" x14ac:dyDescent="0.25">
      <c r="G1026" t="s">
        <v>2399</v>
      </c>
      <c r="H1026">
        <v>0.08</v>
      </c>
      <c r="I1026">
        <v>55.13</v>
      </c>
    </row>
    <row r="1027" spans="7:9" x14ac:dyDescent="0.25">
      <c r="G1027" t="s">
        <v>2400</v>
      </c>
      <c r="H1027">
        <v>0.08</v>
      </c>
      <c r="I1027">
        <v>55.2</v>
      </c>
    </row>
    <row r="1028" spans="7:9" x14ac:dyDescent="0.25">
      <c r="G1028" t="s">
        <v>2401</v>
      </c>
      <c r="H1028">
        <v>0.08</v>
      </c>
      <c r="I1028">
        <v>55.28</v>
      </c>
    </row>
    <row r="1029" spans="7:9" x14ac:dyDescent="0.25">
      <c r="G1029" t="s">
        <v>2402</v>
      </c>
      <c r="H1029">
        <v>0.08</v>
      </c>
      <c r="I1029">
        <v>55.35</v>
      </c>
    </row>
    <row r="1030" spans="7:9" x14ac:dyDescent="0.25">
      <c r="G1030" t="s">
        <v>2403</v>
      </c>
      <c r="H1030">
        <v>0.08</v>
      </c>
      <c r="I1030">
        <v>55.43</v>
      </c>
    </row>
    <row r="1031" spans="7:9" x14ac:dyDescent="0.25">
      <c r="G1031" t="s">
        <v>2404</v>
      </c>
      <c r="H1031">
        <v>0.08</v>
      </c>
      <c r="I1031">
        <v>55.5</v>
      </c>
    </row>
    <row r="1032" spans="7:9" x14ac:dyDescent="0.25">
      <c r="G1032" t="s">
        <v>2405</v>
      </c>
      <c r="H1032">
        <v>0.08</v>
      </c>
      <c r="I1032">
        <v>55.58</v>
      </c>
    </row>
    <row r="1033" spans="7:9" x14ac:dyDescent="0.25">
      <c r="G1033" t="s">
        <v>2406</v>
      </c>
      <c r="H1033">
        <v>0.08</v>
      </c>
      <c r="I1033">
        <v>55.66</v>
      </c>
    </row>
    <row r="1034" spans="7:9" x14ac:dyDescent="0.25">
      <c r="G1034" t="s">
        <v>2407</v>
      </c>
      <c r="H1034">
        <v>0.08</v>
      </c>
      <c r="I1034">
        <v>55.73</v>
      </c>
    </row>
    <row r="1035" spans="7:9" x14ac:dyDescent="0.25">
      <c r="G1035" t="s">
        <v>2408</v>
      </c>
      <c r="H1035">
        <v>0.08</v>
      </c>
      <c r="I1035">
        <v>55.81</v>
      </c>
    </row>
    <row r="1036" spans="7:9" x14ac:dyDescent="0.25">
      <c r="G1036" t="s">
        <v>2409</v>
      </c>
      <c r="H1036">
        <v>0.08</v>
      </c>
      <c r="I1036">
        <v>55.88</v>
      </c>
    </row>
    <row r="1037" spans="7:9" x14ac:dyDescent="0.25">
      <c r="G1037" t="s">
        <v>2410</v>
      </c>
      <c r="H1037">
        <v>0.08</v>
      </c>
      <c r="I1037">
        <v>55.96</v>
      </c>
    </row>
    <row r="1038" spans="7:9" x14ac:dyDescent="0.25">
      <c r="G1038" t="s">
        <v>2411</v>
      </c>
      <c r="H1038">
        <v>0.08</v>
      </c>
      <c r="I1038">
        <v>56.04</v>
      </c>
    </row>
    <row r="1039" spans="7:9" x14ac:dyDescent="0.25">
      <c r="G1039" t="s">
        <v>2412</v>
      </c>
      <c r="H1039">
        <v>0.08</v>
      </c>
      <c r="I1039">
        <v>56.11</v>
      </c>
    </row>
    <row r="1040" spans="7:9" x14ac:dyDescent="0.25">
      <c r="G1040" t="s">
        <v>2413</v>
      </c>
      <c r="H1040">
        <v>0.08</v>
      </c>
      <c r="I1040">
        <v>56.19</v>
      </c>
    </row>
    <row r="1041" spans="7:9" x14ac:dyDescent="0.25">
      <c r="G1041" t="s">
        <v>2414</v>
      </c>
      <c r="H1041">
        <v>0.08</v>
      </c>
      <c r="I1041">
        <v>56.26</v>
      </c>
    </row>
    <row r="1042" spans="7:9" x14ac:dyDescent="0.25">
      <c r="G1042" t="s">
        <v>2415</v>
      </c>
      <c r="H1042">
        <v>0.08</v>
      </c>
      <c r="I1042">
        <v>56.34</v>
      </c>
    </row>
    <row r="1043" spans="7:9" x14ac:dyDescent="0.25">
      <c r="G1043" t="s">
        <v>2416</v>
      </c>
      <c r="H1043">
        <v>0.08</v>
      </c>
      <c r="I1043">
        <v>56.42</v>
      </c>
    </row>
    <row r="1044" spans="7:9" x14ac:dyDescent="0.25">
      <c r="G1044" t="s">
        <v>2417</v>
      </c>
      <c r="H1044">
        <v>0.08</v>
      </c>
      <c r="I1044">
        <v>56.49</v>
      </c>
    </row>
    <row r="1045" spans="7:9" x14ac:dyDescent="0.25">
      <c r="G1045" t="s">
        <v>2418</v>
      </c>
      <c r="H1045">
        <v>0.08</v>
      </c>
      <c r="I1045">
        <v>56.57</v>
      </c>
    </row>
    <row r="1046" spans="7:9" x14ac:dyDescent="0.25">
      <c r="G1046" t="s">
        <v>2419</v>
      </c>
      <c r="H1046">
        <v>0.08</v>
      </c>
      <c r="I1046">
        <v>56.64</v>
      </c>
    </row>
    <row r="1047" spans="7:9" x14ac:dyDescent="0.25">
      <c r="G1047" t="s">
        <v>2420</v>
      </c>
      <c r="H1047">
        <v>0.08</v>
      </c>
      <c r="I1047">
        <v>56.72</v>
      </c>
    </row>
    <row r="1048" spans="7:9" x14ac:dyDescent="0.25">
      <c r="G1048" t="s">
        <v>2421</v>
      </c>
      <c r="H1048">
        <v>0.08</v>
      </c>
      <c r="I1048">
        <v>56.8</v>
      </c>
    </row>
    <row r="1049" spans="7:9" x14ac:dyDescent="0.25">
      <c r="G1049" t="s">
        <v>2422</v>
      </c>
      <c r="H1049">
        <v>0.08</v>
      </c>
      <c r="I1049">
        <v>56.87</v>
      </c>
    </row>
    <row r="1050" spans="7:9" x14ac:dyDescent="0.25">
      <c r="G1050" t="s">
        <v>2423</v>
      </c>
      <c r="H1050">
        <v>0.08</v>
      </c>
      <c r="I1050">
        <v>56.95</v>
      </c>
    </row>
    <row r="1051" spans="7:9" x14ac:dyDescent="0.25">
      <c r="G1051" t="s">
        <v>2424</v>
      </c>
      <c r="H1051">
        <v>0.08</v>
      </c>
      <c r="I1051">
        <v>57.02</v>
      </c>
    </row>
    <row r="1052" spans="7:9" x14ac:dyDescent="0.25">
      <c r="G1052" t="s">
        <v>2425</v>
      </c>
      <c r="H1052">
        <v>0.08</v>
      </c>
      <c r="I1052">
        <v>57.1</v>
      </c>
    </row>
    <row r="1053" spans="7:9" x14ac:dyDescent="0.25">
      <c r="G1053" t="s">
        <v>2426</v>
      </c>
      <c r="H1053">
        <v>0.08</v>
      </c>
      <c r="I1053">
        <v>57.18</v>
      </c>
    </row>
    <row r="1054" spans="7:9" x14ac:dyDescent="0.25">
      <c r="G1054" t="s">
        <v>2427</v>
      </c>
      <c r="H1054">
        <v>0.08</v>
      </c>
      <c r="I1054">
        <v>57.25</v>
      </c>
    </row>
    <row r="1055" spans="7:9" x14ac:dyDescent="0.25">
      <c r="G1055" t="s">
        <v>2428</v>
      </c>
      <c r="H1055">
        <v>0.08</v>
      </c>
      <c r="I1055">
        <v>57.33</v>
      </c>
    </row>
    <row r="1056" spans="7:9" x14ac:dyDescent="0.25">
      <c r="G1056" t="s">
        <v>2429</v>
      </c>
      <c r="H1056">
        <v>0.08</v>
      </c>
      <c r="I1056">
        <v>57.4</v>
      </c>
    </row>
    <row r="1057" spans="7:9" x14ac:dyDescent="0.25">
      <c r="G1057" t="s">
        <v>2430</v>
      </c>
      <c r="H1057">
        <v>0.08</v>
      </c>
      <c r="I1057">
        <v>57.48</v>
      </c>
    </row>
    <row r="1058" spans="7:9" x14ac:dyDescent="0.25">
      <c r="G1058" t="s">
        <v>2431</v>
      </c>
      <c r="H1058">
        <v>0.08</v>
      </c>
      <c r="I1058">
        <v>57.56</v>
      </c>
    </row>
    <row r="1059" spans="7:9" x14ac:dyDescent="0.25">
      <c r="G1059" t="s">
        <v>2432</v>
      </c>
      <c r="H1059">
        <v>0.08</v>
      </c>
      <c r="I1059">
        <v>57.63</v>
      </c>
    </row>
    <row r="1060" spans="7:9" x14ac:dyDescent="0.25">
      <c r="G1060" t="s">
        <v>2433</v>
      </c>
      <c r="H1060">
        <v>0.08</v>
      </c>
      <c r="I1060">
        <v>57.71</v>
      </c>
    </row>
    <row r="1061" spans="7:9" x14ac:dyDescent="0.25">
      <c r="G1061" t="s">
        <v>2434</v>
      </c>
      <c r="H1061">
        <v>0.08</v>
      </c>
      <c r="I1061">
        <v>57.78</v>
      </c>
    </row>
    <row r="1062" spans="7:9" x14ac:dyDescent="0.25">
      <c r="G1062" t="s">
        <v>2435</v>
      </c>
      <c r="H1062">
        <v>0.08</v>
      </c>
      <c r="I1062">
        <v>57.86</v>
      </c>
    </row>
    <row r="1063" spans="7:9" x14ac:dyDescent="0.25">
      <c r="G1063" t="s">
        <v>2436</v>
      </c>
      <c r="H1063">
        <v>0.08</v>
      </c>
      <c r="I1063">
        <v>57.93</v>
      </c>
    </row>
    <row r="1064" spans="7:9" x14ac:dyDescent="0.25">
      <c r="G1064" t="s">
        <v>2437</v>
      </c>
      <c r="H1064">
        <v>0.08</v>
      </c>
      <c r="I1064">
        <v>58.01</v>
      </c>
    </row>
    <row r="1065" spans="7:9" x14ac:dyDescent="0.25">
      <c r="G1065" t="s">
        <v>2438</v>
      </c>
      <c r="H1065">
        <v>0.08</v>
      </c>
      <c r="I1065">
        <v>58.09</v>
      </c>
    </row>
    <row r="1066" spans="7:9" x14ac:dyDescent="0.25">
      <c r="G1066" t="s">
        <v>2439</v>
      </c>
      <c r="H1066">
        <v>0.08</v>
      </c>
      <c r="I1066">
        <v>58.16</v>
      </c>
    </row>
    <row r="1067" spans="7:9" x14ac:dyDescent="0.25">
      <c r="G1067" t="s">
        <v>2440</v>
      </c>
      <c r="H1067">
        <v>0.08</v>
      </c>
      <c r="I1067">
        <v>58.24</v>
      </c>
    </row>
    <row r="1068" spans="7:9" x14ac:dyDescent="0.25">
      <c r="G1068" t="s">
        <v>2441</v>
      </c>
      <c r="H1068">
        <v>0.08</v>
      </c>
      <c r="I1068">
        <v>58.31</v>
      </c>
    </row>
    <row r="1069" spans="7:9" x14ac:dyDescent="0.25">
      <c r="G1069" t="s">
        <v>2442</v>
      </c>
      <c r="H1069">
        <v>0.08</v>
      </c>
      <c r="I1069">
        <v>58.39</v>
      </c>
    </row>
    <row r="1070" spans="7:9" x14ac:dyDescent="0.25">
      <c r="G1070" t="s">
        <v>2443</v>
      </c>
      <c r="H1070">
        <v>0.08</v>
      </c>
      <c r="I1070">
        <v>58.47</v>
      </c>
    </row>
    <row r="1071" spans="7:9" x14ac:dyDescent="0.25">
      <c r="G1071" t="s">
        <v>2444</v>
      </c>
      <c r="H1071">
        <v>0.08</v>
      </c>
      <c r="I1071">
        <v>58.54</v>
      </c>
    </row>
    <row r="1072" spans="7:9" x14ac:dyDescent="0.25">
      <c r="G1072" t="s">
        <v>2445</v>
      </c>
      <c r="H1072">
        <v>0.08</v>
      </c>
      <c r="I1072">
        <v>58.62</v>
      </c>
    </row>
    <row r="1073" spans="7:9" x14ac:dyDescent="0.25">
      <c r="G1073" t="s">
        <v>2446</v>
      </c>
      <c r="H1073">
        <v>0.08</v>
      </c>
      <c r="I1073">
        <v>58.69</v>
      </c>
    </row>
    <row r="1074" spans="7:9" x14ac:dyDescent="0.25">
      <c r="G1074" t="s">
        <v>2447</v>
      </c>
      <c r="H1074">
        <v>0.08</v>
      </c>
      <c r="I1074">
        <v>58.77</v>
      </c>
    </row>
    <row r="1075" spans="7:9" x14ac:dyDescent="0.25">
      <c r="G1075" t="s">
        <v>2448</v>
      </c>
      <c r="H1075">
        <v>0.08</v>
      </c>
      <c r="I1075">
        <v>58.85</v>
      </c>
    </row>
    <row r="1076" spans="7:9" x14ac:dyDescent="0.25">
      <c r="G1076" t="s">
        <v>2449</v>
      </c>
      <c r="H1076">
        <v>0.08</v>
      </c>
      <c r="I1076">
        <v>58.92</v>
      </c>
    </row>
    <row r="1077" spans="7:9" x14ac:dyDescent="0.25">
      <c r="G1077" t="s">
        <v>2450</v>
      </c>
      <c r="H1077">
        <v>0.08</v>
      </c>
      <c r="I1077">
        <v>59</v>
      </c>
    </row>
    <row r="1078" spans="7:9" x14ac:dyDescent="0.25">
      <c r="G1078" t="s">
        <v>2451</v>
      </c>
      <c r="H1078">
        <v>0.08</v>
      </c>
      <c r="I1078">
        <v>59.07</v>
      </c>
    </row>
    <row r="1079" spans="7:9" x14ac:dyDescent="0.25">
      <c r="G1079" t="s">
        <v>2452</v>
      </c>
      <c r="H1079">
        <v>0.08</v>
      </c>
      <c r="I1079">
        <v>59.15</v>
      </c>
    </row>
    <row r="1080" spans="7:9" x14ac:dyDescent="0.25">
      <c r="G1080" t="s">
        <v>2453</v>
      </c>
      <c r="H1080">
        <v>0.08</v>
      </c>
      <c r="I1080">
        <v>59.23</v>
      </c>
    </row>
    <row r="1081" spans="7:9" x14ac:dyDescent="0.25">
      <c r="G1081" t="s">
        <v>2454</v>
      </c>
      <c r="H1081">
        <v>0.08</v>
      </c>
      <c r="I1081">
        <v>59.3</v>
      </c>
    </row>
    <row r="1082" spans="7:9" x14ac:dyDescent="0.25">
      <c r="G1082" t="s">
        <v>2455</v>
      </c>
      <c r="H1082">
        <v>0.08</v>
      </c>
      <c r="I1082">
        <v>59.38</v>
      </c>
    </row>
    <row r="1083" spans="7:9" x14ac:dyDescent="0.25">
      <c r="G1083" t="s">
        <v>2456</v>
      </c>
      <c r="H1083">
        <v>0.08</v>
      </c>
      <c r="I1083">
        <v>59.45</v>
      </c>
    </row>
    <row r="1084" spans="7:9" x14ac:dyDescent="0.25">
      <c r="G1084" t="s">
        <v>2457</v>
      </c>
      <c r="H1084">
        <v>0.08</v>
      </c>
      <c r="I1084">
        <v>59.53</v>
      </c>
    </row>
    <row r="1085" spans="7:9" x14ac:dyDescent="0.25">
      <c r="G1085" t="s">
        <v>2458</v>
      </c>
      <c r="H1085">
        <v>0.08</v>
      </c>
      <c r="I1085">
        <v>59.61</v>
      </c>
    </row>
    <row r="1086" spans="7:9" x14ac:dyDescent="0.25">
      <c r="G1086" t="s">
        <v>2459</v>
      </c>
      <c r="H1086">
        <v>0.08</v>
      </c>
      <c r="I1086">
        <v>59.68</v>
      </c>
    </row>
    <row r="1087" spans="7:9" x14ac:dyDescent="0.25">
      <c r="G1087" t="s">
        <v>2460</v>
      </c>
      <c r="H1087">
        <v>0.08</v>
      </c>
      <c r="I1087">
        <v>59.76</v>
      </c>
    </row>
    <row r="1088" spans="7:9" x14ac:dyDescent="0.25">
      <c r="G1088" t="s">
        <v>2461</v>
      </c>
      <c r="H1088">
        <v>0.08</v>
      </c>
      <c r="I1088">
        <v>59.83</v>
      </c>
    </row>
    <row r="1089" spans="7:9" x14ac:dyDescent="0.25">
      <c r="G1089" t="s">
        <v>2462</v>
      </c>
      <c r="H1089">
        <v>0.08</v>
      </c>
      <c r="I1089">
        <v>59.91</v>
      </c>
    </row>
    <row r="1090" spans="7:9" x14ac:dyDescent="0.25">
      <c r="G1090" t="s">
        <v>2463</v>
      </c>
      <c r="H1090">
        <v>0.08</v>
      </c>
      <c r="I1090">
        <v>59.98</v>
      </c>
    </row>
    <row r="1091" spans="7:9" x14ac:dyDescent="0.25">
      <c r="G1091" t="s">
        <v>2464</v>
      </c>
      <c r="H1091">
        <v>0.08</v>
      </c>
      <c r="I1091">
        <v>60.06</v>
      </c>
    </row>
    <row r="1092" spans="7:9" x14ac:dyDescent="0.25">
      <c r="G1092" t="s">
        <v>2465</v>
      </c>
      <c r="H1092">
        <v>0.08</v>
      </c>
      <c r="I1092">
        <v>60.14</v>
      </c>
    </row>
    <row r="1093" spans="7:9" x14ac:dyDescent="0.25">
      <c r="G1093" t="s">
        <v>2466</v>
      </c>
      <c r="H1093">
        <v>0.08</v>
      </c>
      <c r="I1093">
        <v>60.21</v>
      </c>
    </row>
    <row r="1094" spans="7:9" x14ac:dyDescent="0.25">
      <c r="G1094" t="s">
        <v>2467</v>
      </c>
      <c r="H1094">
        <v>0.08</v>
      </c>
      <c r="I1094">
        <v>60.29</v>
      </c>
    </row>
    <row r="1095" spans="7:9" x14ac:dyDescent="0.25">
      <c r="G1095" t="s">
        <v>2468</v>
      </c>
      <c r="H1095">
        <v>0.08</v>
      </c>
      <c r="I1095">
        <v>60.36</v>
      </c>
    </row>
    <row r="1096" spans="7:9" x14ac:dyDescent="0.25">
      <c r="G1096" t="s">
        <v>2469</v>
      </c>
      <c r="H1096">
        <v>0.08</v>
      </c>
      <c r="I1096">
        <v>60.44</v>
      </c>
    </row>
    <row r="1097" spans="7:9" x14ac:dyDescent="0.25">
      <c r="G1097" t="s">
        <v>2470</v>
      </c>
      <c r="H1097">
        <v>0.08</v>
      </c>
      <c r="I1097">
        <v>60.52</v>
      </c>
    </row>
    <row r="1098" spans="7:9" x14ac:dyDescent="0.25">
      <c r="G1098" t="s">
        <v>2471</v>
      </c>
      <c r="H1098">
        <v>0.08</v>
      </c>
      <c r="I1098">
        <v>60.59</v>
      </c>
    </row>
    <row r="1099" spans="7:9" x14ac:dyDescent="0.25">
      <c r="G1099" t="s">
        <v>2472</v>
      </c>
      <c r="H1099">
        <v>0.08</v>
      </c>
      <c r="I1099">
        <v>60.67</v>
      </c>
    </row>
    <row r="1100" spans="7:9" x14ac:dyDescent="0.25">
      <c r="G1100" t="s">
        <v>2473</v>
      </c>
      <c r="H1100">
        <v>0.08</v>
      </c>
      <c r="I1100">
        <v>60.74</v>
      </c>
    </row>
    <row r="1101" spans="7:9" x14ac:dyDescent="0.25">
      <c r="G1101" t="s">
        <v>2474</v>
      </c>
      <c r="H1101">
        <v>0.08</v>
      </c>
      <c r="I1101">
        <v>60.82</v>
      </c>
    </row>
    <row r="1102" spans="7:9" x14ac:dyDescent="0.25">
      <c r="G1102" t="s">
        <v>2475</v>
      </c>
      <c r="H1102">
        <v>0.08</v>
      </c>
      <c r="I1102">
        <v>60.9</v>
      </c>
    </row>
    <row r="1103" spans="7:9" x14ac:dyDescent="0.25">
      <c r="G1103" t="s">
        <v>2476</v>
      </c>
      <c r="H1103">
        <v>0.08</v>
      </c>
      <c r="I1103">
        <v>60.97</v>
      </c>
    </row>
    <row r="1104" spans="7:9" x14ac:dyDescent="0.25">
      <c r="G1104" t="s">
        <v>2477</v>
      </c>
      <c r="H1104">
        <v>0.08</v>
      </c>
      <c r="I1104">
        <v>61.05</v>
      </c>
    </row>
    <row r="1105" spans="7:9" x14ac:dyDescent="0.25">
      <c r="G1105" t="s">
        <v>2478</v>
      </c>
      <c r="H1105">
        <v>0.08</v>
      </c>
      <c r="I1105">
        <v>61.12</v>
      </c>
    </row>
    <row r="1106" spans="7:9" x14ac:dyDescent="0.25">
      <c r="G1106" t="s">
        <v>2479</v>
      </c>
      <c r="H1106">
        <v>0.08</v>
      </c>
      <c r="I1106">
        <v>61.2</v>
      </c>
    </row>
    <row r="1107" spans="7:9" x14ac:dyDescent="0.25">
      <c r="G1107" t="s">
        <v>2480</v>
      </c>
      <c r="H1107">
        <v>0.08</v>
      </c>
      <c r="I1107">
        <v>61.28</v>
      </c>
    </row>
    <row r="1108" spans="7:9" x14ac:dyDescent="0.25">
      <c r="G1108" t="s">
        <v>2481</v>
      </c>
      <c r="H1108">
        <v>0.08</v>
      </c>
      <c r="I1108">
        <v>61.35</v>
      </c>
    </row>
    <row r="1109" spans="7:9" x14ac:dyDescent="0.25">
      <c r="G1109" t="s">
        <v>2482</v>
      </c>
      <c r="H1109">
        <v>0.08</v>
      </c>
      <c r="I1109">
        <v>61.43</v>
      </c>
    </row>
    <row r="1110" spans="7:9" x14ac:dyDescent="0.25">
      <c r="G1110" t="s">
        <v>2483</v>
      </c>
      <c r="H1110">
        <v>0.08</v>
      </c>
      <c r="I1110">
        <v>61.5</v>
      </c>
    </row>
    <row r="1111" spans="7:9" x14ac:dyDescent="0.25">
      <c r="G1111" t="s">
        <v>2484</v>
      </c>
      <c r="H1111">
        <v>0.08</v>
      </c>
      <c r="I1111">
        <v>61.58</v>
      </c>
    </row>
    <row r="1112" spans="7:9" x14ac:dyDescent="0.25">
      <c r="G1112" t="s">
        <v>2485</v>
      </c>
      <c r="H1112">
        <v>0.08</v>
      </c>
      <c r="I1112">
        <v>61.66</v>
      </c>
    </row>
    <row r="1113" spans="7:9" x14ac:dyDescent="0.25">
      <c r="G1113" t="s">
        <v>2486</v>
      </c>
      <c r="H1113">
        <v>0.08</v>
      </c>
      <c r="I1113">
        <v>61.73</v>
      </c>
    </row>
    <row r="1114" spans="7:9" x14ac:dyDescent="0.25">
      <c r="G1114" t="s">
        <v>2487</v>
      </c>
      <c r="H1114">
        <v>0.08</v>
      </c>
      <c r="I1114">
        <v>61.81</v>
      </c>
    </row>
    <row r="1115" spans="7:9" x14ac:dyDescent="0.25">
      <c r="G1115" t="s">
        <v>2488</v>
      </c>
      <c r="H1115">
        <v>0.08</v>
      </c>
      <c r="I1115">
        <v>61.88</v>
      </c>
    </row>
    <row r="1116" spans="7:9" x14ac:dyDescent="0.25">
      <c r="G1116" t="s">
        <v>2489</v>
      </c>
      <c r="H1116">
        <v>0.08</v>
      </c>
      <c r="I1116">
        <v>61.96</v>
      </c>
    </row>
    <row r="1117" spans="7:9" x14ac:dyDescent="0.25">
      <c r="G1117" t="s">
        <v>2490</v>
      </c>
      <c r="H1117">
        <v>0.08</v>
      </c>
      <c r="I1117">
        <v>62.03</v>
      </c>
    </row>
    <row r="1118" spans="7:9" x14ac:dyDescent="0.25">
      <c r="G1118" t="s">
        <v>2491</v>
      </c>
      <c r="H1118">
        <v>0.08</v>
      </c>
      <c r="I1118">
        <v>62.11</v>
      </c>
    </row>
    <row r="1119" spans="7:9" x14ac:dyDescent="0.25">
      <c r="G1119" t="s">
        <v>2492</v>
      </c>
      <c r="H1119">
        <v>0.08</v>
      </c>
      <c r="I1119">
        <v>62.19</v>
      </c>
    </row>
    <row r="1120" spans="7:9" x14ac:dyDescent="0.25">
      <c r="G1120" t="s">
        <v>2493</v>
      </c>
      <c r="H1120">
        <v>0.08</v>
      </c>
      <c r="I1120">
        <v>62.26</v>
      </c>
    </row>
    <row r="1121" spans="7:9" x14ac:dyDescent="0.25">
      <c r="G1121" t="s">
        <v>2494</v>
      </c>
      <c r="H1121">
        <v>0.08</v>
      </c>
      <c r="I1121">
        <v>62.34</v>
      </c>
    </row>
    <row r="1122" spans="7:9" x14ac:dyDescent="0.25">
      <c r="G1122" t="s">
        <v>2495</v>
      </c>
      <c r="H1122">
        <v>0.08</v>
      </c>
      <c r="I1122">
        <v>62.41</v>
      </c>
    </row>
    <row r="1123" spans="7:9" x14ac:dyDescent="0.25">
      <c r="G1123" t="s">
        <v>2496</v>
      </c>
      <c r="H1123">
        <v>0.08</v>
      </c>
      <c r="I1123">
        <v>62.49</v>
      </c>
    </row>
    <row r="1124" spans="7:9" x14ac:dyDescent="0.25">
      <c r="G1124" t="s">
        <v>2497</v>
      </c>
      <c r="H1124">
        <v>0.08</v>
      </c>
      <c r="I1124">
        <v>62.57</v>
      </c>
    </row>
    <row r="1125" spans="7:9" x14ac:dyDescent="0.25">
      <c r="G1125" t="s">
        <v>2498</v>
      </c>
      <c r="H1125">
        <v>0.08</v>
      </c>
      <c r="I1125">
        <v>62.64</v>
      </c>
    </row>
    <row r="1126" spans="7:9" x14ac:dyDescent="0.25">
      <c r="G1126" t="s">
        <v>2499</v>
      </c>
      <c r="H1126">
        <v>0.08</v>
      </c>
      <c r="I1126">
        <v>62.72</v>
      </c>
    </row>
    <row r="1127" spans="7:9" x14ac:dyDescent="0.25">
      <c r="G1127" t="s">
        <v>2500</v>
      </c>
      <c r="H1127">
        <v>0.08</v>
      </c>
      <c r="I1127">
        <v>62.79</v>
      </c>
    </row>
    <row r="1128" spans="7:9" x14ac:dyDescent="0.25">
      <c r="G1128" t="s">
        <v>2501</v>
      </c>
      <c r="H1128">
        <v>0.08</v>
      </c>
      <c r="I1128">
        <v>62.87</v>
      </c>
    </row>
    <row r="1129" spans="7:9" x14ac:dyDescent="0.25">
      <c r="G1129" t="s">
        <v>2502</v>
      </c>
      <c r="H1129">
        <v>0.08</v>
      </c>
      <c r="I1129">
        <v>62.95</v>
      </c>
    </row>
    <row r="1130" spans="7:9" x14ac:dyDescent="0.25">
      <c r="G1130" t="s">
        <v>2503</v>
      </c>
      <c r="H1130">
        <v>0.08</v>
      </c>
      <c r="I1130">
        <v>63.02</v>
      </c>
    </row>
    <row r="1131" spans="7:9" x14ac:dyDescent="0.25">
      <c r="G1131" t="s">
        <v>2504</v>
      </c>
      <c r="H1131">
        <v>0.08</v>
      </c>
      <c r="I1131">
        <v>63.1</v>
      </c>
    </row>
    <row r="1132" spans="7:9" x14ac:dyDescent="0.25">
      <c r="G1132" t="s">
        <v>2505</v>
      </c>
      <c r="H1132">
        <v>0.08</v>
      </c>
      <c r="I1132">
        <v>63.17</v>
      </c>
    </row>
    <row r="1133" spans="7:9" x14ac:dyDescent="0.25">
      <c r="G1133" t="s">
        <v>2506</v>
      </c>
      <c r="H1133">
        <v>0.08</v>
      </c>
      <c r="I1133">
        <v>63.25</v>
      </c>
    </row>
    <row r="1134" spans="7:9" x14ac:dyDescent="0.25">
      <c r="G1134" t="s">
        <v>2507</v>
      </c>
      <c r="H1134">
        <v>0.08</v>
      </c>
      <c r="I1134">
        <v>63.33</v>
      </c>
    </row>
    <row r="1135" spans="7:9" x14ac:dyDescent="0.25">
      <c r="G1135" t="s">
        <v>2508</v>
      </c>
      <c r="H1135">
        <v>0.08</v>
      </c>
      <c r="I1135">
        <v>63.4</v>
      </c>
    </row>
    <row r="1136" spans="7:9" x14ac:dyDescent="0.25">
      <c r="G1136" t="s">
        <v>2509</v>
      </c>
      <c r="H1136">
        <v>0.08</v>
      </c>
      <c r="I1136">
        <v>63.48</v>
      </c>
    </row>
    <row r="1137" spans="7:9" x14ac:dyDescent="0.25">
      <c r="G1137" t="s">
        <v>2510</v>
      </c>
      <c r="H1137">
        <v>0.08</v>
      </c>
      <c r="I1137">
        <v>63.55</v>
      </c>
    </row>
    <row r="1138" spans="7:9" x14ac:dyDescent="0.25">
      <c r="G1138" t="s">
        <v>2511</v>
      </c>
      <c r="H1138">
        <v>0.08</v>
      </c>
      <c r="I1138">
        <v>63.63</v>
      </c>
    </row>
    <row r="1139" spans="7:9" x14ac:dyDescent="0.25">
      <c r="G1139" t="s">
        <v>2512</v>
      </c>
      <c r="H1139">
        <v>0.08</v>
      </c>
      <c r="I1139">
        <v>63.71</v>
      </c>
    </row>
    <row r="1140" spans="7:9" x14ac:dyDescent="0.25">
      <c r="G1140" t="s">
        <v>2513</v>
      </c>
      <c r="H1140">
        <v>0.08</v>
      </c>
      <c r="I1140">
        <v>63.78</v>
      </c>
    </row>
    <row r="1141" spans="7:9" x14ac:dyDescent="0.25">
      <c r="G1141" t="s">
        <v>2514</v>
      </c>
      <c r="H1141">
        <v>0.08</v>
      </c>
      <c r="I1141">
        <v>63.86</v>
      </c>
    </row>
    <row r="1142" spans="7:9" x14ac:dyDescent="0.25">
      <c r="G1142" t="s">
        <v>2515</v>
      </c>
      <c r="H1142">
        <v>0.08</v>
      </c>
      <c r="I1142">
        <v>63.93</v>
      </c>
    </row>
    <row r="1143" spans="7:9" x14ac:dyDescent="0.25">
      <c r="G1143" t="s">
        <v>2516</v>
      </c>
      <c r="H1143">
        <v>0.08</v>
      </c>
      <c r="I1143">
        <v>64.010000000000005</v>
      </c>
    </row>
    <row r="1144" spans="7:9" x14ac:dyDescent="0.25">
      <c r="G1144" t="s">
        <v>2517</v>
      </c>
      <c r="H1144">
        <v>0.08</v>
      </c>
      <c r="I1144">
        <v>64.09</v>
      </c>
    </row>
    <row r="1145" spans="7:9" x14ac:dyDescent="0.25">
      <c r="G1145" t="s">
        <v>2518</v>
      </c>
      <c r="H1145">
        <v>0.08</v>
      </c>
      <c r="I1145">
        <v>64.16</v>
      </c>
    </row>
    <row r="1146" spans="7:9" x14ac:dyDescent="0.25">
      <c r="G1146" t="s">
        <v>2519</v>
      </c>
      <c r="H1146">
        <v>0.08</v>
      </c>
      <c r="I1146">
        <v>64.239999999999995</v>
      </c>
    </row>
    <row r="1147" spans="7:9" x14ac:dyDescent="0.25">
      <c r="G1147" t="s">
        <v>2520</v>
      </c>
      <c r="H1147">
        <v>0.08</v>
      </c>
      <c r="I1147">
        <v>64.31</v>
      </c>
    </row>
    <row r="1148" spans="7:9" x14ac:dyDescent="0.25">
      <c r="G1148" t="s">
        <v>2521</v>
      </c>
      <c r="H1148">
        <v>0.08</v>
      </c>
      <c r="I1148">
        <v>64.39</v>
      </c>
    </row>
    <row r="1149" spans="7:9" x14ac:dyDescent="0.25">
      <c r="G1149" t="s">
        <v>2522</v>
      </c>
      <c r="H1149">
        <v>0.08</v>
      </c>
      <c r="I1149">
        <v>64.459999999999994</v>
      </c>
    </row>
    <row r="1150" spans="7:9" x14ac:dyDescent="0.25">
      <c r="G1150" t="s">
        <v>2523</v>
      </c>
      <c r="H1150">
        <v>0.08</v>
      </c>
      <c r="I1150">
        <v>64.540000000000006</v>
      </c>
    </row>
    <row r="1151" spans="7:9" x14ac:dyDescent="0.25">
      <c r="G1151" t="s">
        <v>2524</v>
      </c>
      <c r="H1151">
        <v>0.08</v>
      </c>
      <c r="I1151">
        <v>64.62</v>
      </c>
    </row>
    <row r="1152" spans="7:9" x14ac:dyDescent="0.25">
      <c r="G1152" t="s">
        <v>2525</v>
      </c>
      <c r="H1152">
        <v>0.08</v>
      </c>
      <c r="I1152">
        <v>64.69</v>
      </c>
    </row>
    <row r="1153" spans="7:9" x14ac:dyDescent="0.25">
      <c r="G1153" t="s">
        <v>2526</v>
      </c>
      <c r="H1153">
        <v>0.08</v>
      </c>
      <c r="I1153">
        <v>64.77</v>
      </c>
    </row>
    <row r="1154" spans="7:9" x14ac:dyDescent="0.25">
      <c r="G1154" t="s">
        <v>2527</v>
      </c>
      <c r="H1154">
        <v>0.08</v>
      </c>
      <c r="I1154">
        <v>64.84</v>
      </c>
    </row>
    <row r="1155" spans="7:9" x14ac:dyDescent="0.25">
      <c r="G1155" t="s">
        <v>2528</v>
      </c>
      <c r="H1155">
        <v>0.08</v>
      </c>
      <c r="I1155">
        <v>64.92</v>
      </c>
    </row>
    <row r="1156" spans="7:9" x14ac:dyDescent="0.25">
      <c r="G1156" t="s">
        <v>2529</v>
      </c>
      <c r="H1156">
        <v>0.08</v>
      </c>
      <c r="I1156">
        <v>65</v>
      </c>
    </row>
    <row r="1157" spans="7:9" x14ac:dyDescent="0.25">
      <c r="G1157" t="s">
        <v>2530</v>
      </c>
      <c r="H1157">
        <v>0.08</v>
      </c>
      <c r="I1157">
        <v>65.069999999999993</v>
      </c>
    </row>
    <row r="1158" spans="7:9" x14ac:dyDescent="0.25">
      <c r="G1158" t="s">
        <v>2531</v>
      </c>
      <c r="H1158">
        <v>0.08</v>
      </c>
      <c r="I1158">
        <v>65.150000000000006</v>
      </c>
    </row>
    <row r="1159" spans="7:9" x14ac:dyDescent="0.25">
      <c r="G1159" t="s">
        <v>2532</v>
      </c>
      <c r="H1159">
        <v>0.08</v>
      </c>
      <c r="I1159">
        <v>65.22</v>
      </c>
    </row>
    <row r="1160" spans="7:9" x14ac:dyDescent="0.25">
      <c r="G1160" t="s">
        <v>2533</v>
      </c>
      <c r="H1160">
        <v>0.08</v>
      </c>
      <c r="I1160">
        <v>65.3</v>
      </c>
    </row>
    <row r="1161" spans="7:9" x14ac:dyDescent="0.25">
      <c r="G1161" t="s">
        <v>2534</v>
      </c>
      <c r="H1161">
        <v>0.08</v>
      </c>
      <c r="I1161">
        <v>65.38</v>
      </c>
    </row>
    <row r="1162" spans="7:9" x14ac:dyDescent="0.25">
      <c r="G1162" t="s">
        <v>2535</v>
      </c>
      <c r="H1162">
        <v>0.08</v>
      </c>
      <c r="I1162">
        <v>65.45</v>
      </c>
    </row>
    <row r="1163" spans="7:9" x14ac:dyDescent="0.25">
      <c r="G1163" t="s">
        <v>2536</v>
      </c>
      <c r="H1163">
        <v>0.08</v>
      </c>
      <c r="I1163">
        <v>65.53</v>
      </c>
    </row>
    <row r="1164" spans="7:9" x14ac:dyDescent="0.25">
      <c r="G1164" t="s">
        <v>2537</v>
      </c>
      <c r="H1164">
        <v>0.08</v>
      </c>
      <c r="I1164">
        <v>65.599999999999994</v>
      </c>
    </row>
    <row r="1165" spans="7:9" x14ac:dyDescent="0.25">
      <c r="G1165" t="s">
        <v>2538</v>
      </c>
      <c r="H1165">
        <v>0.08</v>
      </c>
      <c r="I1165">
        <v>65.680000000000007</v>
      </c>
    </row>
    <row r="1166" spans="7:9" x14ac:dyDescent="0.25">
      <c r="G1166" t="s">
        <v>2539</v>
      </c>
      <c r="H1166">
        <v>0.08</v>
      </c>
      <c r="I1166">
        <v>65.760000000000005</v>
      </c>
    </row>
    <row r="1167" spans="7:9" x14ac:dyDescent="0.25">
      <c r="G1167" t="s">
        <v>2540</v>
      </c>
      <c r="H1167">
        <v>0.08</v>
      </c>
      <c r="I1167">
        <v>65.83</v>
      </c>
    </row>
    <row r="1168" spans="7:9" x14ac:dyDescent="0.25">
      <c r="G1168" t="s">
        <v>2541</v>
      </c>
      <c r="H1168">
        <v>0.08</v>
      </c>
      <c r="I1168">
        <v>65.91</v>
      </c>
    </row>
    <row r="1169" spans="7:9" x14ac:dyDescent="0.25">
      <c r="G1169" t="s">
        <v>2542</v>
      </c>
      <c r="H1169">
        <v>0.08</v>
      </c>
      <c r="I1169">
        <v>65.98</v>
      </c>
    </row>
    <row r="1170" spans="7:9" x14ac:dyDescent="0.25">
      <c r="G1170" t="s">
        <v>2543</v>
      </c>
      <c r="H1170">
        <v>0.08</v>
      </c>
      <c r="I1170">
        <v>66.06</v>
      </c>
    </row>
    <row r="1171" spans="7:9" x14ac:dyDescent="0.25">
      <c r="G1171" t="s">
        <v>2544</v>
      </c>
      <c r="H1171">
        <v>0.08</v>
      </c>
      <c r="I1171">
        <v>66.14</v>
      </c>
    </row>
    <row r="1172" spans="7:9" x14ac:dyDescent="0.25">
      <c r="G1172" t="s">
        <v>2545</v>
      </c>
      <c r="H1172">
        <v>0.08</v>
      </c>
      <c r="I1172">
        <v>66.209999999999994</v>
      </c>
    </row>
    <row r="1173" spans="7:9" x14ac:dyDescent="0.25">
      <c r="G1173" t="s">
        <v>2546</v>
      </c>
      <c r="H1173">
        <v>0.08</v>
      </c>
      <c r="I1173">
        <v>66.290000000000006</v>
      </c>
    </row>
    <row r="1174" spans="7:9" x14ac:dyDescent="0.25">
      <c r="G1174" t="s">
        <v>2547</v>
      </c>
      <c r="H1174">
        <v>0.08</v>
      </c>
      <c r="I1174">
        <v>66.36</v>
      </c>
    </row>
    <row r="1175" spans="7:9" x14ac:dyDescent="0.25">
      <c r="G1175" t="s">
        <v>2548</v>
      </c>
      <c r="H1175">
        <v>0.08</v>
      </c>
      <c r="I1175">
        <v>66.44</v>
      </c>
    </row>
    <row r="1176" spans="7:9" x14ac:dyDescent="0.25">
      <c r="G1176" t="s">
        <v>2549</v>
      </c>
      <c r="H1176">
        <v>0.08</v>
      </c>
      <c r="I1176">
        <v>66.510000000000005</v>
      </c>
    </row>
    <row r="1177" spans="7:9" x14ac:dyDescent="0.25">
      <c r="G1177" t="s">
        <v>2550</v>
      </c>
      <c r="H1177">
        <v>0.08</v>
      </c>
      <c r="I1177">
        <v>66.59</v>
      </c>
    </row>
    <row r="1178" spans="7:9" x14ac:dyDescent="0.25">
      <c r="G1178" t="s">
        <v>2551</v>
      </c>
      <c r="H1178">
        <v>0.08</v>
      </c>
      <c r="I1178">
        <v>66.67</v>
      </c>
    </row>
    <row r="1179" spans="7:9" x14ac:dyDescent="0.25">
      <c r="G1179" t="s">
        <v>2552</v>
      </c>
      <c r="H1179">
        <v>0.08</v>
      </c>
      <c r="I1179">
        <v>66.739999999999995</v>
      </c>
    </row>
    <row r="1180" spans="7:9" x14ac:dyDescent="0.25">
      <c r="G1180" t="s">
        <v>2553</v>
      </c>
      <c r="H1180">
        <v>0.08</v>
      </c>
      <c r="I1180">
        <v>66.819999999999993</v>
      </c>
    </row>
    <row r="1181" spans="7:9" x14ac:dyDescent="0.25">
      <c r="G1181" t="s">
        <v>2554</v>
      </c>
      <c r="H1181">
        <v>0.08</v>
      </c>
      <c r="I1181">
        <v>66.89</v>
      </c>
    </row>
    <row r="1182" spans="7:9" x14ac:dyDescent="0.25">
      <c r="G1182" t="s">
        <v>2555</v>
      </c>
      <c r="H1182">
        <v>0.08</v>
      </c>
      <c r="I1182">
        <v>66.97</v>
      </c>
    </row>
    <row r="1183" spans="7:9" x14ac:dyDescent="0.25">
      <c r="G1183" t="s">
        <v>2556</v>
      </c>
      <c r="H1183">
        <v>0.08</v>
      </c>
      <c r="I1183">
        <v>67.05</v>
      </c>
    </row>
    <row r="1184" spans="7:9" x14ac:dyDescent="0.25">
      <c r="G1184" t="s">
        <v>2557</v>
      </c>
      <c r="H1184">
        <v>0.08</v>
      </c>
      <c r="I1184">
        <v>67.12</v>
      </c>
    </row>
    <row r="1185" spans="7:9" x14ac:dyDescent="0.25">
      <c r="G1185" t="s">
        <v>2558</v>
      </c>
      <c r="H1185">
        <v>0.08</v>
      </c>
      <c r="I1185">
        <v>67.2</v>
      </c>
    </row>
    <row r="1186" spans="7:9" x14ac:dyDescent="0.25">
      <c r="G1186" t="s">
        <v>2559</v>
      </c>
      <c r="H1186">
        <v>0.08</v>
      </c>
      <c r="I1186">
        <v>67.27</v>
      </c>
    </row>
    <row r="1187" spans="7:9" x14ac:dyDescent="0.25">
      <c r="G1187" t="s">
        <v>2560</v>
      </c>
      <c r="H1187">
        <v>0.08</v>
      </c>
      <c r="I1187">
        <v>67.349999999999994</v>
      </c>
    </row>
    <row r="1188" spans="7:9" x14ac:dyDescent="0.25">
      <c r="G1188" t="s">
        <v>2561</v>
      </c>
      <c r="H1188">
        <v>0.08</v>
      </c>
      <c r="I1188">
        <v>67.430000000000007</v>
      </c>
    </row>
    <row r="1189" spans="7:9" x14ac:dyDescent="0.25">
      <c r="G1189" t="s">
        <v>2562</v>
      </c>
      <c r="H1189">
        <v>0.08</v>
      </c>
      <c r="I1189">
        <v>67.5</v>
      </c>
    </row>
    <row r="1190" spans="7:9" x14ac:dyDescent="0.25">
      <c r="G1190" t="s">
        <v>2563</v>
      </c>
      <c r="H1190">
        <v>0.08</v>
      </c>
      <c r="I1190">
        <v>67.58</v>
      </c>
    </row>
    <row r="1191" spans="7:9" x14ac:dyDescent="0.25">
      <c r="G1191" t="s">
        <v>2564</v>
      </c>
      <c r="H1191">
        <v>0.08</v>
      </c>
      <c r="I1191">
        <v>67.650000000000006</v>
      </c>
    </row>
    <row r="1192" spans="7:9" x14ac:dyDescent="0.25">
      <c r="G1192" t="s">
        <v>2565</v>
      </c>
      <c r="H1192">
        <v>0.08</v>
      </c>
      <c r="I1192">
        <v>67.73</v>
      </c>
    </row>
    <row r="1193" spans="7:9" x14ac:dyDescent="0.25">
      <c r="G1193" t="s">
        <v>2566</v>
      </c>
      <c r="H1193">
        <v>0.08</v>
      </c>
      <c r="I1193">
        <v>67.81</v>
      </c>
    </row>
    <row r="1194" spans="7:9" x14ac:dyDescent="0.25">
      <c r="G1194" t="s">
        <v>2567</v>
      </c>
      <c r="H1194">
        <v>0.08</v>
      </c>
      <c r="I1194">
        <v>67.88</v>
      </c>
    </row>
    <row r="1195" spans="7:9" x14ac:dyDescent="0.25">
      <c r="G1195" t="s">
        <v>2568</v>
      </c>
      <c r="H1195">
        <v>0.08</v>
      </c>
      <c r="I1195">
        <v>67.959999999999994</v>
      </c>
    </row>
    <row r="1196" spans="7:9" x14ac:dyDescent="0.25">
      <c r="G1196" t="s">
        <v>2569</v>
      </c>
      <c r="H1196">
        <v>0.08</v>
      </c>
      <c r="I1196">
        <v>68.03</v>
      </c>
    </row>
    <row r="1197" spans="7:9" x14ac:dyDescent="0.25">
      <c r="G1197" t="s">
        <v>2570</v>
      </c>
      <c r="H1197">
        <v>0.08</v>
      </c>
      <c r="I1197">
        <v>68.11</v>
      </c>
    </row>
    <row r="1198" spans="7:9" x14ac:dyDescent="0.25">
      <c r="G1198" t="s">
        <v>2571</v>
      </c>
      <c r="H1198">
        <v>0.08</v>
      </c>
      <c r="I1198">
        <v>68.19</v>
      </c>
    </row>
    <row r="1199" spans="7:9" x14ac:dyDescent="0.25">
      <c r="G1199" t="s">
        <v>2572</v>
      </c>
      <c r="H1199">
        <v>0.08</v>
      </c>
      <c r="I1199">
        <v>68.260000000000005</v>
      </c>
    </row>
    <row r="1200" spans="7:9" x14ac:dyDescent="0.25">
      <c r="G1200" t="s">
        <v>2573</v>
      </c>
      <c r="H1200">
        <v>0.08</v>
      </c>
      <c r="I1200">
        <v>68.34</v>
      </c>
    </row>
    <row r="1201" spans="7:9" x14ac:dyDescent="0.25">
      <c r="G1201" t="s">
        <v>2574</v>
      </c>
      <c r="H1201">
        <v>0.08</v>
      </c>
      <c r="I1201">
        <v>68.41</v>
      </c>
    </row>
    <row r="1202" spans="7:9" x14ac:dyDescent="0.25">
      <c r="G1202" t="s">
        <v>2575</v>
      </c>
      <c r="H1202">
        <v>0.08</v>
      </c>
      <c r="I1202">
        <v>68.489999999999995</v>
      </c>
    </row>
    <row r="1203" spans="7:9" x14ac:dyDescent="0.25">
      <c r="G1203" t="s">
        <v>2576</v>
      </c>
      <c r="H1203">
        <v>0.08</v>
      </c>
      <c r="I1203">
        <v>68.56</v>
      </c>
    </row>
    <row r="1204" spans="7:9" x14ac:dyDescent="0.25">
      <c r="G1204" t="s">
        <v>2577</v>
      </c>
      <c r="H1204">
        <v>0.08</v>
      </c>
      <c r="I1204">
        <v>68.64</v>
      </c>
    </row>
    <row r="1205" spans="7:9" x14ac:dyDescent="0.25">
      <c r="G1205" t="s">
        <v>2578</v>
      </c>
      <c r="H1205">
        <v>0.08</v>
      </c>
      <c r="I1205">
        <v>68.72</v>
      </c>
    </row>
    <row r="1206" spans="7:9" x14ac:dyDescent="0.25">
      <c r="G1206" t="s">
        <v>2579</v>
      </c>
      <c r="H1206">
        <v>0.08</v>
      </c>
      <c r="I1206">
        <v>68.790000000000006</v>
      </c>
    </row>
    <row r="1207" spans="7:9" x14ac:dyDescent="0.25">
      <c r="G1207" t="s">
        <v>2580</v>
      </c>
      <c r="H1207">
        <v>0.08</v>
      </c>
      <c r="I1207">
        <v>68.87</v>
      </c>
    </row>
    <row r="1208" spans="7:9" x14ac:dyDescent="0.25">
      <c r="G1208" t="s">
        <v>2581</v>
      </c>
      <c r="H1208">
        <v>0.08</v>
      </c>
      <c r="I1208">
        <v>68.94</v>
      </c>
    </row>
    <row r="1209" spans="7:9" x14ac:dyDescent="0.25">
      <c r="G1209" t="s">
        <v>2582</v>
      </c>
      <c r="H1209">
        <v>0.08</v>
      </c>
      <c r="I1209">
        <v>69.02</v>
      </c>
    </row>
    <row r="1210" spans="7:9" x14ac:dyDescent="0.25">
      <c r="G1210" t="s">
        <v>2583</v>
      </c>
      <c r="H1210">
        <v>0.08</v>
      </c>
      <c r="I1210">
        <v>69.099999999999994</v>
      </c>
    </row>
    <row r="1211" spans="7:9" x14ac:dyDescent="0.25">
      <c r="G1211" t="s">
        <v>2584</v>
      </c>
      <c r="H1211">
        <v>0.08</v>
      </c>
      <c r="I1211">
        <v>69.17</v>
      </c>
    </row>
    <row r="1212" spans="7:9" x14ac:dyDescent="0.25">
      <c r="G1212" t="s">
        <v>2585</v>
      </c>
      <c r="H1212">
        <v>0.08</v>
      </c>
      <c r="I1212">
        <v>69.25</v>
      </c>
    </row>
    <row r="1213" spans="7:9" x14ac:dyDescent="0.25">
      <c r="G1213" t="s">
        <v>2586</v>
      </c>
      <c r="H1213">
        <v>0.08</v>
      </c>
      <c r="I1213">
        <v>69.319999999999993</v>
      </c>
    </row>
    <row r="1214" spans="7:9" x14ac:dyDescent="0.25">
      <c r="G1214" t="s">
        <v>2587</v>
      </c>
      <c r="H1214">
        <v>0.08</v>
      </c>
      <c r="I1214">
        <v>69.400000000000006</v>
      </c>
    </row>
    <row r="1215" spans="7:9" x14ac:dyDescent="0.25">
      <c r="G1215" t="s">
        <v>2588</v>
      </c>
      <c r="H1215">
        <v>0.08</v>
      </c>
      <c r="I1215">
        <v>69.48</v>
      </c>
    </row>
    <row r="1216" spans="7:9" x14ac:dyDescent="0.25">
      <c r="G1216" t="s">
        <v>2589</v>
      </c>
      <c r="H1216">
        <v>0.08</v>
      </c>
      <c r="I1216">
        <v>69.55</v>
      </c>
    </row>
    <row r="1217" spans="7:9" x14ac:dyDescent="0.25">
      <c r="G1217" t="s">
        <v>2590</v>
      </c>
      <c r="H1217">
        <v>0.08</v>
      </c>
      <c r="I1217">
        <v>69.63</v>
      </c>
    </row>
    <row r="1218" spans="7:9" x14ac:dyDescent="0.25">
      <c r="G1218" t="s">
        <v>2591</v>
      </c>
      <c r="H1218">
        <v>0.08</v>
      </c>
      <c r="I1218">
        <v>69.7</v>
      </c>
    </row>
    <row r="1219" spans="7:9" x14ac:dyDescent="0.25">
      <c r="G1219" t="s">
        <v>2592</v>
      </c>
      <c r="H1219">
        <v>0.08</v>
      </c>
      <c r="I1219">
        <v>69.78</v>
      </c>
    </row>
    <row r="1220" spans="7:9" x14ac:dyDescent="0.25">
      <c r="G1220" t="s">
        <v>2593</v>
      </c>
      <c r="H1220">
        <v>0.08</v>
      </c>
      <c r="I1220">
        <v>69.86</v>
      </c>
    </row>
    <row r="1221" spans="7:9" x14ac:dyDescent="0.25">
      <c r="G1221" t="s">
        <v>2594</v>
      </c>
      <c r="H1221">
        <v>0.08</v>
      </c>
      <c r="I1221">
        <v>69.930000000000007</v>
      </c>
    </row>
    <row r="1222" spans="7:9" x14ac:dyDescent="0.25">
      <c r="G1222" t="s">
        <v>2595</v>
      </c>
      <c r="H1222">
        <v>0.08</v>
      </c>
      <c r="I1222">
        <v>70.010000000000005</v>
      </c>
    </row>
    <row r="1223" spans="7:9" x14ac:dyDescent="0.25">
      <c r="G1223" t="s">
        <v>2596</v>
      </c>
      <c r="H1223">
        <v>0.08</v>
      </c>
      <c r="I1223">
        <v>70.08</v>
      </c>
    </row>
    <row r="1224" spans="7:9" x14ac:dyDescent="0.25">
      <c r="G1224" t="s">
        <v>2597</v>
      </c>
      <c r="H1224">
        <v>0.08</v>
      </c>
      <c r="I1224">
        <v>70.16</v>
      </c>
    </row>
    <row r="1225" spans="7:9" x14ac:dyDescent="0.25">
      <c r="G1225" t="s">
        <v>2598</v>
      </c>
      <c r="H1225">
        <v>0.08</v>
      </c>
      <c r="I1225">
        <v>70.239999999999995</v>
      </c>
    </row>
    <row r="1226" spans="7:9" x14ac:dyDescent="0.25">
      <c r="G1226" t="s">
        <v>2599</v>
      </c>
      <c r="H1226">
        <v>0.08</v>
      </c>
      <c r="I1226">
        <v>70.31</v>
      </c>
    </row>
    <row r="1227" spans="7:9" x14ac:dyDescent="0.25">
      <c r="G1227" t="s">
        <v>2600</v>
      </c>
      <c r="H1227">
        <v>0.08</v>
      </c>
      <c r="I1227">
        <v>70.39</v>
      </c>
    </row>
    <row r="1228" spans="7:9" x14ac:dyDescent="0.25">
      <c r="G1228" t="s">
        <v>2601</v>
      </c>
      <c r="H1228">
        <v>0.08</v>
      </c>
      <c r="I1228">
        <v>70.459999999999994</v>
      </c>
    </row>
    <row r="1229" spans="7:9" x14ac:dyDescent="0.25">
      <c r="G1229" t="s">
        <v>2602</v>
      </c>
      <c r="H1229">
        <v>0.08</v>
      </c>
      <c r="I1229">
        <v>70.540000000000006</v>
      </c>
    </row>
    <row r="1230" spans="7:9" x14ac:dyDescent="0.25">
      <c r="G1230" t="s">
        <v>2603</v>
      </c>
      <c r="H1230">
        <v>0.08</v>
      </c>
      <c r="I1230">
        <v>70.62</v>
      </c>
    </row>
    <row r="1231" spans="7:9" x14ac:dyDescent="0.25">
      <c r="G1231" t="s">
        <v>2604</v>
      </c>
      <c r="H1231">
        <v>0.08</v>
      </c>
      <c r="I1231">
        <v>70.69</v>
      </c>
    </row>
    <row r="1232" spans="7:9" x14ac:dyDescent="0.25">
      <c r="G1232" t="s">
        <v>2605</v>
      </c>
      <c r="H1232">
        <v>0.08</v>
      </c>
      <c r="I1232">
        <v>70.77</v>
      </c>
    </row>
    <row r="1233" spans="7:9" x14ac:dyDescent="0.25">
      <c r="G1233" t="s">
        <v>2606</v>
      </c>
      <c r="H1233">
        <v>0.08</v>
      </c>
      <c r="I1233">
        <v>70.84</v>
      </c>
    </row>
    <row r="1234" spans="7:9" x14ac:dyDescent="0.25">
      <c r="G1234" t="s">
        <v>2607</v>
      </c>
      <c r="H1234">
        <v>0.08</v>
      </c>
      <c r="I1234">
        <v>70.92</v>
      </c>
    </row>
    <row r="1235" spans="7:9" x14ac:dyDescent="0.25">
      <c r="G1235" t="s">
        <v>2608</v>
      </c>
      <c r="H1235">
        <v>0.08</v>
      </c>
      <c r="I1235">
        <v>70.989999999999995</v>
      </c>
    </row>
    <row r="1236" spans="7:9" x14ac:dyDescent="0.25">
      <c r="G1236" t="s">
        <v>2609</v>
      </c>
      <c r="H1236">
        <v>0.08</v>
      </c>
      <c r="I1236">
        <v>71.069999999999993</v>
      </c>
    </row>
    <row r="1237" spans="7:9" x14ac:dyDescent="0.25">
      <c r="G1237" t="s">
        <v>2610</v>
      </c>
      <c r="H1237">
        <v>0.08</v>
      </c>
      <c r="I1237">
        <v>71.150000000000006</v>
      </c>
    </row>
    <row r="1238" spans="7:9" x14ac:dyDescent="0.25">
      <c r="G1238" t="s">
        <v>2611</v>
      </c>
      <c r="H1238">
        <v>0.08</v>
      </c>
      <c r="I1238">
        <v>71.22</v>
      </c>
    </row>
    <row r="1239" spans="7:9" x14ac:dyDescent="0.25">
      <c r="G1239" t="s">
        <v>2612</v>
      </c>
      <c r="H1239">
        <v>0.08</v>
      </c>
      <c r="I1239">
        <v>71.3</v>
      </c>
    </row>
    <row r="1240" spans="7:9" x14ac:dyDescent="0.25">
      <c r="G1240" t="s">
        <v>2613</v>
      </c>
      <c r="H1240">
        <v>0.08</v>
      </c>
      <c r="I1240">
        <v>71.37</v>
      </c>
    </row>
    <row r="1241" spans="7:9" x14ac:dyDescent="0.25">
      <c r="G1241" t="s">
        <v>2614</v>
      </c>
      <c r="H1241">
        <v>0.08</v>
      </c>
      <c r="I1241">
        <v>71.45</v>
      </c>
    </row>
    <row r="1242" spans="7:9" x14ac:dyDescent="0.25">
      <c r="G1242" t="s">
        <v>2615</v>
      </c>
      <c r="H1242">
        <v>0.08</v>
      </c>
      <c r="I1242">
        <v>71.53</v>
      </c>
    </row>
    <row r="1243" spans="7:9" x14ac:dyDescent="0.25">
      <c r="G1243" t="s">
        <v>2616</v>
      </c>
      <c r="H1243">
        <v>0.08</v>
      </c>
      <c r="I1243">
        <v>71.599999999999994</v>
      </c>
    </row>
    <row r="1244" spans="7:9" x14ac:dyDescent="0.25">
      <c r="G1244" t="s">
        <v>2617</v>
      </c>
      <c r="H1244">
        <v>0.08</v>
      </c>
      <c r="I1244">
        <v>71.680000000000007</v>
      </c>
    </row>
    <row r="1245" spans="7:9" x14ac:dyDescent="0.25">
      <c r="G1245" t="s">
        <v>2618</v>
      </c>
      <c r="H1245">
        <v>0.08</v>
      </c>
      <c r="I1245">
        <v>71.75</v>
      </c>
    </row>
    <row r="1246" spans="7:9" x14ac:dyDescent="0.25">
      <c r="G1246" t="s">
        <v>2619</v>
      </c>
      <c r="H1246">
        <v>0.08</v>
      </c>
      <c r="I1246">
        <v>71.83</v>
      </c>
    </row>
    <row r="1247" spans="7:9" x14ac:dyDescent="0.25">
      <c r="G1247" t="s">
        <v>2620</v>
      </c>
      <c r="H1247">
        <v>0.08</v>
      </c>
      <c r="I1247">
        <v>71.91</v>
      </c>
    </row>
    <row r="1248" spans="7:9" x14ac:dyDescent="0.25">
      <c r="G1248" t="s">
        <v>2621</v>
      </c>
      <c r="H1248">
        <v>0.08</v>
      </c>
      <c r="I1248">
        <v>71.98</v>
      </c>
    </row>
    <row r="1249" spans="7:9" x14ac:dyDescent="0.25">
      <c r="G1249" t="s">
        <v>2622</v>
      </c>
      <c r="H1249">
        <v>0.08</v>
      </c>
      <c r="I1249">
        <v>72.06</v>
      </c>
    </row>
    <row r="1250" spans="7:9" x14ac:dyDescent="0.25">
      <c r="G1250" t="s">
        <v>2623</v>
      </c>
      <c r="H1250">
        <v>0.08</v>
      </c>
      <c r="I1250">
        <v>72.13</v>
      </c>
    </row>
    <row r="1251" spans="7:9" x14ac:dyDescent="0.25">
      <c r="G1251" t="s">
        <v>2624</v>
      </c>
      <c r="H1251">
        <v>0.08</v>
      </c>
      <c r="I1251">
        <v>72.209999999999994</v>
      </c>
    </row>
    <row r="1252" spans="7:9" x14ac:dyDescent="0.25">
      <c r="G1252" t="s">
        <v>2625</v>
      </c>
      <c r="H1252">
        <v>0.08</v>
      </c>
      <c r="I1252">
        <v>72.290000000000006</v>
      </c>
    </row>
    <row r="1253" spans="7:9" x14ac:dyDescent="0.25">
      <c r="G1253" t="s">
        <v>2626</v>
      </c>
      <c r="H1253">
        <v>0.08</v>
      </c>
      <c r="I1253">
        <v>72.36</v>
      </c>
    </row>
    <row r="1254" spans="7:9" x14ac:dyDescent="0.25">
      <c r="G1254" t="s">
        <v>2627</v>
      </c>
      <c r="H1254">
        <v>0.08</v>
      </c>
      <c r="I1254">
        <v>72.44</v>
      </c>
    </row>
    <row r="1255" spans="7:9" x14ac:dyDescent="0.25">
      <c r="G1255" t="s">
        <v>2628</v>
      </c>
      <c r="H1255">
        <v>0.08</v>
      </c>
      <c r="I1255">
        <v>72.510000000000005</v>
      </c>
    </row>
    <row r="1256" spans="7:9" x14ac:dyDescent="0.25">
      <c r="G1256" t="s">
        <v>2629</v>
      </c>
      <c r="H1256">
        <v>0.08</v>
      </c>
      <c r="I1256">
        <v>72.59</v>
      </c>
    </row>
    <row r="1257" spans="7:9" x14ac:dyDescent="0.25">
      <c r="G1257" t="s">
        <v>2630</v>
      </c>
      <c r="H1257">
        <v>0.08</v>
      </c>
      <c r="I1257">
        <v>72.67</v>
      </c>
    </row>
    <row r="1258" spans="7:9" x14ac:dyDescent="0.25">
      <c r="G1258" t="s">
        <v>2631</v>
      </c>
      <c r="H1258">
        <v>0.08</v>
      </c>
      <c r="I1258">
        <v>72.739999999999995</v>
      </c>
    </row>
    <row r="1259" spans="7:9" x14ac:dyDescent="0.25">
      <c r="G1259" t="s">
        <v>2632</v>
      </c>
      <c r="H1259">
        <v>0.08</v>
      </c>
      <c r="I1259">
        <v>72.819999999999993</v>
      </c>
    </row>
    <row r="1260" spans="7:9" x14ac:dyDescent="0.25">
      <c r="G1260" t="s">
        <v>2633</v>
      </c>
      <c r="H1260">
        <v>0.08</v>
      </c>
      <c r="I1260">
        <v>72.89</v>
      </c>
    </row>
    <row r="1261" spans="7:9" x14ac:dyDescent="0.25">
      <c r="G1261" t="s">
        <v>2634</v>
      </c>
      <c r="H1261">
        <v>0.08</v>
      </c>
      <c r="I1261">
        <v>72.97</v>
      </c>
    </row>
    <row r="1262" spans="7:9" x14ac:dyDescent="0.25">
      <c r="G1262" t="s">
        <v>2635</v>
      </c>
      <c r="H1262">
        <v>0.08</v>
      </c>
      <c r="I1262">
        <v>73.040000000000006</v>
      </c>
    </row>
    <row r="1263" spans="7:9" x14ac:dyDescent="0.25">
      <c r="G1263" t="s">
        <v>2636</v>
      </c>
      <c r="H1263">
        <v>0.08</v>
      </c>
      <c r="I1263">
        <v>73.12</v>
      </c>
    </row>
    <row r="1264" spans="7:9" x14ac:dyDescent="0.25">
      <c r="G1264" t="s">
        <v>2637</v>
      </c>
      <c r="H1264">
        <v>0.08</v>
      </c>
      <c r="I1264">
        <v>73.2</v>
      </c>
    </row>
    <row r="1265" spans="7:9" x14ac:dyDescent="0.25">
      <c r="G1265" t="s">
        <v>2638</v>
      </c>
      <c r="H1265">
        <v>0.08</v>
      </c>
      <c r="I1265">
        <v>73.27</v>
      </c>
    </row>
    <row r="1266" spans="7:9" x14ac:dyDescent="0.25">
      <c r="G1266" t="s">
        <v>2639</v>
      </c>
      <c r="H1266">
        <v>0.08</v>
      </c>
      <c r="I1266">
        <v>73.349999999999994</v>
      </c>
    </row>
    <row r="1267" spans="7:9" x14ac:dyDescent="0.25">
      <c r="G1267" t="s">
        <v>2640</v>
      </c>
      <c r="H1267">
        <v>0.08</v>
      </c>
      <c r="I1267">
        <v>73.42</v>
      </c>
    </row>
    <row r="1268" spans="7:9" x14ac:dyDescent="0.25">
      <c r="G1268" t="s">
        <v>2641</v>
      </c>
      <c r="H1268">
        <v>0.08</v>
      </c>
      <c r="I1268">
        <v>73.5</v>
      </c>
    </row>
    <row r="1269" spans="7:9" x14ac:dyDescent="0.25">
      <c r="G1269" t="s">
        <v>2642</v>
      </c>
      <c r="H1269">
        <v>0.08</v>
      </c>
      <c r="I1269">
        <v>73.58</v>
      </c>
    </row>
    <row r="1270" spans="7:9" x14ac:dyDescent="0.25">
      <c r="G1270" t="s">
        <v>2643</v>
      </c>
      <c r="H1270">
        <v>0.08</v>
      </c>
      <c r="I1270">
        <v>73.650000000000006</v>
      </c>
    </row>
    <row r="1271" spans="7:9" x14ac:dyDescent="0.25">
      <c r="G1271" t="s">
        <v>2644</v>
      </c>
      <c r="H1271">
        <v>0.08</v>
      </c>
      <c r="I1271">
        <v>73.73</v>
      </c>
    </row>
    <row r="1272" spans="7:9" x14ac:dyDescent="0.25">
      <c r="G1272" t="s">
        <v>2645</v>
      </c>
      <c r="H1272">
        <v>0.08</v>
      </c>
      <c r="I1272">
        <v>73.8</v>
      </c>
    </row>
    <row r="1273" spans="7:9" x14ac:dyDescent="0.25">
      <c r="G1273" t="s">
        <v>2646</v>
      </c>
      <c r="H1273">
        <v>0.08</v>
      </c>
      <c r="I1273">
        <v>73.88</v>
      </c>
    </row>
    <row r="1274" spans="7:9" x14ac:dyDescent="0.25">
      <c r="G1274" t="s">
        <v>2647</v>
      </c>
      <c r="H1274">
        <v>0.08</v>
      </c>
      <c r="I1274">
        <v>73.959999999999994</v>
      </c>
    </row>
    <row r="1275" spans="7:9" x14ac:dyDescent="0.25">
      <c r="G1275" t="s">
        <v>2648</v>
      </c>
      <c r="H1275">
        <v>0.08</v>
      </c>
      <c r="I1275">
        <v>74.03</v>
      </c>
    </row>
    <row r="1276" spans="7:9" x14ac:dyDescent="0.25">
      <c r="G1276" t="s">
        <v>2649</v>
      </c>
      <c r="H1276">
        <v>0.08</v>
      </c>
      <c r="I1276">
        <v>74.11</v>
      </c>
    </row>
    <row r="1277" spans="7:9" x14ac:dyDescent="0.25">
      <c r="G1277" t="s">
        <v>2650</v>
      </c>
      <c r="H1277">
        <v>0.08</v>
      </c>
      <c r="I1277">
        <v>74.180000000000007</v>
      </c>
    </row>
    <row r="1278" spans="7:9" x14ac:dyDescent="0.25">
      <c r="G1278" t="s">
        <v>2651</v>
      </c>
      <c r="H1278">
        <v>0.08</v>
      </c>
      <c r="I1278">
        <v>74.260000000000005</v>
      </c>
    </row>
    <row r="1279" spans="7:9" x14ac:dyDescent="0.25">
      <c r="G1279" t="s">
        <v>2652</v>
      </c>
      <c r="H1279">
        <v>0.08</v>
      </c>
      <c r="I1279">
        <v>74.34</v>
      </c>
    </row>
    <row r="1280" spans="7:9" x14ac:dyDescent="0.25">
      <c r="G1280" t="s">
        <v>2653</v>
      </c>
      <c r="H1280">
        <v>0.08</v>
      </c>
      <c r="I1280">
        <v>74.41</v>
      </c>
    </row>
    <row r="1281" spans="7:9" x14ac:dyDescent="0.25">
      <c r="G1281" t="s">
        <v>2654</v>
      </c>
      <c r="H1281">
        <v>0.08</v>
      </c>
      <c r="I1281">
        <v>74.489999999999995</v>
      </c>
    </row>
    <row r="1282" spans="7:9" x14ac:dyDescent="0.25">
      <c r="G1282" t="s">
        <v>2655</v>
      </c>
      <c r="H1282">
        <v>0.08</v>
      </c>
      <c r="I1282">
        <v>74.56</v>
      </c>
    </row>
    <row r="1283" spans="7:9" x14ac:dyDescent="0.25">
      <c r="G1283" t="s">
        <v>2656</v>
      </c>
      <c r="H1283">
        <v>0.08</v>
      </c>
      <c r="I1283">
        <v>74.64</v>
      </c>
    </row>
    <row r="1284" spans="7:9" x14ac:dyDescent="0.25">
      <c r="G1284" t="s">
        <v>2657</v>
      </c>
      <c r="H1284">
        <v>0.08</v>
      </c>
      <c r="I1284">
        <v>74.72</v>
      </c>
    </row>
    <row r="1285" spans="7:9" x14ac:dyDescent="0.25">
      <c r="G1285" t="s">
        <v>2658</v>
      </c>
      <c r="H1285">
        <v>0.08</v>
      </c>
      <c r="I1285">
        <v>74.790000000000006</v>
      </c>
    </row>
    <row r="1286" spans="7:9" x14ac:dyDescent="0.25">
      <c r="G1286" t="s">
        <v>2659</v>
      </c>
      <c r="H1286">
        <v>0.08</v>
      </c>
      <c r="I1286">
        <v>74.87</v>
      </c>
    </row>
    <row r="1287" spans="7:9" x14ac:dyDescent="0.25">
      <c r="G1287" t="s">
        <v>2660</v>
      </c>
      <c r="H1287">
        <v>0.08</v>
      </c>
      <c r="I1287">
        <v>74.94</v>
      </c>
    </row>
    <row r="1288" spans="7:9" x14ac:dyDescent="0.25">
      <c r="G1288" t="s">
        <v>2661</v>
      </c>
      <c r="H1288">
        <v>0.08</v>
      </c>
      <c r="I1288">
        <v>75.02</v>
      </c>
    </row>
    <row r="1289" spans="7:9" x14ac:dyDescent="0.25">
      <c r="G1289" t="s">
        <v>2662</v>
      </c>
      <c r="H1289">
        <v>0.08</v>
      </c>
      <c r="I1289">
        <v>75.09</v>
      </c>
    </row>
    <row r="1290" spans="7:9" x14ac:dyDescent="0.25">
      <c r="G1290" t="s">
        <v>2663</v>
      </c>
      <c r="H1290">
        <v>0.08</v>
      </c>
      <c r="I1290">
        <v>75.17</v>
      </c>
    </row>
    <row r="1291" spans="7:9" x14ac:dyDescent="0.25">
      <c r="G1291" t="s">
        <v>2664</v>
      </c>
      <c r="H1291">
        <v>0.08</v>
      </c>
      <c r="I1291">
        <v>75.25</v>
      </c>
    </row>
    <row r="1292" spans="7:9" x14ac:dyDescent="0.25">
      <c r="G1292" t="s">
        <v>2665</v>
      </c>
      <c r="H1292">
        <v>0.08</v>
      </c>
      <c r="I1292">
        <v>75.319999999999993</v>
      </c>
    </row>
    <row r="1293" spans="7:9" x14ac:dyDescent="0.25">
      <c r="G1293" t="s">
        <v>2666</v>
      </c>
      <c r="H1293">
        <v>0.08</v>
      </c>
      <c r="I1293">
        <v>75.400000000000006</v>
      </c>
    </row>
    <row r="1294" spans="7:9" x14ac:dyDescent="0.25">
      <c r="G1294" t="s">
        <v>2667</v>
      </c>
      <c r="H1294">
        <v>0.08</v>
      </c>
      <c r="I1294">
        <v>75.47</v>
      </c>
    </row>
    <row r="1295" spans="7:9" x14ac:dyDescent="0.25">
      <c r="G1295" t="s">
        <v>2668</v>
      </c>
      <c r="H1295">
        <v>0.08</v>
      </c>
      <c r="I1295">
        <v>75.55</v>
      </c>
    </row>
    <row r="1296" spans="7:9" x14ac:dyDescent="0.25">
      <c r="G1296" t="s">
        <v>2669</v>
      </c>
      <c r="H1296">
        <v>0.08</v>
      </c>
      <c r="I1296">
        <v>75.63</v>
      </c>
    </row>
    <row r="1297" spans="7:9" x14ac:dyDescent="0.25">
      <c r="G1297" t="s">
        <v>2670</v>
      </c>
      <c r="H1297">
        <v>0.08</v>
      </c>
      <c r="I1297">
        <v>75.7</v>
      </c>
    </row>
    <row r="1298" spans="7:9" x14ac:dyDescent="0.25">
      <c r="G1298" t="s">
        <v>2671</v>
      </c>
      <c r="H1298">
        <v>0.08</v>
      </c>
      <c r="I1298">
        <v>75.78</v>
      </c>
    </row>
    <row r="1299" spans="7:9" x14ac:dyDescent="0.25">
      <c r="G1299" t="s">
        <v>2672</v>
      </c>
      <c r="H1299">
        <v>0.08</v>
      </c>
      <c r="I1299">
        <v>75.849999999999994</v>
      </c>
    </row>
    <row r="1300" spans="7:9" x14ac:dyDescent="0.25">
      <c r="G1300" t="s">
        <v>2673</v>
      </c>
      <c r="H1300">
        <v>0.08</v>
      </c>
      <c r="I1300">
        <v>75.930000000000007</v>
      </c>
    </row>
    <row r="1301" spans="7:9" x14ac:dyDescent="0.25">
      <c r="G1301" t="s">
        <v>2674</v>
      </c>
      <c r="H1301">
        <v>0.08</v>
      </c>
      <c r="I1301">
        <v>76.010000000000005</v>
      </c>
    </row>
    <row r="1302" spans="7:9" x14ac:dyDescent="0.25">
      <c r="G1302" t="s">
        <v>2675</v>
      </c>
      <c r="H1302">
        <v>0.08</v>
      </c>
      <c r="I1302">
        <v>76.08</v>
      </c>
    </row>
    <row r="1303" spans="7:9" x14ac:dyDescent="0.25">
      <c r="G1303" t="s">
        <v>2676</v>
      </c>
      <c r="H1303">
        <v>0.08</v>
      </c>
      <c r="I1303">
        <v>76.16</v>
      </c>
    </row>
    <row r="1304" spans="7:9" x14ac:dyDescent="0.25">
      <c r="G1304" t="s">
        <v>2677</v>
      </c>
      <c r="H1304">
        <v>0.08</v>
      </c>
      <c r="I1304">
        <v>76.23</v>
      </c>
    </row>
    <row r="1305" spans="7:9" x14ac:dyDescent="0.25">
      <c r="G1305" t="s">
        <v>2678</v>
      </c>
      <c r="H1305">
        <v>0.08</v>
      </c>
      <c r="I1305">
        <v>76.31</v>
      </c>
    </row>
    <row r="1306" spans="7:9" x14ac:dyDescent="0.25">
      <c r="G1306" t="s">
        <v>2679</v>
      </c>
      <c r="H1306">
        <v>0.08</v>
      </c>
      <c r="I1306">
        <v>76.39</v>
      </c>
    </row>
    <row r="1307" spans="7:9" x14ac:dyDescent="0.25">
      <c r="G1307" t="s">
        <v>2680</v>
      </c>
      <c r="H1307">
        <v>0.08</v>
      </c>
      <c r="I1307">
        <v>76.459999999999994</v>
      </c>
    </row>
    <row r="1308" spans="7:9" x14ac:dyDescent="0.25">
      <c r="G1308" t="s">
        <v>2681</v>
      </c>
      <c r="H1308">
        <v>0.08</v>
      </c>
      <c r="I1308">
        <v>76.540000000000006</v>
      </c>
    </row>
    <row r="1309" spans="7:9" x14ac:dyDescent="0.25">
      <c r="G1309" t="s">
        <v>2682</v>
      </c>
      <c r="H1309">
        <v>0.08</v>
      </c>
      <c r="I1309">
        <v>76.61</v>
      </c>
    </row>
    <row r="1310" spans="7:9" x14ac:dyDescent="0.25">
      <c r="G1310" t="s">
        <v>2683</v>
      </c>
      <c r="H1310">
        <v>0.08</v>
      </c>
      <c r="I1310">
        <v>76.69</v>
      </c>
    </row>
    <row r="1311" spans="7:9" x14ac:dyDescent="0.25">
      <c r="G1311" t="s">
        <v>2684</v>
      </c>
      <c r="H1311">
        <v>0.08</v>
      </c>
      <c r="I1311">
        <v>76.77</v>
      </c>
    </row>
    <row r="1312" spans="7:9" x14ac:dyDescent="0.25">
      <c r="G1312" t="s">
        <v>2685</v>
      </c>
      <c r="H1312">
        <v>0.08</v>
      </c>
      <c r="I1312">
        <v>76.84</v>
      </c>
    </row>
    <row r="1313" spans="7:9" x14ac:dyDescent="0.25">
      <c r="G1313" t="s">
        <v>2686</v>
      </c>
      <c r="H1313">
        <v>0.08</v>
      </c>
      <c r="I1313">
        <v>76.92</v>
      </c>
    </row>
    <row r="1314" spans="7:9" x14ac:dyDescent="0.25">
      <c r="G1314" t="s">
        <v>2687</v>
      </c>
      <c r="H1314">
        <v>0.08</v>
      </c>
      <c r="I1314">
        <v>76.989999999999995</v>
      </c>
    </row>
    <row r="1315" spans="7:9" x14ac:dyDescent="0.25">
      <c r="G1315" t="s">
        <v>2688</v>
      </c>
      <c r="H1315">
        <v>0.08</v>
      </c>
      <c r="I1315">
        <v>77.069999999999993</v>
      </c>
    </row>
    <row r="1316" spans="7:9" x14ac:dyDescent="0.25">
      <c r="G1316" t="s">
        <v>2689</v>
      </c>
      <c r="H1316">
        <v>0.08</v>
      </c>
      <c r="I1316">
        <v>77.150000000000006</v>
      </c>
    </row>
    <row r="1317" spans="7:9" x14ac:dyDescent="0.25">
      <c r="G1317" t="s">
        <v>2690</v>
      </c>
      <c r="H1317">
        <v>0.08</v>
      </c>
      <c r="I1317">
        <v>77.22</v>
      </c>
    </row>
    <row r="1318" spans="7:9" x14ac:dyDescent="0.25">
      <c r="G1318" t="s">
        <v>2691</v>
      </c>
      <c r="H1318">
        <v>0.08</v>
      </c>
      <c r="I1318">
        <v>77.3</v>
      </c>
    </row>
    <row r="1319" spans="7:9" x14ac:dyDescent="0.25">
      <c r="G1319" t="s">
        <v>2692</v>
      </c>
      <c r="H1319">
        <v>0.08</v>
      </c>
      <c r="I1319">
        <v>77.37</v>
      </c>
    </row>
    <row r="1320" spans="7:9" x14ac:dyDescent="0.25">
      <c r="G1320" t="s">
        <v>2693</v>
      </c>
      <c r="H1320">
        <v>0.08</v>
      </c>
      <c r="I1320">
        <v>77.45</v>
      </c>
    </row>
    <row r="1321" spans="7:9" x14ac:dyDescent="0.25">
      <c r="G1321" t="s">
        <v>2694</v>
      </c>
      <c r="H1321">
        <v>0.08</v>
      </c>
      <c r="I1321">
        <v>77.52</v>
      </c>
    </row>
    <row r="1322" spans="7:9" x14ac:dyDescent="0.25">
      <c r="G1322" t="s">
        <v>2695</v>
      </c>
      <c r="H1322">
        <v>0.08</v>
      </c>
      <c r="I1322">
        <v>77.599999999999994</v>
      </c>
    </row>
    <row r="1323" spans="7:9" x14ac:dyDescent="0.25">
      <c r="G1323" t="s">
        <v>2696</v>
      </c>
      <c r="H1323">
        <v>0.08</v>
      </c>
      <c r="I1323">
        <v>77.680000000000007</v>
      </c>
    </row>
    <row r="1324" spans="7:9" x14ac:dyDescent="0.25">
      <c r="G1324" t="s">
        <v>2697</v>
      </c>
      <c r="H1324">
        <v>0.08</v>
      </c>
      <c r="I1324">
        <v>77.75</v>
      </c>
    </row>
    <row r="1325" spans="7:9" x14ac:dyDescent="0.25">
      <c r="G1325" t="s">
        <v>2698</v>
      </c>
      <c r="H1325">
        <v>0.08</v>
      </c>
      <c r="I1325">
        <v>77.83</v>
      </c>
    </row>
    <row r="1326" spans="7:9" x14ac:dyDescent="0.25">
      <c r="G1326" t="s">
        <v>2699</v>
      </c>
      <c r="H1326">
        <v>0.08</v>
      </c>
      <c r="I1326">
        <v>77.900000000000006</v>
      </c>
    </row>
    <row r="1327" spans="7:9" x14ac:dyDescent="0.25">
      <c r="G1327" t="s">
        <v>2700</v>
      </c>
      <c r="H1327">
        <v>0.08</v>
      </c>
      <c r="I1327">
        <v>77.98</v>
      </c>
    </row>
    <row r="1328" spans="7:9" x14ac:dyDescent="0.25">
      <c r="G1328" t="s">
        <v>2701</v>
      </c>
      <c r="H1328">
        <v>0.08</v>
      </c>
      <c r="I1328">
        <v>78.06</v>
      </c>
    </row>
    <row r="1329" spans="7:9" x14ac:dyDescent="0.25">
      <c r="G1329" t="s">
        <v>2702</v>
      </c>
      <c r="H1329">
        <v>0.08</v>
      </c>
      <c r="I1329">
        <v>78.13</v>
      </c>
    </row>
    <row r="1330" spans="7:9" x14ac:dyDescent="0.25">
      <c r="G1330" t="s">
        <v>2703</v>
      </c>
      <c r="H1330">
        <v>0.08</v>
      </c>
      <c r="I1330">
        <v>78.209999999999994</v>
      </c>
    </row>
    <row r="1331" spans="7:9" x14ac:dyDescent="0.25">
      <c r="G1331" t="s">
        <v>2704</v>
      </c>
      <c r="H1331">
        <v>0.08</v>
      </c>
      <c r="I1331">
        <v>78.28</v>
      </c>
    </row>
    <row r="1332" spans="7:9" x14ac:dyDescent="0.25">
      <c r="G1332" t="s">
        <v>2705</v>
      </c>
      <c r="H1332">
        <v>0.08</v>
      </c>
      <c r="I1332">
        <v>78.36</v>
      </c>
    </row>
    <row r="1333" spans="7:9" x14ac:dyDescent="0.25">
      <c r="G1333" t="s">
        <v>2706</v>
      </c>
      <c r="H1333">
        <v>0.08</v>
      </c>
      <c r="I1333">
        <v>78.44</v>
      </c>
    </row>
    <row r="1334" spans="7:9" x14ac:dyDescent="0.25">
      <c r="G1334" t="s">
        <v>2707</v>
      </c>
      <c r="H1334">
        <v>0.08</v>
      </c>
      <c r="I1334">
        <v>78.510000000000005</v>
      </c>
    </row>
    <row r="1335" spans="7:9" x14ac:dyDescent="0.25">
      <c r="G1335" t="s">
        <v>2708</v>
      </c>
      <c r="H1335">
        <v>0.08</v>
      </c>
      <c r="I1335">
        <v>78.59</v>
      </c>
    </row>
    <row r="1336" spans="7:9" x14ac:dyDescent="0.25">
      <c r="G1336" t="s">
        <v>2709</v>
      </c>
      <c r="H1336">
        <v>0.08</v>
      </c>
      <c r="I1336">
        <v>78.66</v>
      </c>
    </row>
    <row r="1337" spans="7:9" x14ac:dyDescent="0.25">
      <c r="G1337" t="s">
        <v>2710</v>
      </c>
      <c r="H1337">
        <v>0.08</v>
      </c>
      <c r="I1337">
        <v>78.739999999999995</v>
      </c>
    </row>
    <row r="1338" spans="7:9" x14ac:dyDescent="0.25">
      <c r="G1338" t="s">
        <v>2711</v>
      </c>
      <c r="H1338">
        <v>0.08</v>
      </c>
      <c r="I1338">
        <v>78.819999999999993</v>
      </c>
    </row>
    <row r="1339" spans="7:9" x14ac:dyDescent="0.25">
      <c r="G1339" t="s">
        <v>2712</v>
      </c>
      <c r="H1339">
        <v>0.08</v>
      </c>
      <c r="I1339">
        <v>78.89</v>
      </c>
    </row>
    <row r="1340" spans="7:9" x14ac:dyDescent="0.25">
      <c r="G1340" t="s">
        <v>2713</v>
      </c>
      <c r="H1340">
        <v>0.08</v>
      </c>
      <c r="I1340">
        <v>78.97</v>
      </c>
    </row>
    <row r="1341" spans="7:9" x14ac:dyDescent="0.25">
      <c r="G1341" t="s">
        <v>2714</v>
      </c>
      <c r="H1341">
        <v>0.08</v>
      </c>
      <c r="I1341">
        <v>79.040000000000006</v>
      </c>
    </row>
    <row r="1342" spans="7:9" x14ac:dyDescent="0.25">
      <c r="G1342" t="s">
        <v>2715</v>
      </c>
      <c r="H1342">
        <v>0.08</v>
      </c>
      <c r="I1342">
        <v>79.12</v>
      </c>
    </row>
    <row r="1343" spans="7:9" x14ac:dyDescent="0.25">
      <c r="G1343" t="s">
        <v>2716</v>
      </c>
      <c r="H1343">
        <v>0.08</v>
      </c>
      <c r="I1343">
        <v>79.2</v>
      </c>
    </row>
    <row r="1344" spans="7:9" x14ac:dyDescent="0.25">
      <c r="G1344" t="s">
        <v>2717</v>
      </c>
      <c r="H1344">
        <v>0.08</v>
      </c>
      <c r="I1344">
        <v>79.27</v>
      </c>
    </row>
    <row r="1345" spans="7:9" x14ac:dyDescent="0.25">
      <c r="G1345" t="s">
        <v>2718</v>
      </c>
      <c r="H1345">
        <v>0.08</v>
      </c>
      <c r="I1345">
        <v>79.349999999999994</v>
      </c>
    </row>
    <row r="1346" spans="7:9" x14ac:dyDescent="0.25">
      <c r="G1346" t="s">
        <v>2719</v>
      </c>
      <c r="H1346">
        <v>0.08</v>
      </c>
      <c r="I1346">
        <v>79.42</v>
      </c>
    </row>
    <row r="1347" spans="7:9" x14ac:dyDescent="0.25">
      <c r="G1347" t="s">
        <v>2720</v>
      </c>
      <c r="H1347">
        <v>0.08</v>
      </c>
      <c r="I1347">
        <v>79.5</v>
      </c>
    </row>
    <row r="1348" spans="7:9" x14ac:dyDescent="0.25">
      <c r="G1348" t="s">
        <v>2721</v>
      </c>
      <c r="H1348">
        <v>0.08</v>
      </c>
      <c r="I1348">
        <v>79.569999999999993</v>
      </c>
    </row>
    <row r="1349" spans="7:9" x14ac:dyDescent="0.25">
      <c r="G1349" t="s">
        <v>2722</v>
      </c>
      <c r="H1349">
        <v>0.08</v>
      </c>
      <c r="I1349">
        <v>79.650000000000006</v>
      </c>
    </row>
    <row r="1350" spans="7:9" x14ac:dyDescent="0.25">
      <c r="G1350" t="s">
        <v>2723</v>
      </c>
      <c r="H1350">
        <v>0.08</v>
      </c>
      <c r="I1350">
        <v>79.73</v>
      </c>
    </row>
    <row r="1351" spans="7:9" x14ac:dyDescent="0.25">
      <c r="G1351" t="s">
        <v>2724</v>
      </c>
      <c r="H1351">
        <v>0.08</v>
      </c>
      <c r="I1351">
        <v>79.8</v>
      </c>
    </row>
    <row r="1352" spans="7:9" x14ac:dyDescent="0.25">
      <c r="G1352" t="s">
        <v>2725</v>
      </c>
      <c r="H1352">
        <v>0.08</v>
      </c>
      <c r="I1352">
        <v>79.88</v>
      </c>
    </row>
    <row r="1353" spans="7:9" x14ac:dyDescent="0.25">
      <c r="G1353" t="s">
        <v>2726</v>
      </c>
      <c r="H1353">
        <v>0.08</v>
      </c>
      <c r="I1353">
        <v>79.95</v>
      </c>
    </row>
    <row r="1354" spans="7:9" x14ac:dyDescent="0.25">
      <c r="G1354" t="s">
        <v>2727</v>
      </c>
      <c r="H1354">
        <v>0.08</v>
      </c>
      <c r="I1354">
        <v>80.03</v>
      </c>
    </row>
    <row r="1355" spans="7:9" x14ac:dyDescent="0.25">
      <c r="G1355" t="s">
        <v>2728</v>
      </c>
      <c r="H1355">
        <v>0.08</v>
      </c>
      <c r="I1355">
        <v>80.11</v>
      </c>
    </row>
    <row r="1356" spans="7:9" x14ac:dyDescent="0.25">
      <c r="G1356" t="s">
        <v>2729</v>
      </c>
      <c r="H1356">
        <v>0.08</v>
      </c>
      <c r="I1356">
        <v>80.180000000000007</v>
      </c>
    </row>
    <row r="1357" spans="7:9" x14ac:dyDescent="0.25">
      <c r="G1357" t="s">
        <v>2730</v>
      </c>
      <c r="H1357">
        <v>0.08</v>
      </c>
      <c r="I1357">
        <v>80.260000000000005</v>
      </c>
    </row>
    <row r="1358" spans="7:9" x14ac:dyDescent="0.25">
      <c r="G1358" t="s">
        <v>2731</v>
      </c>
      <c r="H1358">
        <v>0.08</v>
      </c>
      <c r="I1358">
        <v>80.33</v>
      </c>
    </row>
    <row r="1359" spans="7:9" x14ac:dyDescent="0.25">
      <c r="G1359" t="s">
        <v>2732</v>
      </c>
      <c r="H1359">
        <v>0.08</v>
      </c>
      <c r="I1359">
        <v>80.41</v>
      </c>
    </row>
    <row r="1360" spans="7:9" x14ac:dyDescent="0.25">
      <c r="G1360" t="s">
        <v>2733</v>
      </c>
      <c r="H1360">
        <v>0.08</v>
      </c>
      <c r="I1360">
        <v>80.489999999999995</v>
      </c>
    </row>
    <row r="1361" spans="7:9" x14ac:dyDescent="0.25">
      <c r="G1361" t="s">
        <v>2734</v>
      </c>
      <c r="H1361">
        <v>0.08</v>
      </c>
      <c r="I1361">
        <v>80.56</v>
      </c>
    </row>
    <row r="1362" spans="7:9" x14ac:dyDescent="0.25">
      <c r="G1362" t="s">
        <v>2735</v>
      </c>
      <c r="H1362">
        <v>0.08</v>
      </c>
      <c r="I1362">
        <v>80.64</v>
      </c>
    </row>
    <row r="1363" spans="7:9" x14ac:dyDescent="0.25">
      <c r="G1363" t="s">
        <v>2736</v>
      </c>
      <c r="H1363">
        <v>0.08</v>
      </c>
      <c r="I1363">
        <v>80.709999999999994</v>
      </c>
    </row>
    <row r="1364" spans="7:9" x14ac:dyDescent="0.25">
      <c r="G1364" t="s">
        <v>2737</v>
      </c>
      <c r="H1364">
        <v>0.08</v>
      </c>
      <c r="I1364">
        <v>80.790000000000006</v>
      </c>
    </row>
    <row r="1365" spans="7:9" x14ac:dyDescent="0.25">
      <c r="G1365" t="s">
        <v>2738</v>
      </c>
      <c r="H1365">
        <v>0.08</v>
      </c>
      <c r="I1365">
        <v>80.87</v>
      </c>
    </row>
    <row r="1366" spans="7:9" x14ac:dyDescent="0.25">
      <c r="G1366" t="s">
        <v>2739</v>
      </c>
      <c r="H1366">
        <v>0.08</v>
      </c>
      <c r="I1366">
        <v>80.94</v>
      </c>
    </row>
    <row r="1367" spans="7:9" x14ac:dyDescent="0.25">
      <c r="G1367" t="s">
        <v>2740</v>
      </c>
      <c r="H1367">
        <v>0.08</v>
      </c>
      <c r="I1367">
        <v>81.02</v>
      </c>
    </row>
    <row r="1368" spans="7:9" x14ac:dyDescent="0.25">
      <c r="G1368" t="s">
        <v>2741</v>
      </c>
      <c r="H1368">
        <v>0.08</v>
      </c>
      <c r="I1368">
        <v>81.09</v>
      </c>
    </row>
    <row r="1369" spans="7:9" x14ac:dyDescent="0.25">
      <c r="G1369" t="s">
        <v>2742</v>
      </c>
      <c r="H1369">
        <v>0.08</v>
      </c>
      <c r="I1369">
        <v>81.17</v>
      </c>
    </row>
    <row r="1370" spans="7:9" x14ac:dyDescent="0.25">
      <c r="G1370" t="s">
        <v>2743</v>
      </c>
      <c r="H1370">
        <v>0.08</v>
      </c>
      <c r="I1370">
        <v>81.25</v>
      </c>
    </row>
    <row r="1371" spans="7:9" x14ac:dyDescent="0.25">
      <c r="G1371" t="s">
        <v>2744</v>
      </c>
      <c r="H1371">
        <v>0.08</v>
      </c>
      <c r="I1371">
        <v>81.319999999999993</v>
      </c>
    </row>
    <row r="1372" spans="7:9" x14ac:dyDescent="0.25">
      <c r="G1372" t="s">
        <v>2745</v>
      </c>
      <c r="H1372">
        <v>0.08</v>
      </c>
      <c r="I1372">
        <v>81.400000000000006</v>
      </c>
    </row>
    <row r="1373" spans="7:9" x14ac:dyDescent="0.25">
      <c r="G1373" t="s">
        <v>2746</v>
      </c>
      <c r="H1373">
        <v>0.08</v>
      </c>
      <c r="I1373">
        <v>81.47</v>
      </c>
    </row>
    <row r="1374" spans="7:9" x14ac:dyDescent="0.25">
      <c r="G1374" t="s">
        <v>2747</v>
      </c>
      <c r="H1374">
        <v>0.08</v>
      </c>
      <c r="I1374">
        <v>81.55</v>
      </c>
    </row>
    <row r="1375" spans="7:9" x14ac:dyDescent="0.25">
      <c r="G1375" t="s">
        <v>2748</v>
      </c>
      <c r="H1375">
        <v>0.08</v>
      </c>
      <c r="I1375">
        <v>81.62</v>
      </c>
    </row>
    <row r="1376" spans="7:9" x14ac:dyDescent="0.25">
      <c r="G1376" t="s">
        <v>2749</v>
      </c>
      <c r="H1376">
        <v>0.08</v>
      </c>
      <c r="I1376">
        <v>81.7</v>
      </c>
    </row>
    <row r="1377" spans="7:9" x14ac:dyDescent="0.25">
      <c r="G1377" t="s">
        <v>2750</v>
      </c>
      <c r="H1377">
        <v>0.08</v>
      </c>
      <c r="I1377">
        <v>81.78</v>
      </c>
    </row>
    <row r="1378" spans="7:9" x14ac:dyDescent="0.25">
      <c r="G1378" t="s">
        <v>2751</v>
      </c>
      <c r="H1378">
        <v>0.08</v>
      </c>
      <c r="I1378">
        <v>81.849999999999994</v>
      </c>
    </row>
    <row r="1379" spans="7:9" x14ac:dyDescent="0.25">
      <c r="G1379" t="s">
        <v>2752</v>
      </c>
      <c r="H1379">
        <v>0.08</v>
      </c>
      <c r="I1379">
        <v>81.93</v>
      </c>
    </row>
    <row r="1380" spans="7:9" x14ac:dyDescent="0.25">
      <c r="G1380" t="s">
        <v>2753</v>
      </c>
      <c r="H1380">
        <v>0.08</v>
      </c>
      <c r="I1380">
        <v>82</v>
      </c>
    </row>
    <row r="1381" spans="7:9" x14ac:dyDescent="0.25">
      <c r="G1381" t="s">
        <v>2754</v>
      </c>
      <c r="H1381">
        <v>0.08</v>
      </c>
      <c r="I1381">
        <v>82.08</v>
      </c>
    </row>
    <row r="1382" spans="7:9" x14ac:dyDescent="0.25">
      <c r="G1382" t="s">
        <v>2755</v>
      </c>
      <c r="H1382">
        <v>0.08</v>
      </c>
      <c r="I1382">
        <v>82.16</v>
      </c>
    </row>
    <row r="1383" spans="7:9" x14ac:dyDescent="0.25">
      <c r="G1383" t="s">
        <v>2756</v>
      </c>
      <c r="H1383">
        <v>0.08</v>
      </c>
      <c r="I1383">
        <v>82.23</v>
      </c>
    </row>
    <row r="1384" spans="7:9" x14ac:dyDescent="0.25">
      <c r="G1384" t="s">
        <v>2757</v>
      </c>
      <c r="H1384">
        <v>0.08</v>
      </c>
      <c r="I1384">
        <v>82.31</v>
      </c>
    </row>
    <row r="1385" spans="7:9" x14ac:dyDescent="0.25">
      <c r="G1385" t="s">
        <v>2758</v>
      </c>
      <c r="H1385">
        <v>0.08</v>
      </c>
      <c r="I1385">
        <v>82.38</v>
      </c>
    </row>
    <row r="1386" spans="7:9" x14ac:dyDescent="0.25">
      <c r="G1386" t="s">
        <v>2759</v>
      </c>
      <c r="H1386">
        <v>0.08</v>
      </c>
      <c r="I1386">
        <v>82.46</v>
      </c>
    </row>
    <row r="1387" spans="7:9" x14ac:dyDescent="0.25">
      <c r="G1387" t="s">
        <v>2760</v>
      </c>
      <c r="H1387">
        <v>0.08</v>
      </c>
      <c r="I1387">
        <v>82.54</v>
      </c>
    </row>
    <row r="1388" spans="7:9" x14ac:dyDescent="0.25">
      <c r="G1388" t="s">
        <v>2761</v>
      </c>
      <c r="H1388">
        <v>0.08</v>
      </c>
      <c r="I1388">
        <v>82.61</v>
      </c>
    </row>
    <row r="1389" spans="7:9" x14ac:dyDescent="0.25">
      <c r="G1389" t="s">
        <v>2762</v>
      </c>
      <c r="H1389">
        <v>0.08</v>
      </c>
      <c r="I1389">
        <v>82.69</v>
      </c>
    </row>
    <row r="1390" spans="7:9" x14ac:dyDescent="0.25">
      <c r="G1390" t="s">
        <v>2763</v>
      </c>
      <c r="H1390">
        <v>0.08</v>
      </c>
      <c r="I1390">
        <v>82.76</v>
      </c>
    </row>
    <row r="1391" spans="7:9" x14ac:dyDescent="0.25">
      <c r="G1391" t="s">
        <v>2764</v>
      </c>
      <c r="H1391">
        <v>0.08</v>
      </c>
      <c r="I1391">
        <v>82.84</v>
      </c>
    </row>
    <row r="1392" spans="7:9" x14ac:dyDescent="0.25">
      <c r="G1392" t="s">
        <v>2765</v>
      </c>
      <c r="H1392">
        <v>0.08</v>
      </c>
      <c r="I1392">
        <v>82.92</v>
      </c>
    </row>
    <row r="1393" spans="7:9" x14ac:dyDescent="0.25">
      <c r="G1393" t="s">
        <v>2766</v>
      </c>
      <c r="H1393">
        <v>0.08</v>
      </c>
      <c r="I1393">
        <v>82.99</v>
      </c>
    </row>
    <row r="1394" spans="7:9" x14ac:dyDescent="0.25">
      <c r="G1394" t="s">
        <v>2767</v>
      </c>
      <c r="H1394">
        <v>0.08</v>
      </c>
      <c r="I1394">
        <v>83.07</v>
      </c>
    </row>
    <row r="1395" spans="7:9" x14ac:dyDescent="0.25">
      <c r="G1395" t="s">
        <v>2768</v>
      </c>
      <c r="H1395">
        <v>0.08</v>
      </c>
      <c r="I1395">
        <v>83.14</v>
      </c>
    </row>
    <row r="1396" spans="7:9" x14ac:dyDescent="0.25">
      <c r="G1396" t="s">
        <v>2769</v>
      </c>
      <c r="H1396">
        <v>0.08</v>
      </c>
      <c r="I1396">
        <v>83.22</v>
      </c>
    </row>
    <row r="1397" spans="7:9" x14ac:dyDescent="0.25">
      <c r="G1397" t="s">
        <v>2770</v>
      </c>
      <c r="H1397">
        <v>0.08</v>
      </c>
      <c r="I1397">
        <v>83.3</v>
      </c>
    </row>
    <row r="1398" spans="7:9" x14ac:dyDescent="0.25">
      <c r="G1398" t="s">
        <v>2771</v>
      </c>
      <c r="H1398">
        <v>0.08</v>
      </c>
      <c r="I1398">
        <v>83.37</v>
      </c>
    </row>
    <row r="1399" spans="7:9" x14ac:dyDescent="0.25">
      <c r="G1399" t="s">
        <v>2772</v>
      </c>
      <c r="H1399">
        <v>0.08</v>
      </c>
      <c r="I1399">
        <v>83.45</v>
      </c>
    </row>
    <row r="1400" spans="7:9" x14ac:dyDescent="0.25">
      <c r="G1400" t="s">
        <v>2773</v>
      </c>
      <c r="H1400">
        <v>0.08</v>
      </c>
      <c r="I1400">
        <v>83.52</v>
      </c>
    </row>
    <row r="1401" spans="7:9" x14ac:dyDescent="0.25">
      <c r="G1401" t="s">
        <v>2774</v>
      </c>
      <c r="H1401">
        <v>0.08</v>
      </c>
      <c r="I1401">
        <v>83.6</v>
      </c>
    </row>
    <row r="1402" spans="7:9" x14ac:dyDescent="0.25">
      <c r="G1402" t="s">
        <v>2775</v>
      </c>
      <c r="H1402">
        <v>0.08</v>
      </c>
      <c r="I1402">
        <v>83.68</v>
      </c>
    </row>
    <row r="1403" spans="7:9" x14ac:dyDescent="0.25">
      <c r="G1403" t="s">
        <v>2776</v>
      </c>
      <c r="H1403">
        <v>0.08</v>
      </c>
      <c r="I1403">
        <v>83.75</v>
      </c>
    </row>
    <row r="1404" spans="7:9" x14ac:dyDescent="0.25">
      <c r="G1404" t="s">
        <v>2777</v>
      </c>
      <c r="H1404">
        <v>0.08</v>
      </c>
      <c r="I1404">
        <v>83.83</v>
      </c>
    </row>
    <row r="1405" spans="7:9" x14ac:dyDescent="0.25">
      <c r="G1405" t="s">
        <v>2778</v>
      </c>
      <c r="H1405">
        <v>0.08</v>
      </c>
      <c r="I1405">
        <v>83.9</v>
      </c>
    </row>
    <row r="1406" spans="7:9" x14ac:dyDescent="0.25">
      <c r="G1406" t="s">
        <v>2779</v>
      </c>
      <c r="H1406">
        <v>0.08</v>
      </c>
      <c r="I1406">
        <v>83.98</v>
      </c>
    </row>
    <row r="1407" spans="7:9" x14ac:dyDescent="0.25">
      <c r="G1407" t="s">
        <v>2780</v>
      </c>
      <c r="H1407">
        <v>0.08</v>
      </c>
      <c r="I1407">
        <v>84.05</v>
      </c>
    </row>
    <row r="1408" spans="7:9" x14ac:dyDescent="0.25">
      <c r="G1408" t="s">
        <v>2781</v>
      </c>
      <c r="H1408">
        <v>0.08</v>
      </c>
      <c r="I1408">
        <v>84.13</v>
      </c>
    </row>
    <row r="1409" spans="7:9" x14ac:dyDescent="0.25">
      <c r="G1409" t="s">
        <v>2782</v>
      </c>
      <c r="H1409">
        <v>0.08</v>
      </c>
      <c r="I1409">
        <v>84.21</v>
      </c>
    </row>
    <row r="1410" spans="7:9" x14ac:dyDescent="0.25">
      <c r="G1410" t="s">
        <v>2783</v>
      </c>
      <c r="H1410">
        <v>0.08</v>
      </c>
      <c r="I1410">
        <v>84.28</v>
      </c>
    </row>
    <row r="1411" spans="7:9" x14ac:dyDescent="0.25">
      <c r="G1411" t="s">
        <v>2784</v>
      </c>
      <c r="H1411">
        <v>0.08</v>
      </c>
      <c r="I1411">
        <v>84.36</v>
      </c>
    </row>
    <row r="1412" spans="7:9" x14ac:dyDescent="0.25">
      <c r="G1412" t="s">
        <v>2785</v>
      </c>
      <c r="H1412">
        <v>0.08</v>
      </c>
      <c r="I1412">
        <v>84.43</v>
      </c>
    </row>
    <row r="1413" spans="7:9" x14ac:dyDescent="0.25">
      <c r="G1413" t="s">
        <v>2786</v>
      </c>
      <c r="H1413">
        <v>0.08</v>
      </c>
      <c r="I1413">
        <v>84.51</v>
      </c>
    </row>
    <row r="1414" spans="7:9" x14ac:dyDescent="0.25">
      <c r="G1414" t="s">
        <v>2787</v>
      </c>
      <c r="H1414">
        <v>0.08</v>
      </c>
      <c r="I1414">
        <v>84.59</v>
      </c>
    </row>
    <row r="1415" spans="7:9" x14ac:dyDescent="0.25">
      <c r="G1415" t="s">
        <v>2788</v>
      </c>
      <c r="H1415">
        <v>0.08</v>
      </c>
      <c r="I1415">
        <v>84.66</v>
      </c>
    </row>
    <row r="1416" spans="7:9" x14ac:dyDescent="0.25">
      <c r="G1416" t="s">
        <v>2789</v>
      </c>
      <c r="H1416">
        <v>0.08</v>
      </c>
      <c r="I1416">
        <v>84.74</v>
      </c>
    </row>
    <row r="1417" spans="7:9" x14ac:dyDescent="0.25">
      <c r="G1417" t="s">
        <v>2790</v>
      </c>
      <c r="H1417">
        <v>0.08</v>
      </c>
      <c r="I1417">
        <v>84.81</v>
      </c>
    </row>
    <row r="1418" spans="7:9" x14ac:dyDescent="0.25">
      <c r="G1418" t="s">
        <v>2791</v>
      </c>
      <c r="H1418">
        <v>0.08</v>
      </c>
      <c r="I1418">
        <v>84.89</v>
      </c>
    </row>
    <row r="1419" spans="7:9" x14ac:dyDescent="0.25">
      <c r="G1419" t="s">
        <v>2792</v>
      </c>
      <c r="H1419">
        <v>0.08</v>
      </c>
      <c r="I1419">
        <v>84.97</v>
      </c>
    </row>
    <row r="1420" spans="7:9" x14ac:dyDescent="0.25">
      <c r="G1420" t="s">
        <v>2793</v>
      </c>
      <c r="H1420">
        <v>0.08</v>
      </c>
      <c r="I1420">
        <v>85.04</v>
      </c>
    </row>
    <row r="1421" spans="7:9" x14ac:dyDescent="0.25">
      <c r="G1421" t="s">
        <v>2794</v>
      </c>
      <c r="H1421">
        <v>0.08</v>
      </c>
      <c r="I1421">
        <v>85.12</v>
      </c>
    </row>
    <row r="1422" spans="7:9" x14ac:dyDescent="0.25">
      <c r="G1422" t="s">
        <v>2795</v>
      </c>
      <c r="H1422">
        <v>0.08</v>
      </c>
      <c r="I1422">
        <v>85.19</v>
      </c>
    </row>
    <row r="1423" spans="7:9" x14ac:dyDescent="0.25">
      <c r="G1423" t="s">
        <v>2796</v>
      </c>
      <c r="H1423">
        <v>0.08</v>
      </c>
      <c r="I1423">
        <v>85.27</v>
      </c>
    </row>
    <row r="1424" spans="7:9" x14ac:dyDescent="0.25">
      <c r="G1424" t="s">
        <v>2797</v>
      </c>
      <c r="H1424">
        <v>0.08</v>
      </c>
      <c r="I1424">
        <v>85.35</v>
      </c>
    </row>
    <row r="1425" spans="7:9" x14ac:dyDescent="0.25">
      <c r="G1425" t="s">
        <v>2798</v>
      </c>
      <c r="H1425">
        <v>0.08</v>
      </c>
      <c r="I1425">
        <v>85.42</v>
      </c>
    </row>
    <row r="1426" spans="7:9" x14ac:dyDescent="0.25">
      <c r="G1426" t="s">
        <v>2799</v>
      </c>
      <c r="H1426">
        <v>0.08</v>
      </c>
      <c r="I1426">
        <v>85.5</v>
      </c>
    </row>
    <row r="1427" spans="7:9" x14ac:dyDescent="0.25">
      <c r="G1427" t="s">
        <v>2800</v>
      </c>
      <c r="H1427">
        <v>0.08</v>
      </c>
      <c r="I1427">
        <v>85.57</v>
      </c>
    </row>
    <row r="1428" spans="7:9" x14ac:dyDescent="0.25">
      <c r="G1428" t="s">
        <v>2801</v>
      </c>
      <c r="H1428">
        <v>0.08</v>
      </c>
      <c r="I1428">
        <v>85.65</v>
      </c>
    </row>
    <row r="1429" spans="7:9" x14ac:dyDescent="0.25">
      <c r="G1429" t="s">
        <v>2802</v>
      </c>
      <c r="H1429">
        <v>0.08</v>
      </c>
      <c r="I1429">
        <v>85.73</v>
      </c>
    </row>
    <row r="1430" spans="7:9" x14ac:dyDescent="0.25">
      <c r="G1430" t="s">
        <v>2803</v>
      </c>
      <c r="H1430">
        <v>0.08</v>
      </c>
      <c r="I1430">
        <v>85.8</v>
      </c>
    </row>
    <row r="1431" spans="7:9" x14ac:dyDescent="0.25">
      <c r="G1431" t="s">
        <v>2804</v>
      </c>
      <c r="H1431">
        <v>0.08</v>
      </c>
      <c r="I1431">
        <v>85.88</v>
      </c>
    </row>
    <row r="1432" spans="7:9" x14ac:dyDescent="0.25">
      <c r="G1432" t="s">
        <v>2805</v>
      </c>
      <c r="H1432">
        <v>0.08</v>
      </c>
      <c r="I1432">
        <v>85.95</v>
      </c>
    </row>
    <row r="1433" spans="7:9" x14ac:dyDescent="0.25">
      <c r="G1433" t="s">
        <v>2806</v>
      </c>
      <c r="H1433">
        <v>0.08</v>
      </c>
      <c r="I1433">
        <v>86.03</v>
      </c>
    </row>
    <row r="1434" spans="7:9" x14ac:dyDescent="0.25">
      <c r="G1434" t="s">
        <v>2807</v>
      </c>
      <c r="H1434">
        <v>0.08</v>
      </c>
      <c r="I1434">
        <v>86.1</v>
      </c>
    </row>
    <row r="1435" spans="7:9" x14ac:dyDescent="0.25">
      <c r="G1435" t="s">
        <v>2808</v>
      </c>
      <c r="H1435">
        <v>0.08</v>
      </c>
      <c r="I1435">
        <v>86.18</v>
      </c>
    </row>
    <row r="1436" spans="7:9" x14ac:dyDescent="0.25">
      <c r="G1436" t="s">
        <v>2809</v>
      </c>
      <c r="H1436">
        <v>0.08</v>
      </c>
      <c r="I1436">
        <v>86.26</v>
      </c>
    </row>
    <row r="1437" spans="7:9" x14ac:dyDescent="0.25">
      <c r="G1437" t="s">
        <v>2810</v>
      </c>
      <c r="H1437">
        <v>0.08</v>
      </c>
      <c r="I1437">
        <v>86.33</v>
      </c>
    </row>
    <row r="1438" spans="7:9" x14ac:dyDescent="0.25">
      <c r="G1438" t="s">
        <v>2811</v>
      </c>
      <c r="H1438">
        <v>0.08</v>
      </c>
      <c r="I1438">
        <v>86.41</v>
      </c>
    </row>
    <row r="1439" spans="7:9" x14ac:dyDescent="0.25">
      <c r="G1439" t="s">
        <v>2812</v>
      </c>
      <c r="H1439">
        <v>0.08</v>
      </c>
      <c r="I1439">
        <v>86.48</v>
      </c>
    </row>
    <row r="1440" spans="7:9" x14ac:dyDescent="0.25">
      <c r="G1440" t="s">
        <v>2813</v>
      </c>
      <c r="H1440">
        <v>0.08</v>
      </c>
      <c r="I1440">
        <v>86.56</v>
      </c>
    </row>
    <row r="1441" spans="7:9" x14ac:dyDescent="0.25">
      <c r="G1441" t="s">
        <v>2814</v>
      </c>
      <c r="H1441">
        <v>0.08</v>
      </c>
      <c r="I1441">
        <v>86.64</v>
      </c>
    </row>
    <row r="1442" spans="7:9" x14ac:dyDescent="0.25">
      <c r="G1442" t="s">
        <v>2815</v>
      </c>
      <c r="H1442">
        <v>0.08</v>
      </c>
      <c r="I1442">
        <v>86.71</v>
      </c>
    </row>
    <row r="1443" spans="7:9" x14ac:dyDescent="0.25">
      <c r="G1443" t="s">
        <v>2816</v>
      </c>
      <c r="H1443">
        <v>0.08</v>
      </c>
      <c r="I1443">
        <v>86.79</v>
      </c>
    </row>
    <row r="1444" spans="7:9" x14ac:dyDescent="0.25">
      <c r="G1444" t="s">
        <v>2817</v>
      </c>
      <c r="H1444">
        <v>0.08</v>
      </c>
      <c r="I1444">
        <v>86.86</v>
      </c>
    </row>
    <row r="1445" spans="7:9" x14ac:dyDescent="0.25">
      <c r="G1445" t="s">
        <v>2818</v>
      </c>
      <c r="H1445">
        <v>0.08</v>
      </c>
      <c r="I1445">
        <v>86.94</v>
      </c>
    </row>
    <row r="1446" spans="7:9" x14ac:dyDescent="0.25">
      <c r="G1446" t="s">
        <v>2819</v>
      </c>
      <c r="H1446">
        <v>0.08</v>
      </c>
      <c r="I1446">
        <v>87.02</v>
      </c>
    </row>
    <row r="1447" spans="7:9" x14ac:dyDescent="0.25">
      <c r="G1447" t="s">
        <v>2820</v>
      </c>
      <c r="H1447">
        <v>0.08</v>
      </c>
      <c r="I1447">
        <v>87.09</v>
      </c>
    </row>
    <row r="1448" spans="7:9" x14ac:dyDescent="0.25">
      <c r="G1448" t="s">
        <v>2821</v>
      </c>
      <c r="H1448">
        <v>0.08</v>
      </c>
      <c r="I1448">
        <v>87.17</v>
      </c>
    </row>
    <row r="1449" spans="7:9" x14ac:dyDescent="0.25">
      <c r="G1449" t="s">
        <v>2822</v>
      </c>
      <c r="H1449">
        <v>0.08</v>
      </c>
      <c r="I1449">
        <v>87.24</v>
      </c>
    </row>
    <row r="1450" spans="7:9" x14ac:dyDescent="0.25">
      <c r="G1450" t="s">
        <v>2823</v>
      </c>
      <c r="H1450">
        <v>0.08</v>
      </c>
      <c r="I1450">
        <v>87.32</v>
      </c>
    </row>
    <row r="1451" spans="7:9" x14ac:dyDescent="0.25">
      <c r="G1451" t="s">
        <v>2824</v>
      </c>
      <c r="H1451">
        <v>0.08</v>
      </c>
      <c r="I1451">
        <v>87.4</v>
      </c>
    </row>
    <row r="1452" spans="7:9" x14ac:dyDescent="0.25">
      <c r="G1452" t="s">
        <v>2825</v>
      </c>
      <c r="H1452">
        <v>0.08</v>
      </c>
      <c r="I1452">
        <v>87.47</v>
      </c>
    </row>
    <row r="1453" spans="7:9" x14ac:dyDescent="0.25">
      <c r="G1453" t="s">
        <v>2826</v>
      </c>
      <c r="H1453">
        <v>0.08</v>
      </c>
      <c r="I1453">
        <v>87.55</v>
      </c>
    </row>
    <row r="1454" spans="7:9" x14ac:dyDescent="0.25">
      <c r="G1454" t="s">
        <v>2827</v>
      </c>
      <c r="H1454">
        <v>0.08</v>
      </c>
      <c r="I1454">
        <v>87.62</v>
      </c>
    </row>
    <row r="1455" spans="7:9" x14ac:dyDescent="0.25">
      <c r="G1455" t="s">
        <v>2828</v>
      </c>
      <c r="H1455">
        <v>0.08</v>
      </c>
      <c r="I1455">
        <v>87.7</v>
      </c>
    </row>
    <row r="1456" spans="7:9" x14ac:dyDescent="0.25">
      <c r="G1456" t="s">
        <v>2829</v>
      </c>
      <c r="H1456">
        <v>0.08</v>
      </c>
      <c r="I1456">
        <v>87.78</v>
      </c>
    </row>
    <row r="1457" spans="7:9" x14ac:dyDescent="0.25">
      <c r="G1457" t="s">
        <v>2830</v>
      </c>
      <c r="H1457">
        <v>0.08</v>
      </c>
      <c r="I1457">
        <v>87.85</v>
      </c>
    </row>
    <row r="1458" spans="7:9" x14ac:dyDescent="0.25">
      <c r="G1458" t="s">
        <v>2831</v>
      </c>
      <c r="H1458">
        <v>0.08</v>
      </c>
      <c r="I1458">
        <v>87.93</v>
      </c>
    </row>
    <row r="1459" spans="7:9" x14ac:dyDescent="0.25">
      <c r="G1459" t="s">
        <v>2832</v>
      </c>
      <c r="H1459">
        <v>0.08</v>
      </c>
      <c r="I1459">
        <v>88</v>
      </c>
    </row>
    <row r="1460" spans="7:9" x14ac:dyDescent="0.25">
      <c r="G1460" t="s">
        <v>2833</v>
      </c>
      <c r="H1460">
        <v>0.08</v>
      </c>
      <c r="I1460">
        <v>88.08</v>
      </c>
    </row>
    <row r="1461" spans="7:9" x14ac:dyDescent="0.25">
      <c r="G1461" t="s">
        <v>2834</v>
      </c>
      <c r="H1461">
        <v>0.08</v>
      </c>
      <c r="I1461">
        <v>88.15</v>
      </c>
    </row>
    <row r="1462" spans="7:9" x14ac:dyDescent="0.25">
      <c r="G1462" t="s">
        <v>2835</v>
      </c>
      <c r="H1462">
        <v>0.08</v>
      </c>
      <c r="I1462">
        <v>88.23</v>
      </c>
    </row>
    <row r="1463" spans="7:9" x14ac:dyDescent="0.25">
      <c r="G1463" t="s">
        <v>2836</v>
      </c>
      <c r="H1463">
        <v>0.08</v>
      </c>
      <c r="I1463">
        <v>88.31</v>
      </c>
    </row>
    <row r="1464" spans="7:9" x14ac:dyDescent="0.25">
      <c r="G1464" t="s">
        <v>2837</v>
      </c>
      <c r="H1464">
        <v>0.08</v>
      </c>
      <c r="I1464">
        <v>88.38</v>
      </c>
    </row>
    <row r="1465" spans="7:9" x14ac:dyDescent="0.25">
      <c r="G1465" t="s">
        <v>2838</v>
      </c>
      <c r="H1465">
        <v>0.08</v>
      </c>
      <c r="I1465">
        <v>88.46</v>
      </c>
    </row>
    <row r="1466" spans="7:9" x14ac:dyDescent="0.25">
      <c r="G1466" t="s">
        <v>2839</v>
      </c>
      <c r="H1466">
        <v>0.08</v>
      </c>
      <c r="I1466">
        <v>88.53</v>
      </c>
    </row>
    <row r="1467" spans="7:9" x14ac:dyDescent="0.25">
      <c r="G1467" t="s">
        <v>2840</v>
      </c>
      <c r="H1467">
        <v>0.08</v>
      </c>
      <c r="I1467">
        <v>88.61</v>
      </c>
    </row>
    <row r="1468" spans="7:9" x14ac:dyDescent="0.25">
      <c r="G1468" t="s">
        <v>2841</v>
      </c>
      <c r="H1468">
        <v>0.08</v>
      </c>
      <c r="I1468">
        <v>88.69</v>
      </c>
    </row>
    <row r="1469" spans="7:9" x14ac:dyDescent="0.25">
      <c r="G1469" t="s">
        <v>2842</v>
      </c>
      <c r="H1469">
        <v>0.08</v>
      </c>
      <c r="I1469">
        <v>88.76</v>
      </c>
    </row>
    <row r="1470" spans="7:9" x14ac:dyDescent="0.25">
      <c r="G1470" t="s">
        <v>2843</v>
      </c>
      <c r="H1470">
        <v>0.08</v>
      </c>
      <c r="I1470">
        <v>88.84</v>
      </c>
    </row>
    <row r="1471" spans="7:9" x14ac:dyDescent="0.25">
      <c r="G1471" t="s">
        <v>2844</v>
      </c>
      <c r="H1471">
        <v>0.08</v>
      </c>
      <c r="I1471">
        <v>88.91</v>
      </c>
    </row>
    <row r="1472" spans="7:9" x14ac:dyDescent="0.25">
      <c r="G1472" t="s">
        <v>2845</v>
      </c>
      <c r="H1472">
        <v>0.08</v>
      </c>
      <c r="I1472">
        <v>88.99</v>
      </c>
    </row>
    <row r="1473" spans="7:9" x14ac:dyDescent="0.25">
      <c r="G1473" t="s">
        <v>2846</v>
      </c>
      <c r="H1473">
        <v>0.08</v>
      </c>
      <c r="I1473">
        <v>89.07</v>
      </c>
    </row>
    <row r="1474" spans="7:9" x14ac:dyDescent="0.25">
      <c r="G1474" t="s">
        <v>2847</v>
      </c>
      <c r="H1474">
        <v>0.08</v>
      </c>
      <c r="I1474">
        <v>89.14</v>
      </c>
    </row>
    <row r="1475" spans="7:9" x14ac:dyDescent="0.25">
      <c r="G1475" t="s">
        <v>2848</v>
      </c>
      <c r="H1475">
        <v>0.08</v>
      </c>
      <c r="I1475">
        <v>89.22</v>
      </c>
    </row>
    <row r="1476" spans="7:9" x14ac:dyDescent="0.25">
      <c r="G1476" t="s">
        <v>2849</v>
      </c>
      <c r="H1476">
        <v>0.08</v>
      </c>
      <c r="I1476">
        <v>89.29</v>
      </c>
    </row>
    <row r="1477" spans="7:9" x14ac:dyDescent="0.25">
      <c r="G1477" t="s">
        <v>2850</v>
      </c>
      <c r="H1477">
        <v>0.08</v>
      </c>
      <c r="I1477">
        <v>89.37</v>
      </c>
    </row>
    <row r="1478" spans="7:9" x14ac:dyDescent="0.25">
      <c r="G1478" t="s">
        <v>2851</v>
      </c>
      <c r="H1478">
        <v>0.08</v>
      </c>
      <c r="I1478">
        <v>89.45</v>
      </c>
    </row>
    <row r="1479" spans="7:9" x14ac:dyDescent="0.25">
      <c r="G1479" t="s">
        <v>2852</v>
      </c>
      <c r="H1479">
        <v>0.08</v>
      </c>
      <c r="I1479">
        <v>89.52</v>
      </c>
    </row>
    <row r="1480" spans="7:9" x14ac:dyDescent="0.25">
      <c r="G1480" t="s">
        <v>2853</v>
      </c>
      <c r="H1480">
        <v>0.08</v>
      </c>
      <c r="I1480">
        <v>89.6</v>
      </c>
    </row>
    <row r="1481" spans="7:9" x14ac:dyDescent="0.25">
      <c r="G1481" t="s">
        <v>2854</v>
      </c>
      <c r="H1481">
        <v>0.08</v>
      </c>
      <c r="I1481">
        <v>89.67</v>
      </c>
    </row>
    <row r="1482" spans="7:9" x14ac:dyDescent="0.25">
      <c r="G1482" t="s">
        <v>2855</v>
      </c>
      <c r="H1482">
        <v>0.08</v>
      </c>
      <c r="I1482">
        <v>89.75</v>
      </c>
    </row>
    <row r="1483" spans="7:9" x14ac:dyDescent="0.25">
      <c r="G1483" t="s">
        <v>2856</v>
      </c>
      <c r="H1483">
        <v>0.08</v>
      </c>
      <c r="I1483">
        <v>89.83</v>
      </c>
    </row>
    <row r="1484" spans="7:9" x14ac:dyDescent="0.25">
      <c r="G1484" t="s">
        <v>2857</v>
      </c>
      <c r="H1484">
        <v>0.08</v>
      </c>
      <c r="I1484">
        <v>89.9</v>
      </c>
    </row>
    <row r="1485" spans="7:9" x14ac:dyDescent="0.25">
      <c r="G1485" t="s">
        <v>2858</v>
      </c>
      <c r="H1485">
        <v>0.08</v>
      </c>
      <c r="I1485">
        <v>89.98</v>
      </c>
    </row>
    <row r="1486" spans="7:9" x14ac:dyDescent="0.25">
      <c r="G1486" t="s">
        <v>2859</v>
      </c>
      <c r="H1486">
        <v>0.08</v>
      </c>
      <c r="I1486">
        <v>90.05</v>
      </c>
    </row>
    <row r="1487" spans="7:9" x14ac:dyDescent="0.25">
      <c r="G1487" t="s">
        <v>2860</v>
      </c>
      <c r="H1487">
        <v>0.08</v>
      </c>
      <c r="I1487">
        <v>90.13</v>
      </c>
    </row>
    <row r="1488" spans="7:9" x14ac:dyDescent="0.25">
      <c r="G1488" t="s">
        <v>2861</v>
      </c>
      <c r="H1488">
        <v>0.08</v>
      </c>
      <c r="I1488">
        <v>90.21</v>
      </c>
    </row>
    <row r="1489" spans="7:9" x14ac:dyDescent="0.25">
      <c r="G1489" t="s">
        <v>2862</v>
      </c>
      <c r="H1489">
        <v>0.08</v>
      </c>
      <c r="I1489">
        <v>90.28</v>
      </c>
    </row>
    <row r="1490" spans="7:9" x14ac:dyDescent="0.25">
      <c r="G1490" t="s">
        <v>2863</v>
      </c>
      <c r="H1490">
        <v>0.08</v>
      </c>
      <c r="I1490">
        <v>90.36</v>
      </c>
    </row>
    <row r="1491" spans="7:9" x14ac:dyDescent="0.25">
      <c r="G1491" t="s">
        <v>2864</v>
      </c>
      <c r="H1491">
        <v>0.08</v>
      </c>
      <c r="I1491">
        <v>90.43</v>
      </c>
    </row>
    <row r="1492" spans="7:9" x14ac:dyDescent="0.25">
      <c r="G1492" t="s">
        <v>2865</v>
      </c>
      <c r="H1492">
        <v>0.08</v>
      </c>
      <c r="I1492">
        <v>90.51</v>
      </c>
    </row>
    <row r="1493" spans="7:9" x14ac:dyDescent="0.25">
      <c r="G1493" t="s">
        <v>2866</v>
      </c>
      <c r="H1493">
        <v>0.08</v>
      </c>
      <c r="I1493">
        <v>90.58</v>
      </c>
    </row>
    <row r="1494" spans="7:9" x14ac:dyDescent="0.25">
      <c r="G1494" t="s">
        <v>2867</v>
      </c>
      <c r="H1494">
        <v>0.08</v>
      </c>
      <c r="I1494">
        <v>90.66</v>
      </c>
    </row>
    <row r="1495" spans="7:9" x14ac:dyDescent="0.25">
      <c r="G1495" t="s">
        <v>2868</v>
      </c>
      <c r="H1495">
        <v>0.08</v>
      </c>
      <c r="I1495">
        <v>90.74</v>
      </c>
    </row>
    <row r="1496" spans="7:9" x14ac:dyDescent="0.25">
      <c r="G1496" t="s">
        <v>2869</v>
      </c>
      <c r="H1496">
        <v>0.08</v>
      </c>
      <c r="I1496">
        <v>90.81</v>
      </c>
    </row>
    <row r="1497" spans="7:9" x14ac:dyDescent="0.25">
      <c r="G1497" t="s">
        <v>2870</v>
      </c>
      <c r="H1497">
        <v>0.08</v>
      </c>
      <c r="I1497">
        <v>90.89</v>
      </c>
    </row>
    <row r="1498" spans="7:9" x14ac:dyDescent="0.25">
      <c r="G1498" t="s">
        <v>2871</v>
      </c>
      <c r="H1498">
        <v>0.08</v>
      </c>
      <c r="I1498">
        <v>90.96</v>
      </c>
    </row>
    <row r="1499" spans="7:9" x14ac:dyDescent="0.25">
      <c r="G1499" t="s">
        <v>2872</v>
      </c>
      <c r="H1499">
        <v>0.08</v>
      </c>
      <c r="I1499">
        <v>91.04</v>
      </c>
    </row>
    <row r="1500" spans="7:9" x14ac:dyDescent="0.25">
      <c r="G1500" t="s">
        <v>2873</v>
      </c>
      <c r="H1500">
        <v>0.08</v>
      </c>
      <c r="I1500">
        <v>91.12</v>
      </c>
    </row>
    <row r="1501" spans="7:9" x14ac:dyDescent="0.25">
      <c r="G1501" t="s">
        <v>2874</v>
      </c>
      <c r="H1501">
        <v>0.08</v>
      </c>
      <c r="I1501">
        <v>91.19</v>
      </c>
    </row>
    <row r="1502" spans="7:9" x14ac:dyDescent="0.25">
      <c r="G1502" t="s">
        <v>2875</v>
      </c>
      <c r="H1502">
        <v>0.08</v>
      </c>
      <c r="I1502">
        <v>91.27</v>
      </c>
    </row>
    <row r="1503" spans="7:9" x14ac:dyDescent="0.25">
      <c r="G1503" t="s">
        <v>2876</v>
      </c>
      <c r="H1503">
        <v>0.08</v>
      </c>
      <c r="I1503">
        <v>91.34</v>
      </c>
    </row>
    <row r="1504" spans="7:9" x14ac:dyDescent="0.25">
      <c r="G1504" t="s">
        <v>2877</v>
      </c>
      <c r="H1504">
        <v>0.08</v>
      </c>
      <c r="I1504">
        <v>91.42</v>
      </c>
    </row>
    <row r="1505" spans="7:9" x14ac:dyDescent="0.25">
      <c r="G1505" t="s">
        <v>2878</v>
      </c>
      <c r="H1505">
        <v>0.08</v>
      </c>
      <c r="I1505">
        <v>91.5</v>
      </c>
    </row>
    <row r="1506" spans="7:9" x14ac:dyDescent="0.25">
      <c r="G1506" t="s">
        <v>2879</v>
      </c>
      <c r="H1506">
        <v>0.08</v>
      </c>
      <c r="I1506">
        <v>91.57</v>
      </c>
    </row>
    <row r="1507" spans="7:9" x14ac:dyDescent="0.25">
      <c r="G1507" t="s">
        <v>2880</v>
      </c>
      <c r="H1507">
        <v>0.08</v>
      </c>
      <c r="I1507">
        <v>91.65</v>
      </c>
    </row>
    <row r="1508" spans="7:9" x14ac:dyDescent="0.25">
      <c r="G1508" t="s">
        <v>2881</v>
      </c>
      <c r="H1508">
        <v>0.08</v>
      </c>
      <c r="I1508">
        <v>91.72</v>
      </c>
    </row>
    <row r="1509" spans="7:9" x14ac:dyDescent="0.25">
      <c r="G1509" t="s">
        <v>2882</v>
      </c>
      <c r="H1509">
        <v>0.08</v>
      </c>
      <c r="I1509">
        <v>91.8</v>
      </c>
    </row>
    <row r="1510" spans="7:9" x14ac:dyDescent="0.25">
      <c r="G1510" t="s">
        <v>2883</v>
      </c>
      <c r="H1510">
        <v>0.08</v>
      </c>
      <c r="I1510">
        <v>91.88</v>
      </c>
    </row>
    <row r="1511" spans="7:9" x14ac:dyDescent="0.25">
      <c r="G1511" t="s">
        <v>2884</v>
      </c>
      <c r="H1511">
        <v>0.08</v>
      </c>
      <c r="I1511">
        <v>91.95</v>
      </c>
    </row>
    <row r="1512" spans="7:9" x14ac:dyDescent="0.25">
      <c r="G1512" t="s">
        <v>2885</v>
      </c>
      <c r="H1512">
        <v>0.08</v>
      </c>
      <c r="I1512">
        <v>92.03</v>
      </c>
    </row>
    <row r="1513" spans="7:9" x14ac:dyDescent="0.25">
      <c r="G1513" t="s">
        <v>2886</v>
      </c>
      <c r="H1513">
        <v>0.08</v>
      </c>
      <c r="I1513">
        <v>92.1</v>
      </c>
    </row>
    <row r="1514" spans="7:9" x14ac:dyDescent="0.25">
      <c r="G1514" t="s">
        <v>2887</v>
      </c>
      <c r="H1514">
        <v>0.08</v>
      </c>
      <c r="I1514">
        <v>92.18</v>
      </c>
    </row>
    <row r="1515" spans="7:9" x14ac:dyDescent="0.25">
      <c r="G1515" t="s">
        <v>2888</v>
      </c>
      <c r="H1515">
        <v>0.08</v>
      </c>
      <c r="I1515">
        <v>92.26</v>
      </c>
    </row>
    <row r="1516" spans="7:9" x14ac:dyDescent="0.25">
      <c r="G1516" t="s">
        <v>2889</v>
      </c>
      <c r="H1516">
        <v>0.08</v>
      </c>
      <c r="I1516">
        <v>92.33</v>
      </c>
    </row>
    <row r="1517" spans="7:9" x14ac:dyDescent="0.25">
      <c r="G1517" t="s">
        <v>2890</v>
      </c>
      <c r="H1517">
        <v>0.08</v>
      </c>
      <c r="I1517">
        <v>92.41</v>
      </c>
    </row>
    <row r="1518" spans="7:9" x14ac:dyDescent="0.25">
      <c r="G1518" t="s">
        <v>2891</v>
      </c>
      <c r="H1518">
        <v>0.08</v>
      </c>
      <c r="I1518">
        <v>92.48</v>
      </c>
    </row>
    <row r="1519" spans="7:9" x14ac:dyDescent="0.25">
      <c r="G1519" t="s">
        <v>2892</v>
      </c>
      <c r="H1519">
        <v>0.08</v>
      </c>
      <c r="I1519">
        <v>92.56</v>
      </c>
    </row>
    <row r="1520" spans="7:9" x14ac:dyDescent="0.25">
      <c r="G1520" t="s">
        <v>2893</v>
      </c>
      <c r="H1520">
        <v>0.08</v>
      </c>
      <c r="I1520">
        <v>92.63</v>
      </c>
    </row>
    <row r="1521" spans="7:9" x14ac:dyDescent="0.25">
      <c r="G1521" t="s">
        <v>2894</v>
      </c>
      <c r="H1521">
        <v>0.08</v>
      </c>
      <c r="I1521">
        <v>92.71</v>
      </c>
    </row>
    <row r="1522" spans="7:9" x14ac:dyDescent="0.25">
      <c r="G1522" t="s">
        <v>2895</v>
      </c>
      <c r="H1522">
        <v>0.08</v>
      </c>
      <c r="I1522">
        <v>92.79</v>
      </c>
    </row>
    <row r="1523" spans="7:9" x14ac:dyDescent="0.25">
      <c r="G1523" t="s">
        <v>2896</v>
      </c>
      <c r="H1523">
        <v>0.08</v>
      </c>
      <c r="I1523">
        <v>92.86</v>
      </c>
    </row>
    <row r="1524" spans="7:9" x14ac:dyDescent="0.25">
      <c r="G1524" t="s">
        <v>2897</v>
      </c>
      <c r="H1524">
        <v>0.08</v>
      </c>
      <c r="I1524">
        <v>92.94</v>
      </c>
    </row>
    <row r="1525" spans="7:9" x14ac:dyDescent="0.25">
      <c r="G1525" t="s">
        <v>2898</v>
      </c>
      <c r="H1525">
        <v>0.08</v>
      </c>
      <c r="I1525">
        <v>93.01</v>
      </c>
    </row>
    <row r="1526" spans="7:9" x14ac:dyDescent="0.25">
      <c r="G1526" t="s">
        <v>2899</v>
      </c>
      <c r="H1526">
        <v>0.08</v>
      </c>
      <c r="I1526">
        <v>93.09</v>
      </c>
    </row>
    <row r="1527" spans="7:9" x14ac:dyDescent="0.25">
      <c r="G1527" t="s">
        <v>2900</v>
      </c>
      <c r="H1527">
        <v>0.08</v>
      </c>
      <c r="I1527">
        <v>93.17</v>
      </c>
    </row>
    <row r="1528" spans="7:9" x14ac:dyDescent="0.25">
      <c r="G1528" t="s">
        <v>2901</v>
      </c>
      <c r="H1528">
        <v>0.08</v>
      </c>
      <c r="I1528">
        <v>93.24</v>
      </c>
    </row>
    <row r="1529" spans="7:9" x14ac:dyDescent="0.25">
      <c r="G1529" t="s">
        <v>2902</v>
      </c>
      <c r="H1529">
        <v>0.08</v>
      </c>
      <c r="I1529">
        <v>93.32</v>
      </c>
    </row>
    <row r="1530" spans="7:9" x14ac:dyDescent="0.25">
      <c r="G1530" t="s">
        <v>2903</v>
      </c>
      <c r="H1530">
        <v>0.08</v>
      </c>
      <c r="I1530">
        <v>93.39</v>
      </c>
    </row>
    <row r="1531" spans="7:9" x14ac:dyDescent="0.25">
      <c r="G1531" t="s">
        <v>2904</v>
      </c>
      <c r="H1531">
        <v>0.08</v>
      </c>
      <c r="I1531">
        <v>93.47</v>
      </c>
    </row>
    <row r="1532" spans="7:9" x14ac:dyDescent="0.25">
      <c r="G1532" t="s">
        <v>2905</v>
      </c>
      <c r="H1532">
        <v>0.08</v>
      </c>
      <c r="I1532">
        <v>93.55</v>
      </c>
    </row>
    <row r="1533" spans="7:9" x14ac:dyDescent="0.25">
      <c r="G1533" t="s">
        <v>2906</v>
      </c>
      <c r="H1533">
        <v>0.08</v>
      </c>
      <c r="I1533">
        <v>93.62</v>
      </c>
    </row>
    <row r="1534" spans="7:9" x14ac:dyDescent="0.25">
      <c r="G1534" t="s">
        <v>2907</v>
      </c>
      <c r="H1534">
        <v>0.08</v>
      </c>
      <c r="I1534">
        <v>93.7</v>
      </c>
    </row>
    <row r="1535" spans="7:9" x14ac:dyDescent="0.25">
      <c r="G1535" t="s">
        <v>2908</v>
      </c>
      <c r="H1535">
        <v>0.08</v>
      </c>
      <c r="I1535">
        <v>93.77</v>
      </c>
    </row>
    <row r="1536" spans="7:9" x14ac:dyDescent="0.25">
      <c r="G1536" t="s">
        <v>2909</v>
      </c>
      <c r="H1536">
        <v>0.08</v>
      </c>
      <c r="I1536">
        <v>93.85</v>
      </c>
    </row>
    <row r="1537" spans="7:9" x14ac:dyDescent="0.25">
      <c r="G1537" t="s">
        <v>2910</v>
      </c>
      <c r="H1537">
        <v>0.08</v>
      </c>
      <c r="I1537">
        <v>93.93</v>
      </c>
    </row>
    <row r="1538" spans="7:9" x14ac:dyDescent="0.25">
      <c r="G1538" t="s">
        <v>2911</v>
      </c>
      <c r="H1538">
        <v>0.08</v>
      </c>
      <c r="I1538">
        <v>94</v>
      </c>
    </row>
    <row r="1539" spans="7:9" x14ac:dyDescent="0.25">
      <c r="G1539" t="s">
        <v>2912</v>
      </c>
      <c r="H1539">
        <v>0.08</v>
      </c>
      <c r="I1539">
        <v>94.08</v>
      </c>
    </row>
    <row r="1540" spans="7:9" x14ac:dyDescent="0.25">
      <c r="G1540" t="s">
        <v>2913</v>
      </c>
      <c r="H1540">
        <v>0.08</v>
      </c>
      <c r="I1540">
        <v>94.15</v>
      </c>
    </row>
    <row r="1541" spans="7:9" x14ac:dyDescent="0.25">
      <c r="G1541" t="s">
        <v>2914</v>
      </c>
      <c r="H1541">
        <v>0.08</v>
      </c>
      <c r="I1541">
        <v>94.23</v>
      </c>
    </row>
    <row r="1542" spans="7:9" x14ac:dyDescent="0.25">
      <c r="G1542" t="s">
        <v>2915</v>
      </c>
      <c r="H1542">
        <v>0.08</v>
      </c>
      <c r="I1542">
        <v>94.31</v>
      </c>
    </row>
    <row r="1543" spans="7:9" x14ac:dyDescent="0.25">
      <c r="G1543" t="s">
        <v>2916</v>
      </c>
      <c r="H1543">
        <v>0.08</v>
      </c>
      <c r="I1543">
        <v>94.38</v>
      </c>
    </row>
    <row r="1544" spans="7:9" x14ac:dyDescent="0.25">
      <c r="G1544" t="s">
        <v>2917</v>
      </c>
      <c r="H1544">
        <v>0.08</v>
      </c>
      <c r="I1544">
        <v>94.46</v>
      </c>
    </row>
    <row r="1545" spans="7:9" x14ac:dyDescent="0.25">
      <c r="G1545" t="s">
        <v>2918</v>
      </c>
      <c r="H1545">
        <v>0.08</v>
      </c>
      <c r="I1545">
        <v>94.53</v>
      </c>
    </row>
    <row r="1546" spans="7:9" x14ac:dyDescent="0.25">
      <c r="G1546" t="s">
        <v>2919</v>
      </c>
      <c r="H1546">
        <v>0.08</v>
      </c>
      <c r="I1546">
        <v>94.61</v>
      </c>
    </row>
    <row r="1547" spans="7:9" x14ac:dyDescent="0.25">
      <c r="G1547" t="s">
        <v>2920</v>
      </c>
      <c r="H1547">
        <v>0.08</v>
      </c>
      <c r="I1547">
        <v>94.68</v>
      </c>
    </row>
    <row r="1548" spans="7:9" x14ac:dyDescent="0.25">
      <c r="G1548" t="s">
        <v>2921</v>
      </c>
      <c r="H1548">
        <v>0.08</v>
      </c>
      <c r="I1548">
        <v>94.76</v>
      </c>
    </row>
    <row r="1549" spans="7:9" x14ac:dyDescent="0.25">
      <c r="G1549" t="s">
        <v>2922</v>
      </c>
      <c r="H1549">
        <v>0.08</v>
      </c>
      <c r="I1549">
        <v>94.84</v>
      </c>
    </row>
    <row r="1550" spans="7:9" x14ac:dyDescent="0.25">
      <c r="G1550" t="s">
        <v>2923</v>
      </c>
      <c r="H1550">
        <v>0.08</v>
      </c>
      <c r="I1550">
        <v>94.91</v>
      </c>
    </row>
    <row r="1551" spans="7:9" x14ac:dyDescent="0.25">
      <c r="G1551" t="s">
        <v>2924</v>
      </c>
      <c r="H1551">
        <v>0.08</v>
      </c>
      <c r="I1551">
        <v>94.99</v>
      </c>
    </row>
    <row r="1552" spans="7:9" x14ac:dyDescent="0.25">
      <c r="G1552" t="s">
        <v>2925</v>
      </c>
      <c r="H1552">
        <v>0.08</v>
      </c>
      <c r="I1552">
        <v>95.06</v>
      </c>
    </row>
    <row r="1553" spans="7:9" x14ac:dyDescent="0.25">
      <c r="G1553" t="s">
        <v>2926</v>
      </c>
      <c r="H1553">
        <v>0.08</v>
      </c>
      <c r="I1553">
        <v>95.14</v>
      </c>
    </row>
    <row r="1554" spans="7:9" x14ac:dyDescent="0.25">
      <c r="G1554" t="s">
        <v>2927</v>
      </c>
      <c r="H1554">
        <v>0.08</v>
      </c>
      <c r="I1554">
        <v>95.22</v>
      </c>
    </row>
    <row r="1555" spans="7:9" x14ac:dyDescent="0.25">
      <c r="G1555" t="s">
        <v>2928</v>
      </c>
      <c r="H1555">
        <v>0.08</v>
      </c>
      <c r="I1555">
        <v>95.29</v>
      </c>
    </row>
    <row r="1556" spans="7:9" x14ac:dyDescent="0.25">
      <c r="G1556" t="s">
        <v>2929</v>
      </c>
      <c r="H1556">
        <v>0.08</v>
      </c>
      <c r="I1556">
        <v>95.37</v>
      </c>
    </row>
    <row r="1557" spans="7:9" x14ac:dyDescent="0.25">
      <c r="G1557" t="s">
        <v>2930</v>
      </c>
      <c r="H1557">
        <v>0.08</v>
      </c>
      <c r="I1557">
        <v>95.44</v>
      </c>
    </row>
    <row r="1558" spans="7:9" x14ac:dyDescent="0.25">
      <c r="G1558" t="s">
        <v>2931</v>
      </c>
      <c r="H1558">
        <v>0.08</v>
      </c>
      <c r="I1558">
        <v>95.52</v>
      </c>
    </row>
    <row r="1559" spans="7:9" x14ac:dyDescent="0.25">
      <c r="G1559" t="s">
        <v>2932</v>
      </c>
      <c r="H1559">
        <v>0.08</v>
      </c>
      <c r="I1559">
        <v>95.6</v>
      </c>
    </row>
    <row r="1560" spans="7:9" x14ac:dyDescent="0.25">
      <c r="G1560" t="s">
        <v>2933</v>
      </c>
      <c r="H1560">
        <v>0.08</v>
      </c>
      <c r="I1560">
        <v>95.67</v>
      </c>
    </row>
    <row r="1561" spans="7:9" x14ac:dyDescent="0.25">
      <c r="G1561" t="s">
        <v>2934</v>
      </c>
      <c r="H1561">
        <v>0.08</v>
      </c>
      <c r="I1561">
        <v>95.75</v>
      </c>
    </row>
    <row r="1562" spans="7:9" x14ac:dyDescent="0.25">
      <c r="G1562" t="s">
        <v>2935</v>
      </c>
      <c r="H1562">
        <v>0.08</v>
      </c>
      <c r="I1562">
        <v>95.82</v>
      </c>
    </row>
    <row r="1563" spans="7:9" x14ac:dyDescent="0.25">
      <c r="G1563" t="s">
        <v>2936</v>
      </c>
      <c r="H1563">
        <v>0.08</v>
      </c>
      <c r="I1563">
        <v>95.9</v>
      </c>
    </row>
    <row r="1564" spans="7:9" x14ac:dyDescent="0.25">
      <c r="G1564" t="s">
        <v>2937</v>
      </c>
      <c r="H1564">
        <v>0.08</v>
      </c>
      <c r="I1564">
        <v>95.98</v>
      </c>
    </row>
    <row r="1565" spans="7:9" x14ac:dyDescent="0.25">
      <c r="G1565" t="s">
        <v>2938</v>
      </c>
      <c r="H1565">
        <v>0.08</v>
      </c>
      <c r="I1565">
        <v>96.05</v>
      </c>
    </row>
    <row r="1566" spans="7:9" x14ac:dyDescent="0.25">
      <c r="G1566" t="s">
        <v>2939</v>
      </c>
      <c r="H1566">
        <v>0.08</v>
      </c>
      <c r="I1566">
        <v>96.13</v>
      </c>
    </row>
    <row r="1567" spans="7:9" x14ac:dyDescent="0.25">
      <c r="G1567" t="s">
        <v>2940</v>
      </c>
      <c r="H1567">
        <v>0.08</v>
      </c>
      <c r="I1567">
        <v>96.2</v>
      </c>
    </row>
    <row r="1568" spans="7:9" x14ac:dyDescent="0.25">
      <c r="G1568" t="s">
        <v>2941</v>
      </c>
      <c r="H1568">
        <v>0.08</v>
      </c>
      <c r="I1568">
        <v>96.28</v>
      </c>
    </row>
    <row r="1569" spans="7:9" x14ac:dyDescent="0.25">
      <c r="G1569" t="s">
        <v>2942</v>
      </c>
      <c r="H1569">
        <v>0.08</v>
      </c>
      <c r="I1569">
        <v>96.36</v>
      </c>
    </row>
    <row r="1570" spans="7:9" x14ac:dyDescent="0.25">
      <c r="G1570" t="s">
        <v>2943</v>
      </c>
      <c r="H1570">
        <v>0.08</v>
      </c>
      <c r="I1570">
        <v>96.43</v>
      </c>
    </row>
    <row r="1571" spans="7:9" x14ac:dyDescent="0.25">
      <c r="G1571" t="s">
        <v>2944</v>
      </c>
      <c r="H1571">
        <v>0.08</v>
      </c>
      <c r="I1571">
        <v>96.51</v>
      </c>
    </row>
    <row r="1572" spans="7:9" x14ac:dyDescent="0.25">
      <c r="G1572" t="s">
        <v>2945</v>
      </c>
      <c r="H1572">
        <v>0.08</v>
      </c>
      <c r="I1572">
        <v>96.58</v>
      </c>
    </row>
    <row r="1573" spans="7:9" x14ac:dyDescent="0.25">
      <c r="G1573" t="s">
        <v>2946</v>
      </c>
      <c r="H1573">
        <v>0.08</v>
      </c>
      <c r="I1573">
        <v>96.66</v>
      </c>
    </row>
    <row r="1574" spans="7:9" x14ac:dyDescent="0.25">
      <c r="G1574" t="s">
        <v>2947</v>
      </c>
      <c r="H1574">
        <v>0.08</v>
      </c>
      <c r="I1574">
        <v>96.74</v>
      </c>
    </row>
    <row r="1575" spans="7:9" x14ac:dyDescent="0.25">
      <c r="G1575" t="s">
        <v>2948</v>
      </c>
      <c r="H1575">
        <v>0.08</v>
      </c>
      <c r="I1575">
        <v>96.81</v>
      </c>
    </row>
    <row r="1576" spans="7:9" x14ac:dyDescent="0.25">
      <c r="G1576" t="s">
        <v>2949</v>
      </c>
      <c r="H1576">
        <v>0.08</v>
      </c>
      <c r="I1576">
        <v>96.89</v>
      </c>
    </row>
    <row r="1577" spans="7:9" x14ac:dyDescent="0.25">
      <c r="G1577" t="s">
        <v>2950</v>
      </c>
      <c r="H1577">
        <v>0.08</v>
      </c>
      <c r="I1577">
        <v>96.96</v>
      </c>
    </row>
    <row r="1578" spans="7:9" x14ac:dyDescent="0.25">
      <c r="G1578" t="s">
        <v>2951</v>
      </c>
      <c r="H1578">
        <v>0.08</v>
      </c>
      <c r="I1578">
        <v>97.04</v>
      </c>
    </row>
    <row r="1579" spans="7:9" x14ac:dyDescent="0.25">
      <c r="G1579" t="s">
        <v>2952</v>
      </c>
      <c r="H1579">
        <v>0.08</v>
      </c>
      <c r="I1579">
        <v>97.11</v>
      </c>
    </row>
    <row r="1580" spans="7:9" x14ac:dyDescent="0.25">
      <c r="G1580" t="s">
        <v>2953</v>
      </c>
      <c r="H1580">
        <v>0.08</v>
      </c>
      <c r="I1580">
        <v>97.19</v>
      </c>
    </row>
    <row r="1581" spans="7:9" x14ac:dyDescent="0.25">
      <c r="G1581" t="s">
        <v>2954</v>
      </c>
      <c r="H1581">
        <v>0.08</v>
      </c>
      <c r="I1581">
        <v>97.27</v>
      </c>
    </row>
    <row r="1582" spans="7:9" x14ac:dyDescent="0.25">
      <c r="G1582" t="s">
        <v>2955</v>
      </c>
      <c r="H1582">
        <v>0.08</v>
      </c>
      <c r="I1582">
        <v>97.34</v>
      </c>
    </row>
    <row r="1583" spans="7:9" x14ac:dyDescent="0.25">
      <c r="G1583" t="s">
        <v>2956</v>
      </c>
      <c r="H1583">
        <v>0.08</v>
      </c>
      <c r="I1583">
        <v>97.42</v>
      </c>
    </row>
    <row r="1584" spans="7:9" x14ac:dyDescent="0.25">
      <c r="G1584" t="s">
        <v>2957</v>
      </c>
      <c r="H1584">
        <v>0.08</v>
      </c>
      <c r="I1584">
        <v>97.49</v>
      </c>
    </row>
    <row r="1585" spans="7:9" x14ac:dyDescent="0.25">
      <c r="G1585" t="s">
        <v>2958</v>
      </c>
      <c r="H1585">
        <v>0.08</v>
      </c>
      <c r="I1585">
        <v>97.57</v>
      </c>
    </row>
    <row r="1586" spans="7:9" x14ac:dyDescent="0.25">
      <c r="G1586" t="s">
        <v>2959</v>
      </c>
      <c r="H1586">
        <v>0.08</v>
      </c>
      <c r="I1586">
        <v>97.65</v>
      </c>
    </row>
    <row r="1587" spans="7:9" x14ac:dyDescent="0.25">
      <c r="G1587" t="s">
        <v>2960</v>
      </c>
      <c r="H1587">
        <v>0.08</v>
      </c>
      <c r="I1587">
        <v>97.72</v>
      </c>
    </row>
    <row r="1588" spans="7:9" x14ac:dyDescent="0.25">
      <c r="G1588" t="s">
        <v>2961</v>
      </c>
      <c r="H1588">
        <v>0.08</v>
      </c>
      <c r="I1588">
        <v>97.8</v>
      </c>
    </row>
    <row r="1589" spans="7:9" x14ac:dyDescent="0.25">
      <c r="G1589" t="s">
        <v>2962</v>
      </c>
      <c r="H1589">
        <v>0.08</v>
      </c>
      <c r="I1589">
        <v>97.87</v>
      </c>
    </row>
    <row r="1590" spans="7:9" x14ac:dyDescent="0.25">
      <c r="G1590" t="s">
        <v>2963</v>
      </c>
      <c r="H1590">
        <v>0.08</v>
      </c>
      <c r="I1590">
        <v>97.95</v>
      </c>
    </row>
    <row r="1591" spans="7:9" x14ac:dyDescent="0.25">
      <c r="G1591" t="s">
        <v>2964</v>
      </c>
      <c r="H1591">
        <v>0.08</v>
      </c>
      <c r="I1591">
        <v>98.03</v>
      </c>
    </row>
    <row r="1592" spans="7:9" x14ac:dyDescent="0.25">
      <c r="G1592" t="s">
        <v>2965</v>
      </c>
      <c r="H1592">
        <v>0.08</v>
      </c>
      <c r="I1592">
        <v>98.1</v>
      </c>
    </row>
    <row r="1593" spans="7:9" x14ac:dyDescent="0.25">
      <c r="G1593" t="s">
        <v>2966</v>
      </c>
      <c r="H1593">
        <v>0.08</v>
      </c>
      <c r="I1593">
        <v>98.18</v>
      </c>
    </row>
    <row r="1594" spans="7:9" x14ac:dyDescent="0.25">
      <c r="G1594" t="s">
        <v>2967</v>
      </c>
      <c r="H1594">
        <v>0.08</v>
      </c>
      <c r="I1594">
        <v>98.25</v>
      </c>
    </row>
    <row r="1595" spans="7:9" x14ac:dyDescent="0.25">
      <c r="G1595" t="s">
        <v>2968</v>
      </c>
      <c r="H1595">
        <v>0.08</v>
      </c>
      <c r="I1595">
        <v>98.33</v>
      </c>
    </row>
    <row r="1596" spans="7:9" x14ac:dyDescent="0.25">
      <c r="G1596" t="s">
        <v>2969</v>
      </c>
      <c r="H1596">
        <v>0.08</v>
      </c>
      <c r="I1596">
        <v>98.41</v>
      </c>
    </row>
    <row r="1597" spans="7:9" x14ac:dyDescent="0.25">
      <c r="G1597" t="s">
        <v>2970</v>
      </c>
      <c r="H1597">
        <v>0.08</v>
      </c>
      <c r="I1597">
        <v>98.48</v>
      </c>
    </row>
    <row r="1598" spans="7:9" x14ac:dyDescent="0.25">
      <c r="G1598" t="s">
        <v>2971</v>
      </c>
      <c r="H1598">
        <v>0.08</v>
      </c>
      <c r="I1598">
        <v>98.56</v>
      </c>
    </row>
    <row r="1599" spans="7:9" x14ac:dyDescent="0.25">
      <c r="G1599" t="s">
        <v>2972</v>
      </c>
      <c r="H1599">
        <v>0.08</v>
      </c>
      <c r="I1599">
        <v>98.63</v>
      </c>
    </row>
    <row r="1600" spans="7:9" x14ac:dyDescent="0.25">
      <c r="G1600" t="s">
        <v>2973</v>
      </c>
      <c r="H1600">
        <v>0.08</v>
      </c>
      <c r="I1600">
        <v>98.71</v>
      </c>
    </row>
    <row r="1601" spans="7:9" x14ac:dyDescent="0.25">
      <c r="G1601" t="s">
        <v>2974</v>
      </c>
      <c r="H1601">
        <v>0.08</v>
      </c>
      <c r="I1601">
        <v>98.79</v>
      </c>
    </row>
    <row r="1602" spans="7:9" x14ac:dyDescent="0.25">
      <c r="G1602" t="s">
        <v>2975</v>
      </c>
      <c r="H1602">
        <v>0.08</v>
      </c>
      <c r="I1602">
        <v>98.86</v>
      </c>
    </row>
    <row r="1603" spans="7:9" x14ac:dyDescent="0.25">
      <c r="G1603" t="s">
        <v>2976</v>
      </c>
      <c r="H1603">
        <v>0.08</v>
      </c>
      <c r="I1603">
        <v>98.94</v>
      </c>
    </row>
    <row r="1604" spans="7:9" x14ac:dyDescent="0.25">
      <c r="G1604" t="s">
        <v>2977</v>
      </c>
      <c r="H1604">
        <v>0.08</v>
      </c>
      <c r="I1604">
        <v>99.01</v>
      </c>
    </row>
    <row r="1605" spans="7:9" x14ac:dyDescent="0.25">
      <c r="G1605" t="s">
        <v>2978</v>
      </c>
      <c r="H1605">
        <v>0.08</v>
      </c>
      <c r="I1605">
        <v>99.09</v>
      </c>
    </row>
    <row r="1606" spans="7:9" x14ac:dyDescent="0.25">
      <c r="G1606" t="s">
        <v>2979</v>
      </c>
      <c r="H1606">
        <v>0.08</v>
      </c>
      <c r="I1606">
        <v>99.16</v>
      </c>
    </row>
    <row r="1607" spans="7:9" x14ac:dyDescent="0.25">
      <c r="G1607" t="s">
        <v>2980</v>
      </c>
      <c r="H1607">
        <v>0.08</v>
      </c>
      <c r="I1607">
        <v>99.24</v>
      </c>
    </row>
    <row r="1608" spans="7:9" x14ac:dyDescent="0.25">
      <c r="G1608" t="s">
        <v>2981</v>
      </c>
      <c r="H1608">
        <v>0.08</v>
      </c>
      <c r="I1608">
        <v>99.32</v>
      </c>
    </row>
    <row r="1609" spans="7:9" x14ac:dyDescent="0.25">
      <c r="G1609" t="s">
        <v>2982</v>
      </c>
      <c r="H1609">
        <v>0.08</v>
      </c>
      <c r="I1609">
        <v>99.39</v>
      </c>
    </row>
    <row r="1610" spans="7:9" x14ac:dyDescent="0.25">
      <c r="G1610" t="s">
        <v>2983</v>
      </c>
      <c r="H1610">
        <v>0.08</v>
      </c>
      <c r="I1610">
        <v>99.47</v>
      </c>
    </row>
    <row r="1611" spans="7:9" x14ac:dyDescent="0.25">
      <c r="G1611" t="s">
        <v>2984</v>
      </c>
      <c r="H1611">
        <v>0.08</v>
      </c>
      <c r="I1611">
        <v>99.54</v>
      </c>
    </row>
    <row r="1612" spans="7:9" x14ac:dyDescent="0.25">
      <c r="G1612" t="s">
        <v>2985</v>
      </c>
      <c r="H1612">
        <v>0.08</v>
      </c>
      <c r="I1612">
        <v>99.62</v>
      </c>
    </row>
    <row r="1613" spans="7:9" x14ac:dyDescent="0.25">
      <c r="G1613" t="s">
        <v>2986</v>
      </c>
      <c r="H1613">
        <v>0.08</v>
      </c>
      <c r="I1613">
        <v>99.7</v>
      </c>
    </row>
    <row r="1614" spans="7:9" x14ac:dyDescent="0.25">
      <c r="G1614" t="s">
        <v>2987</v>
      </c>
      <c r="H1614">
        <v>0.08</v>
      </c>
      <c r="I1614">
        <v>99.77</v>
      </c>
    </row>
    <row r="1615" spans="7:9" x14ac:dyDescent="0.25">
      <c r="G1615" t="s">
        <v>2988</v>
      </c>
      <c r="H1615">
        <v>0.08</v>
      </c>
      <c r="I1615">
        <v>99.85</v>
      </c>
    </row>
    <row r="1616" spans="7:9" x14ac:dyDescent="0.25">
      <c r="G1616" t="s">
        <v>2989</v>
      </c>
      <c r="H1616">
        <v>0.08</v>
      </c>
      <c r="I1616">
        <v>99.92</v>
      </c>
    </row>
    <row r="1617" spans="1:10" x14ac:dyDescent="0.25">
      <c r="G1617" t="s">
        <v>2990</v>
      </c>
      <c r="H1617">
        <v>0.08</v>
      </c>
      <c r="I1617">
        <v>100</v>
      </c>
    </row>
    <row r="1619" spans="1:10" x14ac:dyDescent="0.25">
      <c r="G1619" t="s">
        <v>2991</v>
      </c>
      <c r="H1619">
        <v>100</v>
      </c>
    </row>
    <row r="1622" spans="1:10" s="5" customFormat="1" x14ac:dyDescent="0.25">
      <c r="A1622" s="5" t="s">
        <v>751</v>
      </c>
      <c r="G1622" s="5" t="s">
        <v>1446</v>
      </c>
    </row>
    <row r="1625" spans="1:10" x14ac:dyDescent="0.25">
      <c r="G1625" t="s">
        <v>3807</v>
      </c>
      <c r="H1625" t="s">
        <v>1601</v>
      </c>
      <c r="I1625" t="s">
        <v>1602</v>
      </c>
      <c r="J1625" t="s">
        <v>1603</v>
      </c>
    </row>
    <row r="1627" spans="1:10" x14ac:dyDescent="0.25">
      <c r="G1627">
        <v>6</v>
      </c>
      <c r="H1627">
        <v>1</v>
      </c>
      <c r="I1627">
        <v>100</v>
      </c>
      <c r="J1627">
        <v>100</v>
      </c>
    </row>
    <row r="1629" spans="1:10" x14ac:dyDescent="0.25">
      <c r="G1629" t="s">
        <v>1673</v>
      </c>
      <c r="H1629">
        <v>1</v>
      </c>
      <c r="I1629">
        <v>100</v>
      </c>
    </row>
    <row r="1633" spans="1:10" s="5" customFormat="1" x14ac:dyDescent="0.25">
      <c r="A1633" s="5" t="s">
        <v>3811</v>
      </c>
      <c r="G1633" s="5" t="s">
        <v>1405</v>
      </c>
    </row>
    <row r="1636" spans="1:10" x14ac:dyDescent="0.25">
      <c r="G1636" t="s">
        <v>3807</v>
      </c>
      <c r="H1636" t="s">
        <v>1601</v>
      </c>
      <c r="I1636" t="s">
        <v>1602</v>
      </c>
      <c r="J1636" t="s">
        <v>1603</v>
      </c>
    </row>
    <row r="1638" spans="1:10" x14ac:dyDescent="0.25">
      <c r="G1638" t="s">
        <v>2994</v>
      </c>
      <c r="H1638">
        <v>571</v>
      </c>
      <c r="I1638">
        <v>43.36</v>
      </c>
      <c r="J1638">
        <v>43.36</v>
      </c>
    </row>
    <row r="1639" spans="1:10" x14ac:dyDescent="0.25">
      <c r="G1639" t="s">
        <v>2995</v>
      </c>
      <c r="H1639">
        <v>241</v>
      </c>
      <c r="I1639">
        <v>18.3</v>
      </c>
      <c r="J1639">
        <v>61.66</v>
      </c>
    </row>
    <row r="1640" spans="1:10" x14ac:dyDescent="0.25">
      <c r="G1640" t="s">
        <v>2996</v>
      </c>
      <c r="H1640">
        <v>268</v>
      </c>
      <c r="I1640">
        <v>20.350000000000001</v>
      </c>
      <c r="J1640">
        <v>82</v>
      </c>
    </row>
    <row r="1641" spans="1:10" x14ac:dyDescent="0.25">
      <c r="G1641" t="s">
        <v>2997</v>
      </c>
      <c r="H1641">
        <v>237</v>
      </c>
      <c r="I1641">
        <v>18</v>
      </c>
      <c r="J1641">
        <v>100</v>
      </c>
    </row>
    <row r="1643" spans="1:10" x14ac:dyDescent="0.25">
      <c r="G1643" t="s">
        <v>1673</v>
      </c>
      <c r="H1643" s="3">
        <v>1317</v>
      </c>
      <c r="I1643">
        <v>100</v>
      </c>
    </row>
    <row r="1647" spans="1:10" s="5" customFormat="1" x14ac:dyDescent="0.25">
      <c r="A1647" s="5" t="s">
        <v>3813</v>
      </c>
      <c r="G1647" s="5" t="s">
        <v>757</v>
      </c>
    </row>
    <row r="1649" spans="7:10" x14ac:dyDescent="0.25">
      <c r="G1649" t="s">
        <v>757</v>
      </c>
      <c r="H1649" t="s">
        <v>1601</v>
      </c>
      <c r="I1649" t="s">
        <v>1602</v>
      </c>
      <c r="J1649" t="s">
        <v>1603</v>
      </c>
    </row>
    <row r="1651" spans="7:10" x14ac:dyDescent="0.25">
      <c r="G1651" t="s">
        <v>1609</v>
      </c>
      <c r="H1651">
        <v>60</v>
      </c>
      <c r="I1651">
        <v>4.5599999999999996</v>
      </c>
      <c r="J1651">
        <v>4.5599999999999996</v>
      </c>
    </row>
    <row r="1652" spans="7:10" x14ac:dyDescent="0.25">
      <c r="G1652" t="s">
        <v>1625</v>
      </c>
      <c r="H1652">
        <v>274</v>
      </c>
      <c r="I1652">
        <v>20.8</v>
      </c>
      <c r="J1652">
        <v>25.36</v>
      </c>
    </row>
    <row r="1653" spans="7:10" x14ac:dyDescent="0.25">
      <c r="G1653" t="s">
        <v>1632</v>
      </c>
      <c r="H1653">
        <v>61</v>
      </c>
      <c r="I1653">
        <v>4.63</v>
      </c>
      <c r="J1653">
        <v>29.99</v>
      </c>
    </row>
    <row r="1654" spans="7:10" x14ac:dyDescent="0.25">
      <c r="G1654" t="s">
        <v>1614</v>
      </c>
      <c r="H1654">
        <v>30</v>
      </c>
      <c r="I1654">
        <v>2.2799999999999998</v>
      </c>
      <c r="J1654">
        <v>32.270000000000003</v>
      </c>
    </row>
    <row r="1655" spans="7:10" x14ac:dyDescent="0.25">
      <c r="G1655" t="s">
        <v>1631</v>
      </c>
      <c r="H1655">
        <v>60</v>
      </c>
      <c r="I1655">
        <v>4.5599999999999996</v>
      </c>
      <c r="J1655">
        <v>36.83</v>
      </c>
    </row>
    <row r="1656" spans="7:10" x14ac:dyDescent="0.25">
      <c r="G1656" t="s">
        <v>1626</v>
      </c>
      <c r="H1656">
        <v>90</v>
      </c>
      <c r="I1656">
        <v>6.83</v>
      </c>
      <c r="J1656">
        <v>43.66</v>
      </c>
    </row>
    <row r="1657" spans="7:10" x14ac:dyDescent="0.25">
      <c r="G1657" t="s">
        <v>1660</v>
      </c>
      <c r="H1657">
        <v>30</v>
      </c>
      <c r="I1657">
        <v>2.2799999999999998</v>
      </c>
      <c r="J1657">
        <v>45.94</v>
      </c>
    </row>
    <row r="1658" spans="7:10" x14ac:dyDescent="0.25">
      <c r="G1658" t="s">
        <v>1630</v>
      </c>
      <c r="H1658">
        <v>87</v>
      </c>
      <c r="I1658">
        <v>6.61</v>
      </c>
      <c r="J1658">
        <v>52.54</v>
      </c>
    </row>
    <row r="1659" spans="7:10" x14ac:dyDescent="0.25">
      <c r="G1659" t="s">
        <v>1607</v>
      </c>
      <c r="H1659">
        <v>30</v>
      </c>
      <c r="I1659">
        <v>2.2799999999999998</v>
      </c>
      <c r="J1659">
        <v>54.82</v>
      </c>
    </row>
    <row r="1660" spans="7:10" x14ac:dyDescent="0.25">
      <c r="G1660" t="s">
        <v>1662</v>
      </c>
      <c r="H1660">
        <v>90</v>
      </c>
      <c r="I1660">
        <v>6.83</v>
      </c>
      <c r="J1660">
        <v>61.66</v>
      </c>
    </row>
    <row r="1661" spans="7:10" x14ac:dyDescent="0.25">
      <c r="G1661" t="s">
        <v>1629</v>
      </c>
      <c r="H1661">
        <v>58</v>
      </c>
      <c r="I1661">
        <v>4.4000000000000004</v>
      </c>
      <c r="J1661">
        <v>66.06</v>
      </c>
    </row>
    <row r="1662" spans="7:10" x14ac:dyDescent="0.25">
      <c r="G1662" t="s">
        <v>1612</v>
      </c>
      <c r="H1662">
        <v>90</v>
      </c>
      <c r="I1662">
        <v>6.83</v>
      </c>
      <c r="J1662">
        <v>72.89</v>
      </c>
    </row>
    <row r="1663" spans="7:10" x14ac:dyDescent="0.25">
      <c r="G1663" t="s">
        <v>1605</v>
      </c>
      <c r="H1663">
        <v>120</v>
      </c>
      <c r="I1663">
        <v>9.11</v>
      </c>
      <c r="J1663">
        <v>82</v>
      </c>
    </row>
    <row r="1664" spans="7:10" x14ac:dyDescent="0.25">
      <c r="G1664" t="s">
        <v>1628</v>
      </c>
      <c r="H1664">
        <v>237</v>
      </c>
      <c r="I1664">
        <v>18</v>
      </c>
      <c r="J1664">
        <v>100</v>
      </c>
    </row>
    <row r="1666" spans="1:10" x14ac:dyDescent="0.25">
      <c r="G1666" t="s">
        <v>1673</v>
      </c>
      <c r="H1666" s="3">
        <v>1317</v>
      </c>
      <c r="I1666">
        <v>100</v>
      </c>
    </row>
    <row r="1672" spans="1:10" s="5" customFormat="1" x14ac:dyDescent="0.25">
      <c r="A1672" s="5" t="s">
        <v>3815</v>
      </c>
      <c r="G1672" s="5" t="s">
        <v>1406</v>
      </c>
    </row>
    <row r="1676" spans="1:10" x14ac:dyDescent="0.25">
      <c r="G1676" t="s">
        <v>3807</v>
      </c>
      <c r="H1676" t="s">
        <v>1601</v>
      </c>
      <c r="I1676" t="s">
        <v>1602</v>
      </c>
      <c r="J1676" t="s">
        <v>1603</v>
      </c>
    </row>
    <row r="1678" spans="1:10" x14ac:dyDescent="0.25">
      <c r="G1678">
        <v>1</v>
      </c>
      <c r="H1678">
        <v>4</v>
      </c>
      <c r="I1678">
        <v>0.3</v>
      </c>
      <c r="J1678">
        <v>0.3</v>
      </c>
    </row>
    <row r="1679" spans="1:10" x14ac:dyDescent="0.25">
      <c r="G1679">
        <v>2</v>
      </c>
      <c r="H1679">
        <v>14</v>
      </c>
      <c r="I1679">
        <v>1.06</v>
      </c>
      <c r="J1679">
        <v>1.37</v>
      </c>
    </row>
    <row r="1680" spans="1:10" x14ac:dyDescent="0.25">
      <c r="G1680">
        <v>3</v>
      </c>
      <c r="H1680">
        <v>19</v>
      </c>
      <c r="I1680">
        <v>1.44</v>
      </c>
      <c r="J1680">
        <v>2.81</v>
      </c>
    </row>
    <row r="1681" spans="7:10" x14ac:dyDescent="0.25">
      <c r="G1681">
        <v>5</v>
      </c>
      <c r="H1681">
        <v>6</v>
      </c>
      <c r="I1681">
        <v>0.46</v>
      </c>
      <c r="J1681">
        <v>3.26</v>
      </c>
    </row>
    <row r="1682" spans="7:10" x14ac:dyDescent="0.25">
      <c r="G1682">
        <v>6</v>
      </c>
      <c r="H1682">
        <v>22</v>
      </c>
      <c r="I1682">
        <v>1.67</v>
      </c>
      <c r="J1682">
        <v>4.9400000000000004</v>
      </c>
    </row>
    <row r="1683" spans="7:10" x14ac:dyDescent="0.25">
      <c r="G1683">
        <v>7</v>
      </c>
      <c r="H1683">
        <v>6</v>
      </c>
      <c r="I1683">
        <v>0.46</v>
      </c>
      <c r="J1683">
        <v>5.39</v>
      </c>
    </row>
    <row r="1684" spans="7:10" x14ac:dyDescent="0.25">
      <c r="G1684">
        <v>8</v>
      </c>
      <c r="H1684">
        <v>9</v>
      </c>
      <c r="I1684">
        <v>0.68</v>
      </c>
      <c r="J1684">
        <v>6.07</v>
      </c>
    </row>
    <row r="1685" spans="7:10" x14ac:dyDescent="0.25">
      <c r="G1685">
        <v>9</v>
      </c>
      <c r="H1685">
        <v>55</v>
      </c>
      <c r="I1685">
        <v>4.18</v>
      </c>
      <c r="J1685">
        <v>10.25</v>
      </c>
    </row>
    <row r="1686" spans="7:10" x14ac:dyDescent="0.25">
      <c r="G1686">
        <v>12</v>
      </c>
      <c r="H1686">
        <v>15</v>
      </c>
      <c r="I1686">
        <v>1.1399999999999999</v>
      </c>
      <c r="J1686">
        <v>11.39</v>
      </c>
    </row>
    <row r="1687" spans="7:10" x14ac:dyDescent="0.25">
      <c r="G1687">
        <v>14</v>
      </c>
      <c r="H1687">
        <v>38</v>
      </c>
      <c r="I1687">
        <v>2.89</v>
      </c>
      <c r="J1687">
        <v>14.27</v>
      </c>
    </row>
    <row r="1688" spans="7:10" x14ac:dyDescent="0.25">
      <c r="G1688">
        <v>16</v>
      </c>
      <c r="H1688">
        <v>15</v>
      </c>
      <c r="I1688">
        <v>1.1399999999999999</v>
      </c>
      <c r="J1688">
        <v>15.41</v>
      </c>
    </row>
    <row r="1689" spans="7:10" x14ac:dyDescent="0.25">
      <c r="G1689">
        <v>17</v>
      </c>
      <c r="H1689">
        <v>6</v>
      </c>
      <c r="I1689">
        <v>0.46</v>
      </c>
      <c r="J1689">
        <v>15.87</v>
      </c>
    </row>
    <row r="1690" spans="7:10" x14ac:dyDescent="0.25">
      <c r="G1690">
        <v>20</v>
      </c>
      <c r="H1690">
        <v>32</v>
      </c>
      <c r="I1690">
        <v>2.4300000000000002</v>
      </c>
      <c r="J1690">
        <v>18.3</v>
      </c>
    </row>
    <row r="1691" spans="7:10" x14ac:dyDescent="0.25">
      <c r="G1691">
        <v>21</v>
      </c>
      <c r="H1691">
        <v>30</v>
      </c>
      <c r="I1691">
        <v>2.2799999999999998</v>
      </c>
      <c r="J1691">
        <v>20.58</v>
      </c>
    </row>
    <row r="1692" spans="7:10" x14ac:dyDescent="0.25">
      <c r="G1692">
        <v>22</v>
      </c>
      <c r="H1692">
        <v>45</v>
      </c>
      <c r="I1692">
        <v>3.42</v>
      </c>
      <c r="J1692">
        <v>23.99</v>
      </c>
    </row>
    <row r="1693" spans="7:10" x14ac:dyDescent="0.25">
      <c r="G1693">
        <v>23</v>
      </c>
      <c r="H1693">
        <v>7</v>
      </c>
      <c r="I1693">
        <v>0.53</v>
      </c>
      <c r="J1693">
        <v>24.53</v>
      </c>
    </row>
    <row r="1694" spans="7:10" x14ac:dyDescent="0.25">
      <c r="G1694">
        <v>24</v>
      </c>
      <c r="H1694">
        <v>45</v>
      </c>
      <c r="I1694">
        <v>3.42</v>
      </c>
      <c r="J1694">
        <v>27.94</v>
      </c>
    </row>
    <row r="1695" spans="7:10" x14ac:dyDescent="0.25">
      <c r="G1695">
        <v>25</v>
      </c>
      <c r="H1695">
        <v>12</v>
      </c>
      <c r="I1695">
        <v>0.91</v>
      </c>
      <c r="J1695">
        <v>28.85</v>
      </c>
    </row>
    <row r="1696" spans="7:10" x14ac:dyDescent="0.25">
      <c r="G1696">
        <v>28</v>
      </c>
      <c r="H1696">
        <v>4</v>
      </c>
      <c r="I1696">
        <v>0.3</v>
      </c>
      <c r="J1696">
        <v>29.16</v>
      </c>
    </row>
    <row r="1697" spans="7:10" x14ac:dyDescent="0.25">
      <c r="G1697">
        <v>29</v>
      </c>
      <c r="H1697">
        <v>46</v>
      </c>
      <c r="I1697">
        <v>3.49</v>
      </c>
      <c r="J1697">
        <v>32.65</v>
      </c>
    </row>
    <row r="1698" spans="7:10" x14ac:dyDescent="0.25">
      <c r="G1698">
        <v>30</v>
      </c>
      <c r="H1698">
        <v>35</v>
      </c>
      <c r="I1698">
        <v>2.66</v>
      </c>
      <c r="J1698">
        <v>35.31</v>
      </c>
    </row>
    <row r="1699" spans="7:10" x14ac:dyDescent="0.25">
      <c r="G1699">
        <v>31</v>
      </c>
      <c r="H1699">
        <v>41</v>
      </c>
      <c r="I1699">
        <v>3.11</v>
      </c>
      <c r="J1699">
        <v>38.42</v>
      </c>
    </row>
    <row r="1700" spans="7:10" x14ac:dyDescent="0.25">
      <c r="G1700">
        <v>32</v>
      </c>
      <c r="H1700">
        <v>12</v>
      </c>
      <c r="I1700">
        <v>0.91</v>
      </c>
      <c r="J1700">
        <v>39.33</v>
      </c>
    </row>
    <row r="1701" spans="7:10" x14ac:dyDescent="0.25">
      <c r="G1701">
        <v>33</v>
      </c>
      <c r="H1701">
        <v>16</v>
      </c>
      <c r="I1701">
        <v>1.21</v>
      </c>
      <c r="J1701">
        <v>40.549999999999997</v>
      </c>
    </row>
    <row r="1702" spans="7:10" x14ac:dyDescent="0.25">
      <c r="G1702">
        <v>34</v>
      </c>
      <c r="H1702">
        <v>44</v>
      </c>
      <c r="I1702">
        <v>3.34</v>
      </c>
      <c r="J1702">
        <v>43.89</v>
      </c>
    </row>
    <row r="1703" spans="7:10" x14ac:dyDescent="0.25">
      <c r="G1703">
        <v>35</v>
      </c>
      <c r="H1703">
        <v>22</v>
      </c>
      <c r="I1703">
        <v>1.67</v>
      </c>
      <c r="J1703">
        <v>45.56</v>
      </c>
    </row>
    <row r="1704" spans="7:10" x14ac:dyDescent="0.25">
      <c r="G1704">
        <v>36</v>
      </c>
      <c r="H1704">
        <v>17</v>
      </c>
      <c r="I1704">
        <v>1.29</v>
      </c>
      <c r="J1704">
        <v>46.85</v>
      </c>
    </row>
    <row r="1705" spans="7:10" x14ac:dyDescent="0.25">
      <c r="G1705">
        <v>37</v>
      </c>
      <c r="H1705">
        <v>31</v>
      </c>
      <c r="I1705">
        <v>2.35</v>
      </c>
      <c r="J1705">
        <v>49.2</v>
      </c>
    </row>
    <row r="1706" spans="7:10" x14ac:dyDescent="0.25">
      <c r="G1706">
        <v>38</v>
      </c>
      <c r="H1706">
        <v>15</v>
      </c>
      <c r="I1706">
        <v>1.1399999999999999</v>
      </c>
      <c r="J1706">
        <v>50.34</v>
      </c>
    </row>
    <row r="1707" spans="7:10" x14ac:dyDescent="0.25">
      <c r="G1707">
        <v>39</v>
      </c>
      <c r="H1707">
        <v>20</v>
      </c>
      <c r="I1707">
        <v>1.52</v>
      </c>
      <c r="J1707">
        <v>51.86</v>
      </c>
    </row>
    <row r="1708" spans="7:10" x14ac:dyDescent="0.25">
      <c r="G1708">
        <v>40</v>
      </c>
      <c r="H1708">
        <v>30</v>
      </c>
      <c r="I1708">
        <v>2.2799999999999998</v>
      </c>
      <c r="J1708">
        <v>54.14</v>
      </c>
    </row>
    <row r="1709" spans="7:10" x14ac:dyDescent="0.25">
      <c r="G1709">
        <v>42</v>
      </c>
      <c r="H1709">
        <v>44</v>
      </c>
      <c r="I1709">
        <v>3.34</v>
      </c>
      <c r="J1709">
        <v>57.48</v>
      </c>
    </row>
    <row r="1710" spans="7:10" x14ac:dyDescent="0.25">
      <c r="G1710">
        <v>43</v>
      </c>
      <c r="H1710">
        <v>15</v>
      </c>
      <c r="I1710">
        <v>1.1399999999999999</v>
      </c>
      <c r="J1710">
        <v>58.62</v>
      </c>
    </row>
    <row r="1711" spans="7:10" x14ac:dyDescent="0.25">
      <c r="G1711">
        <v>44</v>
      </c>
      <c r="H1711">
        <v>30</v>
      </c>
      <c r="I1711">
        <v>2.2799999999999998</v>
      </c>
      <c r="J1711">
        <v>60.9</v>
      </c>
    </row>
    <row r="1712" spans="7:10" x14ac:dyDescent="0.25">
      <c r="G1712">
        <v>47</v>
      </c>
      <c r="H1712">
        <v>30</v>
      </c>
      <c r="I1712">
        <v>2.2799999999999998</v>
      </c>
      <c r="J1712">
        <v>63.17</v>
      </c>
    </row>
    <row r="1713" spans="7:10" x14ac:dyDescent="0.25">
      <c r="G1713">
        <v>49</v>
      </c>
      <c r="H1713">
        <v>15</v>
      </c>
      <c r="I1713">
        <v>1.1399999999999999</v>
      </c>
      <c r="J1713">
        <v>64.31</v>
      </c>
    </row>
    <row r="1714" spans="7:10" x14ac:dyDescent="0.25">
      <c r="G1714">
        <v>50</v>
      </c>
      <c r="H1714">
        <v>14</v>
      </c>
      <c r="I1714">
        <v>1.06</v>
      </c>
      <c r="J1714">
        <v>65.38</v>
      </c>
    </row>
    <row r="1715" spans="7:10" x14ac:dyDescent="0.25">
      <c r="G1715">
        <v>51</v>
      </c>
      <c r="H1715">
        <v>7</v>
      </c>
      <c r="I1715">
        <v>0.53</v>
      </c>
      <c r="J1715">
        <v>65.91</v>
      </c>
    </row>
    <row r="1716" spans="7:10" x14ac:dyDescent="0.25">
      <c r="G1716">
        <v>52</v>
      </c>
      <c r="H1716">
        <v>44</v>
      </c>
      <c r="I1716">
        <v>3.34</v>
      </c>
      <c r="J1716">
        <v>69.25</v>
      </c>
    </row>
    <row r="1717" spans="7:10" x14ac:dyDescent="0.25">
      <c r="G1717">
        <v>53</v>
      </c>
      <c r="H1717">
        <v>15</v>
      </c>
      <c r="I1717">
        <v>1.1399999999999999</v>
      </c>
      <c r="J1717">
        <v>70.39</v>
      </c>
    </row>
    <row r="1718" spans="7:10" x14ac:dyDescent="0.25">
      <c r="G1718">
        <v>54</v>
      </c>
      <c r="H1718">
        <v>15</v>
      </c>
      <c r="I1718">
        <v>1.1399999999999999</v>
      </c>
      <c r="J1718">
        <v>71.53</v>
      </c>
    </row>
    <row r="1719" spans="7:10" x14ac:dyDescent="0.25">
      <c r="G1719">
        <v>55</v>
      </c>
      <c r="H1719">
        <v>15</v>
      </c>
      <c r="I1719">
        <v>1.1399999999999999</v>
      </c>
      <c r="J1719">
        <v>72.67</v>
      </c>
    </row>
    <row r="1720" spans="7:10" x14ac:dyDescent="0.25">
      <c r="G1720">
        <v>57</v>
      </c>
      <c r="H1720">
        <v>15</v>
      </c>
      <c r="I1720">
        <v>1.1399999999999999</v>
      </c>
      <c r="J1720">
        <v>73.8</v>
      </c>
    </row>
    <row r="1721" spans="7:10" x14ac:dyDescent="0.25">
      <c r="G1721">
        <v>60</v>
      </c>
      <c r="H1721">
        <v>15</v>
      </c>
      <c r="I1721">
        <v>1.1399999999999999</v>
      </c>
      <c r="J1721">
        <v>74.94</v>
      </c>
    </row>
    <row r="1722" spans="7:10" x14ac:dyDescent="0.25">
      <c r="G1722">
        <v>61</v>
      </c>
      <c r="H1722">
        <v>31</v>
      </c>
      <c r="I1722">
        <v>2.35</v>
      </c>
      <c r="J1722">
        <v>77.3</v>
      </c>
    </row>
    <row r="1723" spans="7:10" x14ac:dyDescent="0.25">
      <c r="G1723">
        <v>62</v>
      </c>
      <c r="H1723">
        <v>23</v>
      </c>
      <c r="I1723">
        <v>1.75</v>
      </c>
      <c r="J1723">
        <v>79.040000000000006</v>
      </c>
    </row>
    <row r="1724" spans="7:10" x14ac:dyDescent="0.25">
      <c r="G1724">
        <v>63</v>
      </c>
      <c r="H1724">
        <v>22</v>
      </c>
      <c r="I1724">
        <v>1.67</v>
      </c>
      <c r="J1724">
        <v>80.709999999999994</v>
      </c>
    </row>
    <row r="1725" spans="7:10" x14ac:dyDescent="0.25">
      <c r="G1725">
        <v>64</v>
      </c>
      <c r="H1725">
        <v>19</v>
      </c>
      <c r="I1725">
        <v>1.44</v>
      </c>
      <c r="J1725">
        <v>82.16</v>
      </c>
    </row>
    <row r="1726" spans="7:10" x14ac:dyDescent="0.25">
      <c r="G1726">
        <v>66</v>
      </c>
      <c r="H1726">
        <v>34</v>
      </c>
      <c r="I1726">
        <v>2.58</v>
      </c>
      <c r="J1726">
        <v>84.74</v>
      </c>
    </row>
    <row r="1727" spans="7:10" x14ac:dyDescent="0.25">
      <c r="G1727">
        <v>72</v>
      </c>
      <c r="H1727">
        <v>15</v>
      </c>
      <c r="I1727">
        <v>1.1399999999999999</v>
      </c>
      <c r="J1727">
        <v>85.88</v>
      </c>
    </row>
    <row r="1728" spans="7:10" x14ac:dyDescent="0.25">
      <c r="G1728">
        <v>74</v>
      </c>
      <c r="H1728">
        <v>22</v>
      </c>
      <c r="I1728">
        <v>1.67</v>
      </c>
      <c r="J1728">
        <v>87.55</v>
      </c>
    </row>
    <row r="1729" spans="7:10" x14ac:dyDescent="0.25">
      <c r="G1729">
        <v>75</v>
      </c>
      <c r="H1729">
        <v>5</v>
      </c>
      <c r="I1729">
        <v>0.38</v>
      </c>
      <c r="J1729">
        <v>87.93</v>
      </c>
    </row>
    <row r="1730" spans="7:10" x14ac:dyDescent="0.25">
      <c r="G1730">
        <v>85</v>
      </c>
      <c r="H1730">
        <v>9</v>
      </c>
      <c r="I1730">
        <v>0.68</v>
      </c>
      <c r="J1730">
        <v>88.61</v>
      </c>
    </row>
    <row r="1731" spans="7:10" x14ac:dyDescent="0.25">
      <c r="G1731">
        <v>86</v>
      </c>
      <c r="H1731">
        <v>7</v>
      </c>
      <c r="I1731">
        <v>0.53</v>
      </c>
      <c r="J1731">
        <v>89.14</v>
      </c>
    </row>
    <row r="1732" spans="7:10" x14ac:dyDescent="0.25">
      <c r="G1732">
        <v>87</v>
      </c>
      <c r="H1732">
        <v>17</v>
      </c>
      <c r="I1732">
        <v>1.29</v>
      </c>
      <c r="J1732">
        <v>90.43</v>
      </c>
    </row>
    <row r="1733" spans="7:10" x14ac:dyDescent="0.25">
      <c r="G1733">
        <v>88</v>
      </c>
      <c r="H1733">
        <v>15</v>
      </c>
      <c r="I1733">
        <v>1.1399999999999999</v>
      </c>
      <c r="J1733">
        <v>91.57</v>
      </c>
    </row>
    <row r="1734" spans="7:10" x14ac:dyDescent="0.25">
      <c r="G1734">
        <v>106</v>
      </c>
      <c r="H1734">
        <v>16</v>
      </c>
      <c r="I1734">
        <v>1.21</v>
      </c>
      <c r="J1734">
        <v>92.79</v>
      </c>
    </row>
    <row r="1735" spans="7:10" x14ac:dyDescent="0.25">
      <c r="G1735">
        <v>122</v>
      </c>
      <c r="H1735">
        <v>15</v>
      </c>
      <c r="I1735">
        <v>1.1399999999999999</v>
      </c>
      <c r="J1735">
        <v>93.93</v>
      </c>
    </row>
    <row r="1736" spans="7:10" x14ac:dyDescent="0.25">
      <c r="G1736">
        <v>123</v>
      </c>
      <c r="H1736">
        <v>12</v>
      </c>
      <c r="I1736">
        <v>0.91</v>
      </c>
      <c r="J1736">
        <v>94.84</v>
      </c>
    </row>
    <row r="1737" spans="7:10" x14ac:dyDescent="0.25">
      <c r="G1737">
        <v>139</v>
      </c>
      <c r="H1737">
        <v>21</v>
      </c>
      <c r="I1737">
        <v>1.59</v>
      </c>
      <c r="J1737">
        <v>96.43</v>
      </c>
    </row>
    <row r="1738" spans="7:10" x14ac:dyDescent="0.25">
      <c r="G1738">
        <v>141</v>
      </c>
      <c r="H1738">
        <v>9</v>
      </c>
      <c r="I1738">
        <v>0.68</v>
      </c>
      <c r="J1738">
        <v>97.11</v>
      </c>
    </row>
    <row r="1739" spans="7:10" x14ac:dyDescent="0.25">
      <c r="G1739">
        <v>142</v>
      </c>
      <c r="H1739">
        <v>24</v>
      </c>
      <c r="I1739">
        <v>1.82</v>
      </c>
      <c r="J1739">
        <v>98.94</v>
      </c>
    </row>
    <row r="1740" spans="7:10" x14ac:dyDescent="0.25">
      <c r="G1740">
        <v>144</v>
      </c>
      <c r="H1740">
        <v>6</v>
      </c>
      <c r="I1740">
        <v>0.46</v>
      </c>
      <c r="J1740">
        <v>99.39</v>
      </c>
    </row>
    <row r="1741" spans="7:10" x14ac:dyDescent="0.25">
      <c r="G1741">
        <v>155</v>
      </c>
      <c r="H1741">
        <v>8</v>
      </c>
      <c r="I1741">
        <v>0.61</v>
      </c>
      <c r="J1741">
        <v>100</v>
      </c>
    </row>
    <row r="1743" spans="7:10" x14ac:dyDescent="0.25">
      <c r="G1743" t="s">
        <v>1673</v>
      </c>
      <c r="H1743" s="3">
        <v>1317</v>
      </c>
      <c r="I1743">
        <v>100</v>
      </c>
    </row>
    <row r="1745" spans="1:10" s="5" customFormat="1" x14ac:dyDescent="0.25">
      <c r="A1745" s="5" t="s">
        <v>3816</v>
      </c>
      <c r="G1745" s="5" t="s">
        <v>1407</v>
      </c>
    </row>
    <row r="1749" spans="1:10" x14ac:dyDescent="0.25">
      <c r="G1749" t="s">
        <v>3807</v>
      </c>
      <c r="H1749" t="s">
        <v>1601</v>
      </c>
      <c r="I1749" t="s">
        <v>1602</v>
      </c>
      <c r="J1749" t="s">
        <v>1603</v>
      </c>
    </row>
    <row r="1751" spans="1:10" x14ac:dyDescent="0.25">
      <c r="G1751">
        <v>1</v>
      </c>
      <c r="H1751">
        <v>11</v>
      </c>
      <c r="I1751">
        <v>0.84</v>
      </c>
      <c r="J1751">
        <v>0.84</v>
      </c>
    </row>
    <row r="1752" spans="1:10" x14ac:dyDescent="0.25">
      <c r="G1752">
        <v>2</v>
      </c>
      <c r="H1752">
        <v>20</v>
      </c>
      <c r="I1752">
        <v>1.52</v>
      </c>
      <c r="J1752">
        <v>2.35</v>
      </c>
    </row>
    <row r="1753" spans="1:10" x14ac:dyDescent="0.25">
      <c r="G1753">
        <v>3</v>
      </c>
      <c r="H1753">
        <v>14</v>
      </c>
      <c r="I1753">
        <v>1.06</v>
      </c>
      <c r="J1753">
        <v>3.42</v>
      </c>
    </row>
    <row r="1754" spans="1:10" x14ac:dyDescent="0.25">
      <c r="G1754">
        <v>4</v>
      </c>
      <c r="H1754">
        <v>15</v>
      </c>
      <c r="I1754">
        <v>1.1399999999999999</v>
      </c>
      <c r="J1754">
        <v>4.5599999999999996</v>
      </c>
    </row>
    <row r="1755" spans="1:10" x14ac:dyDescent="0.25">
      <c r="G1755">
        <v>5</v>
      </c>
      <c r="H1755">
        <v>15</v>
      </c>
      <c r="I1755">
        <v>1.1399999999999999</v>
      </c>
      <c r="J1755">
        <v>5.69</v>
      </c>
    </row>
    <row r="1756" spans="1:10" x14ac:dyDescent="0.25">
      <c r="G1756">
        <v>6</v>
      </c>
      <c r="H1756">
        <v>15</v>
      </c>
      <c r="I1756">
        <v>1.1399999999999999</v>
      </c>
      <c r="J1756">
        <v>6.83</v>
      </c>
    </row>
    <row r="1757" spans="1:10" x14ac:dyDescent="0.25">
      <c r="G1757">
        <v>7</v>
      </c>
      <c r="H1757">
        <v>14</v>
      </c>
      <c r="I1757">
        <v>1.06</v>
      </c>
      <c r="J1757">
        <v>7.9</v>
      </c>
    </row>
    <row r="1758" spans="1:10" x14ac:dyDescent="0.25">
      <c r="G1758">
        <v>8</v>
      </c>
      <c r="H1758">
        <v>16</v>
      </c>
      <c r="I1758">
        <v>1.21</v>
      </c>
      <c r="J1758">
        <v>9.11</v>
      </c>
    </row>
    <row r="1759" spans="1:10" x14ac:dyDescent="0.25">
      <c r="G1759">
        <v>9</v>
      </c>
      <c r="H1759">
        <v>19</v>
      </c>
      <c r="I1759">
        <v>1.44</v>
      </c>
      <c r="J1759">
        <v>10.55</v>
      </c>
    </row>
    <row r="1760" spans="1:10" x14ac:dyDescent="0.25">
      <c r="G1760">
        <v>10</v>
      </c>
      <c r="H1760">
        <v>15</v>
      </c>
      <c r="I1760">
        <v>1.1399999999999999</v>
      </c>
      <c r="J1760">
        <v>11.69</v>
      </c>
    </row>
    <row r="1761" spans="7:10" x14ac:dyDescent="0.25">
      <c r="G1761">
        <v>11</v>
      </c>
      <c r="H1761">
        <v>13</v>
      </c>
      <c r="I1761">
        <v>0.99</v>
      </c>
      <c r="J1761">
        <v>12.68</v>
      </c>
    </row>
    <row r="1762" spans="7:10" x14ac:dyDescent="0.25">
      <c r="G1762">
        <v>12</v>
      </c>
      <c r="H1762">
        <v>15</v>
      </c>
      <c r="I1762">
        <v>1.1399999999999999</v>
      </c>
      <c r="J1762">
        <v>13.82</v>
      </c>
    </row>
    <row r="1763" spans="7:10" x14ac:dyDescent="0.25">
      <c r="G1763">
        <v>13</v>
      </c>
      <c r="H1763">
        <v>16</v>
      </c>
      <c r="I1763">
        <v>1.21</v>
      </c>
      <c r="J1763">
        <v>15.03</v>
      </c>
    </row>
    <row r="1764" spans="7:10" x14ac:dyDescent="0.25">
      <c r="G1764">
        <v>14</v>
      </c>
      <c r="H1764">
        <v>14</v>
      </c>
      <c r="I1764">
        <v>1.06</v>
      </c>
      <c r="J1764">
        <v>16.100000000000001</v>
      </c>
    </row>
    <row r="1765" spans="7:10" x14ac:dyDescent="0.25">
      <c r="G1765">
        <v>15</v>
      </c>
      <c r="H1765">
        <v>14</v>
      </c>
      <c r="I1765">
        <v>1.06</v>
      </c>
      <c r="J1765">
        <v>17.16</v>
      </c>
    </row>
    <row r="1766" spans="7:10" x14ac:dyDescent="0.25">
      <c r="G1766">
        <v>16</v>
      </c>
      <c r="H1766">
        <v>16</v>
      </c>
      <c r="I1766">
        <v>1.21</v>
      </c>
      <c r="J1766">
        <v>18.38</v>
      </c>
    </row>
    <row r="1767" spans="7:10" x14ac:dyDescent="0.25">
      <c r="G1767">
        <v>17</v>
      </c>
      <c r="H1767">
        <v>15</v>
      </c>
      <c r="I1767">
        <v>1.1399999999999999</v>
      </c>
      <c r="J1767">
        <v>19.510000000000002</v>
      </c>
    </row>
    <row r="1768" spans="7:10" x14ac:dyDescent="0.25">
      <c r="G1768">
        <v>18</v>
      </c>
      <c r="H1768">
        <v>15</v>
      </c>
      <c r="I1768">
        <v>1.1399999999999999</v>
      </c>
      <c r="J1768">
        <v>20.65</v>
      </c>
    </row>
    <row r="1769" spans="7:10" x14ac:dyDescent="0.25">
      <c r="G1769">
        <v>19</v>
      </c>
      <c r="H1769">
        <v>17</v>
      </c>
      <c r="I1769">
        <v>1.29</v>
      </c>
      <c r="J1769">
        <v>21.94</v>
      </c>
    </row>
    <row r="1770" spans="7:10" x14ac:dyDescent="0.25">
      <c r="G1770">
        <v>20</v>
      </c>
      <c r="H1770">
        <v>15</v>
      </c>
      <c r="I1770">
        <v>1.1399999999999999</v>
      </c>
      <c r="J1770">
        <v>23.08</v>
      </c>
    </row>
    <row r="1771" spans="7:10" x14ac:dyDescent="0.25">
      <c r="G1771">
        <v>21</v>
      </c>
      <c r="H1771">
        <v>17</v>
      </c>
      <c r="I1771">
        <v>1.29</v>
      </c>
      <c r="J1771">
        <v>24.37</v>
      </c>
    </row>
    <row r="1772" spans="7:10" x14ac:dyDescent="0.25">
      <c r="G1772">
        <v>22</v>
      </c>
      <c r="H1772">
        <v>13</v>
      </c>
      <c r="I1772">
        <v>0.99</v>
      </c>
      <c r="J1772">
        <v>25.36</v>
      </c>
    </row>
    <row r="1773" spans="7:10" x14ac:dyDescent="0.25">
      <c r="G1773">
        <v>23</v>
      </c>
      <c r="H1773">
        <v>15</v>
      </c>
      <c r="I1773">
        <v>1.1399999999999999</v>
      </c>
      <c r="J1773">
        <v>26.5</v>
      </c>
    </row>
    <row r="1774" spans="7:10" x14ac:dyDescent="0.25">
      <c r="G1774">
        <v>24</v>
      </c>
      <c r="H1774">
        <v>15</v>
      </c>
      <c r="I1774">
        <v>1.1399999999999999</v>
      </c>
      <c r="J1774">
        <v>27.64</v>
      </c>
    </row>
    <row r="1775" spans="7:10" x14ac:dyDescent="0.25">
      <c r="G1775">
        <v>25</v>
      </c>
      <c r="H1775">
        <v>15</v>
      </c>
      <c r="I1775">
        <v>1.1399999999999999</v>
      </c>
      <c r="J1775">
        <v>28.78</v>
      </c>
    </row>
    <row r="1776" spans="7:10" x14ac:dyDescent="0.25">
      <c r="G1776">
        <v>26</v>
      </c>
      <c r="H1776">
        <v>16</v>
      </c>
      <c r="I1776">
        <v>1.21</v>
      </c>
      <c r="J1776">
        <v>29.99</v>
      </c>
    </row>
    <row r="1777" spans="7:10" x14ac:dyDescent="0.25">
      <c r="G1777">
        <v>27</v>
      </c>
      <c r="H1777">
        <v>15</v>
      </c>
      <c r="I1777">
        <v>1.1399999999999999</v>
      </c>
      <c r="J1777">
        <v>31.13</v>
      </c>
    </row>
    <row r="1778" spans="7:10" x14ac:dyDescent="0.25">
      <c r="G1778">
        <v>28</v>
      </c>
      <c r="H1778">
        <v>15</v>
      </c>
      <c r="I1778">
        <v>1.1399999999999999</v>
      </c>
      <c r="J1778">
        <v>32.270000000000003</v>
      </c>
    </row>
    <row r="1779" spans="7:10" x14ac:dyDescent="0.25">
      <c r="G1779">
        <v>29</v>
      </c>
      <c r="H1779">
        <v>14</v>
      </c>
      <c r="I1779">
        <v>1.06</v>
      </c>
      <c r="J1779">
        <v>33.33</v>
      </c>
    </row>
    <row r="1780" spans="7:10" x14ac:dyDescent="0.25">
      <c r="G1780">
        <v>30</v>
      </c>
      <c r="H1780">
        <v>16</v>
      </c>
      <c r="I1780">
        <v>1.21</v>
      </c>
      <c r="J1780">
        <v>34.549999999999997</v>
      </c>
    </row>
    <row r="1781" spans="7:10" x14ac:dyDescent="0.25">
      <c r="G1781">
        <v>31</v>
      </c>
      <c r="H1781">
        <v>15</v>
      </c>
      <c r="I1781">
        <v>1.1399999999999999</v>
      </c>
      <c r="J1781">
        <v>35.69</v>
      </c>
    </row>
    <row r="1782" spans="7:10" x14ac:dyDescent="0.25">
      <c r="G1782">
        <v>32</v>
      </c>
      <c r="H1782">
        <v>15</v>
      </c>
      <c r="I1782">
        <v>1.1399999999999999</v>
      </c>
      <c r="J1782">
        <v>36.83</v>
      </c>
    </row>
    <row r="1783" spans="7:10" x14ac:dyDescent="0.25">
      <c r="G1783">
        <v>33</v>
      </c>
      <c r="H1783">
        <v>15</v>
      </c>
      <c r="I1783">
        <v>1.1399999999999999</v>
      </c>
      <c r="J1783">
        <v>37.97</v>
      </c>
    </row>
    <row r="1784" spans="7:10" x14ac:dyDescent="0.25">
      <c r="G1784">
        <v>34</v>
      </c>
      <c r="H1784">
        <v>15</v>
      </c>
      <c r="I1784">
        <v>1.1399999999999999</v>
      </c>
      <c r="J1784">
        <v>39.1</v>
      </c>
    </row>
    <row r="1785" spans="7:10" x14ac:dyDescent="0.25">
      <c r="G1785">
        <v>35</v>
      </c>
      <c r="H1785">
        <v>14</v>
      </c>
      <c r="I1785">
        <v>1.06</v>
      </c>
      <c r="J1785">
        <v>40.17</v>
      </c>
    </row>
    <row r="1786" spans="7:10" x14ac:dyDescent="0.25">
      <c r="G1786">
        <v>36</v>
      </c>
      <c r="H1786">
        <v>16</v>
      </c>
      <c r="I1786">
        <v>1.21</v>
      </c>
      <c r="J1786">
        <v>41.38</v>
      </c>
    </row>
    <row r="1787" spans="7:10" x14ac:dyDescent="0.25">
      <c r="G1787">
        <v>37</v>
      </c>
      <c r="H1787">
        <v>15</v>
      </c>
      <c r="I1787">
        <v>1.1399999999999999</v>
      </c>
      <c r="J1787">
        <v>42.52</v>
      </c>
    </row>
    <row r="1788" spans="7:10" x14ac:dyDescent="0.25">
      <c r="G1788">
        <v>38</v>
      </c>
      <c r="H1788">
        <v>15</v>
      </c>
      <c r="I1788">
        <v>1.1399999999999999</v>
      </c>
      <c r="J1788">
        <v>43.66</v>
      </c>
    </row>
    <row r="1789" spans="7:10" x14ac:dyDescent="0.25">
      <c r="G1789">
        <v>39</v>
      </c>
      <c r="H1789">
        <v>15</v>
      </c>
      <c r="I1789">
        <v>1.1399999999999999</v>
      </c>
      <c r="J1789">
        <v>44.8</v>
      </c>
    </row>
    <row r="1790" spans="7:10" x14ac:dyDescent="0.25">
      <c r="G1790">
        <v>40</v>
      </c>
      <c r="H1790">
        <v>15</v>
      </c>
      <c r="I1790">
        <v>1.1399999999999999</v>
      </c>
      <c r="J1790">
        <v>45.94</v>
      </c>
    </row>
    <row r="1791" spans="7:10" x14ac:dyDescent="0.25">
      <c r="G1791">
        <v>41</v>
      </c>
      <c r="H1791">
        <v>15</v>
      </c>
      <c r="I1791">
        <v>1.1399999999999999</v>
      </c>
      <c r="J1791">
        <v>47.08</v>
      </c>
    </row>
    <row r="1792" spans="7:10" x14ac:dyDescent="0.25">
      <c r="G1792">
        <v>42</v>
      </c>
      <c r="H1792">
        <v>13</v>
      </c>
      <c r="I1792">
        <v>0.99</v>
      </c>
      <c r="J1792">
        <v>48.06</v>
      </c>
    </row>
    <row r="1793" spans="7:10" x14ac:dyDescent="0.25">
      <c r="G1793">
        <v>43</v>
      </c>
      <c r="H1793">
        <v>15</v>
      </c>
      <c r="I1793">
        <v>1.1399999999999999</v>
      </c>
      <c r="J1793">
        <v>49.2</v>
      </c>
    </row>
    <row r="1794" spans="7:10" x14ac:dyDescent="0.25">
      <c r="G1794">
        <v>44</v>
      </c>
      <c r="H1794">
        <v>14</v>
      </c>
      <c r="I1794">
        <v>1.06</v>
      </c>
      <c r="J1794">
        <v>50.27</v>
      </c>
    </row>
    <row r="1795" spans="7:10" x14ac:dyDescent="0.25">
      <c r="G1795">
        <v>45</v>
      </c>
      <c r="H1795">
        <v>15</v>
      </c>
      <c r="I1795">
        <v>1.1399999999999999</v>
      </c>
      <c r="J1795">
        <v>51.4</v>
      </c>
    </row>
    <row r="1796" spans="7:10" x14ac:dyDescent="0.25">
      <c r="G1796">
        <v>46</v>
      </c>
      <c r="H1796">
        <v>15</v>
      </c>
      <c r="I1796">
        <v>1.1399999999999999</v>
      </c>
      <c r="J1796">
        <v>52.54</v>
      </c>
    </row>
    <row r="1797" spans="7:10" x14ac:dyDescent="0.25">
      <c r="G1797">
        <v>47</v>
      </c>
      <c r="H1797">
        <v>15</v>
      </c>
      <c r="I1797">
        <v>1.1399999999999999</v>
      </c>
      <c r="J1797">
        <v>53.68</v>
      </c>
    </row>
    <row r="1798" spans="7:10" x14ac:dyDescent="0.25">
      <c r="G1798">
        <v>48</v>
      </c>
      <c r="H1798">
        <v>15</v>
      </c>
      <c r="I1798">
        <v>1.1399999999999999</v>
      </c>
      <c r="J1798">
        <v>54.82</v>
      </c>
    </row>
    <row r="1799" spans="7:10" x14ac:dyDescent="0.25">
      <c r="G1799">
        <v>49</v>
      </c>
      <c r="H1799">
        <v>15</v>
      </c>
      <c r="I1799">
        <v>1.1399999999999999</v>
      </c>
      <c r="J1799">
        <v>55.96</v>
      </c>
    </row>
    <row r="1800" spans="7:10" x14ac:dyDescent="0.25">
      <c r="G1800">
        <v>50</v>
      </c>
      <c r="H1800">
        <v>15</v>
      </c>
      <c r="I1800">
        <v>1.1399999999999999</v>
      </c>
      <c r="J1800">
        <v>57.1</v>
      </c>
    </row>
    <row r="1801" spans="7:10" x14ac:dyDescent="0.25">
      <c r="G1801">
        <v>51</v>
      </c>
      <c r="H1801">
        <v>15</v>
      </c>
      <c r="I1801">
        <v>1.1399999999999999</v>
      </c>
      <c r="J1801">
        <v>58.24</v>
      </c>
    </row>
    <row r="1802" spans="7:10" x14ac:dyDescent="0.25">
      <c r="G1802">
        <v>52</v>
      </c>
      <c r="H1802">
        <v>15</v>
      </c>
      <c r="I1802">
        <v>1.1399999999999999</v>
      </c>
      <c r="J1802">
        <v>59.38</v>
      </c>
    </row>
    <row r="1803" spans="7:10" x14ac:dyDescent="0.25">
      <c r="G1803">
        <v>53</v>
      </c>
      <c r="H1803">
        <v>15</v>
      </c>
      <c r="I1803">
        <v>1.1399999999999999</v>
      </c>
      <c r="J1803">
        <v>60.52</v>
      </c>
    </row>
    <row r="1804" spans="7:10" x14ac:dyDescent="0.25">
      <c r="G1804">
        <v>54</v>
      </c>
      <c r="H1804">
        <v>11</v>
      </c>
      <c r="I1804">
        <v>0.84</v>
      </c>
      <c r="J1804">
        <v>61.35</v>
      </c>
    </row>
    <row r="1805" spans="7:10" x14ac:dyDescent="0.25">
      <c r="G1805">
        <v>55</v>
      </c>
      <c r="H1805">
        <v>16</v>
      </c>
      <c r="I1805">
        <v>1.21</v>
      </c>
      <c r="J1805">
        <v>62.57</v>
      </c>
    </row>
    <row r="1806" spans="7:10" x14ac:dyDescent="0.25">
      <c r="G1806">
        <v>56</v>
      </c>
      <c r="H1806">
        <v>12</v>
      </c>
      <c r="I1806">
        <v>0.91</v>
      </c>
      <c r="J1806">
        <v>63.48</v>
      </c>
    </row>
    <row r="1807" spans="7:10" x14ac:dyDescent="0.25">
      <c r="G1807">
        <v>57</v>
      </c>
      <c r="H1807">
        <v>19</v>
      </c>
      <c r="I1807">
        <v>1.44</v>
      </c>
      <c r="J1807">
        <v>64.92</v>
      </c>
    </row>
    <row r="1808" spans="7:10" x14ac:dyDescent="0.25">
      <c r="G1808">
        <v>58</v>
      </c>
      <c r="H1808">
        <v>14</v>
      </c>
      <c r="I1808">
        <v>1.06</v>
      </c>
      <c r="J1808">
        <v>65.98</v>
      </c>
    </row>
    <row r="1809" spans="7:10" x14ac:dyDescent="0.25">
      <c r="G1809">
        <v>59</v>
      </c>
      <c r="H1809">
        <v>14</v>
      </c>
      <c r="I1809">
        <v>1.06</v>
      </c>
      <c r="J1809">
        <v>67.05</v>
      </c>
    </row>
    <row r="1810" spans="7:10" x14ac:dyDescent="0.25">
      <c r="G1810">
        <v>60</v>
      </c>
      <c r="H1810">
        <v>17</v>
      </c>
      <c r="I1810">
        <v>1.29</v>
      </c>
      <c r="J1810">
        <v>68.34</v>
      </c>
    </row>
    <row r="1811" spans="7:10" x14ac:dyDescent="0.25">
      <c r="G1811">
        <v>61</v>
      </c>
      <c r="H1811">
        <v>15</v>
      </c>
      <c r="I1811">
        <v>1.1399999999999999</v>
      </c>
      <c r="J1811">
        <v>69.48</v>
      </c>
    </row>
    <row r="1812" spans="7:10" x14ac:dyDescent="0.25">
      <c r="G1812">
        <v>62</v>
      </c>
      <c r="H1812">
        <v>15</v>
      </c>
      <c r="I1812">
        <v>1.1399999999999999</v>
      </c>
      <c r="J1812">
        <v>70.62</v>
      </c>
    </row>
    <row r="1813" spans="7:10" x14ac:dyDescent="0.25">
      <c r="G1813">
        <v>63</v>
      </c>
      <c r="H1813">
        <v>15</v>
      </c>
      <c r="I1813">
        <v>1.1399999999999999</v>
      </c>
      <c r="J1813">
        <v>71.75</v>
      </c>
    </row>
    <row r="1814" spans="7:10" x14ac:dyDescent="0.25">
      <c r="G1814">
        <v>64</v>
      </c>
      <c r="H1814">
        <v>16</v>
      </c>
      <c r="I1814">
        <v>1.21</v>
      </c>
      <c r="J1814">
        <v>72.97</v>
      </c>
    </row>
    <row r="1815" spans="7:10" x14ac:dyDescent="0.25">
      <c r="G1815">
        <v>65</v>
      </c>
      <c r="H1815">
        <v>15</v>
      </c>
      <c r="I1815">
        <v>1.1399999999999999</v>
      </c>
      <c r="J1815">
        <v>74.11</v>
      </c>
    </row>
    <row r="1816" spans="7:10" x14ac:dyDescent="0.25">
      <c r="G1816">
        <v>66</v>
      </c>
      <c r="H1816">
        <v>15</v>
      </c>
      <c r="I1816">
        <v>1.1399999999999999</v>
      </c>
      <c r="J1816">
        <v>75.25</v>
      </c>
    </row>
    <row r="1817" spans="7:10" x14ac:dyDescent="0.25">
      <c r="G1817">
        <v>67</v>
      </c>
      <c r="H1817">
        <v>15</v>
      </c>
      <c r="I1817">
        <v>1.1399999999999999</v>
      </c>
      <c r="J1817">
        <v>76.39</v>
      </c>
    </row>
    <row r="1818" spans="7:10" x14ac:dyDescent="0.25">
      <c r="G1818">
        <v>68</v>
      </c>
      <c r="H1818">
        <v>13</v>
      </c>
      <c r="I1818">
        <v>0.99</v>
      </c>
      <c r="J1818">
        <v>77.37</v>
      </c>
    </row>
    <row r="1819" spans="7:10" x14ac:dyDescent="0.25">
      <c r="G1819">
        <v>69</v>
      </c>
      <c r="H1819">
        <v>16</v>
      </c>
      <c r="I1819">
        <v>1.21</v>
      </c>
      <c r="J1819">
        <v>78.59</v>
      </c>
    </row>
    <row r="1820" spans="7:10" x14ac:dyDescent="0.25">
      <c r="G1820">
        <v>70</v>
      </c>
      <c r="H1820">
        <v>15</v>
      </c>
      <c r="I1820">
        <v>1.1399999999999999</v>
      </c>
      <c r="J1820">
        <v>79.73</v>
      </c>
    </row>
    <row r="1821" spans="7:10" x14ac:dyDescent="0.25">
      <c r="G1821">
        <v>71</v>
      </c>
      <c r="H1821">
        <v>15</v>
      </c>
      <c r="I1821">
        <v>1.1399999999999999</v>
      </c>
      <c r="J1821">
        <v>80.87</v>
      </c>
    </row>
    <row r="1822" spans="7:10" x14ac:dyDescent="0.25">
      <c r="G1822">
        <v>72</v>
      </c>
      <c r="H1822">
        <v>15</v>
      </c>
      <c r="I1822">
        <v>1.1399999999999999</v>
      </c>
      <c r="J1822">
        <v>82</v>
      </c>
    </row>
    <row r="1823" spans="7:10" x14ac:dyDescent="0.25">
      <c r="G1823">
        <v>73</v>
      </c>
      <c r="H1823">
        <v>15</v>
      </c>
      <c r="I1823">
        <v>1.1399999999999999</v>
      </c>
      <c r="J1823">
        <v>83.14</v>
      </c>
    </row>
    <row r="1824" spans="7:10" x14ac:dyDescent="0.25">
      <c r="G1824">
        <v>74</v>
      </c>
      <c r="H1824">
        <v>15</v>
      </c>
      <c r="I1824">
        <v>1.1399999999999999</v>
      </c>
      <c r="J1824">
        <v>84.28</v>
      </c>
    </row>
    <row r="1825" spans="7:10" x14ac:dyDescent="0.25">
      <c r="G1825">
        <v>75</v>
      </c>
      <c r="H1825">
        <v>15</v>
      </c>
      <c r="I1825">
        <v>1.1399999999999999</v>
      </c>
      <c r="J1825">
        <v>85.42</v>
      </c>
    </row>
    <row r="1826" spans="7:10" x14ac:dyDescent="0.25">
      <c r="G1826">
        <v>76</v>
      </c>
      <c r="H1826">
        <v>15</v>
      </c>
      <c r="I1826">
        <v>1.1399999999999999</v>
      </c>
      <c r="J1826">
        <v>86.56</v>
      </c>
    </row>
    <row r="1827" spans="7:10" x14ac:dyDescent="0.25">
      <c r="G1827">
        <v>77</v>
      </c>
      <c r="H1827">
        <v>15</v>
      </c>
      <c r="I1827">
        <v>1.1399999999999999</v>
      </c>
      <c r="J1827">
        <v>87.7</v>
      </c>
    </row>
    <row r="1828" spans="7:10" x14ac:dyDescent="0.25">
      <c r="G1828">
        <v>78</v>
      </c>
      <c r="H1828">
        <v>15</v>
      </c>
      <c r="I1828">
        <v>1.1399999999999999</v>
      </c>
      <c r="J1828">
        <v>88.84</v>
      </c>
    </row>
    <row r="1829" spans="7:10" x14ac:dyDescent="0.25">
      <c r="G1829">
        <v>79</v>
      </c>
      <c r="H1829">
        <v>14</v>
      </c>
      <c r="I1829">
        <v>1.06</v>
      </c>
      <c r="J1829">
        <v>89.9</v>
      </c>
    </row>
    <row r="1830" spans="7:10" x14ac:dyDescent="0.25">
      <c r="G1830">
        <v>80</v>
      </c>
      <c r="H1830">
        <v>15</v>
      </c>
      <c r="I1830">
        <v>1.1399999999999999</v>
      </c>
      <c r="J1830">
        <v>91.04</v>
      </c>
    </row>
    <row r="1831" spans="7:10" x14ac:dyDescent="0.25">
      <c r="G1831">
        <v>81</v>
      </c>
      <c r="H1831">
        <v>15</v>
      </c>
      <c r="I1831">
        <v>1.1399999999999999</v>
      </c>
      <c r="J1831">
        <v>92.18</v>
      </c>
    </row>
    <row r="1832" spans="7:10" x14ac:dyDescent="0.25">
      <c r="G1832">
        <v>82</v>
      </c>
      <c r="H1832">
        <v>15</v>
      </c>
      <c r="I1832">
        <v>1.1399999999999999</v>
      </c>
      <c r="J1832">
        <v>93.32</v>
      </c>
    </row>
    <row r="1833" spans="7:10" x14ac:dyDescent="0.25">
      <c r="G1833">
        <v>83</v>
      </c>
      <c r="H1833">
        <v>15</v>
      </c>
      <c r="I1833">
        <v>1.1399999999999999</v>
      </c>
      <c r="J1833">
        <v>94.46</v>
      </c>
    </row>
    <row r="1834" spans="7:10" x14ac:dyDescent="0.25">
      <c r="G1834">
        <v>84</v>
      </c>
      <c r="H1834">
        <v>16</v>
      </c>
      <c r="I1834">
        <v>1.21</v>
      </c>
      <c r="J1834">
        <v>95.67</v>
      </c>
    </row>
    <row r="1835" spans="7:10" x14ac:dyDescent="0.25">
      <c r="G1835">
        <v>85</v>
      </c>
      <c r="H1835">
        <v>14</v>
      </c>
      <c r="I1835">
        <v>1.06</v>
      </c>
      <c r="J1835">
        <v>96.74</v>
      </c>
    </row>
    <row r="1836" spans="7:10" x14ac:dyDescent="0.25">
      <c r="G1836">
        <v>86</v>
      </c>
      <c r="H1836">
        <v>12</v>
      </c>
      <c r="I1836">
        <v>0.91</v>
      </c>
      <c r="J1836">
        <v>97.65</v>
      </c>
    </row>
    <row r="1837" spans="7:10" x14ac:dyDescent="0.25">
      <c r="G1837">
        <v>87</v>
      </c>
      <c r="H1837">
        <v>16</v>
      </c>
      <c r="I1837">
        <v>1.21</v>
      </c>
      <c r="J1837">
        <v>98.86</v>
      </c>
    </row>
    <row r="1838" spans="7:10" x14ac:dyDescent="0.25">
      <c r="G1838">
        <v>88</v>
      </c>
      <c r="H1838">
        <v>15</v>
      </c>
      <c r="I1838">
        <v>1.1399999999999999</v>
      </c>
      <c r="J1838">
        <v>100</v>
      </c>
    </row>
    <row r="1840" spans="7:10" x14ac:dyDescent="0.25">
      <c r="G1840" t="s">
        <v>1673</v>
      </c>
      <c r="H1840" s="3">
        <v>1317</v>
      </c>
      <c r="I1840">
        <v>100</v>
      </c>
    </row>
    <row r="1842" spans="1:10" s="5" customFormat="1" x14ac:dyDescent="0.25">
      <c r="A1842" s="5" t="s">
        <v>18</v>
      </c>
      <c r="G1842" s="5" t="s">
        <v>774</v>
      </c>
    </row>
    <row r="1847" spans="1:10" x14ac:dyDescent="0.25">
      <c r="G1847" t="s">
        <v>3807</v>
      </c>
      <c r="H1847" t="s">
        <v>1601</v>
      </c>
      <c r="I1847" t="s">
        <v>1602</v>
      </c>
      <c r="J1847" t="s">
        <v>1603</v>
      </c>
    </row>
    <row r="1849" spans="1:10" x14ac:dyDescent="0.25">
      <c r="G1849">
        <v>0</v>
      </c>
      <c r="H1849">
        <v>570</v>
      </c>
      <c r="I1849">
        <v>51.44</v>
      </c>
      <c r="J1849">
        <v>51.44</v>
      </c>
    </row>
    <row r="1850" spans="1:10" x14ac:dyDescent="0.25">
      <c r="G1850">
        <v>1</v>
      </c>
      <c r="H1850">
        <v>531</v>
      </c>
      <c r="I1850">
        <v>47.92</v>
      </c>
      <c r="J1850">
        <v>99.37</v>
      </c>
    </row>
    <row r="1851" spans="1:10" x14ac:dyDescent="0.25">
      <c r="G1851">
        <v>2</v>
      </c>
      <c r="H1851">
        <v>7</v>
      </c>
      <c r="I1851">
        <v>0.63</v>
      </c>
      <c r="J1851">
        <v>100</v>
      </c>
    </row>
    <row r="1853" spans="1:10" x14ac:dyDescent="0.25">
      <c r="G1853" t="s">
        <v>1673</v>
      </c>
      <c r="H1853" s="3">
        <v>1108</v>
      </c>
      <c r="I1853">
        <v>100</v>
      </c>
    </row>
    <row r="1855" spans="1:10" s="5" customFormat="1" x14ac:dyDescent="0.25">
      <c r="A1855" s="5" t="s">
        <v>3817</v>
      </c>
      <c r="G1855" s="5" t="s">
        <v>775</v>
      </c>
    </row>
    <row r="1860" spans="7:10" x14ac:dyDescent="0.25">
      <c r="G1860" t="s">
        <v>3807</v>
      </c>
      <c r="H1860" t="s">
        <v>1601</v>
      </c>
      <c r="I1860" t="s">
        <v>1602</v>
      </c>
      <c r="J1860" t="s">
        <v>1603</v>
      </c>
    </row>
    <row r="1862" spans="7:10" x14ac:dyDescent="0.25">
      <c r="G1862">
        <v>0</v>
      </c>
      <c r="H1862">
        <v>84</v>
      </c>
      <c r="I1862">
        <v>6.98</v>
      </c>
      <c r="J1862">
        <v>6.98</v>
      </c>
    </row>
    <row r="1863" spans="7:10" x14ac:dyDescent="0.25">
      <c r="G1863">
        <v>1</v>
      </c>
      <c r="H1863">
        <v>6</v>
      </c>
      <c r="I1863">
        <v>0.5</v>
      </c>
      <c r="J1863">
        <v>7.48</v>
      </c>
    </row>
    <row r="1864" spans="7:10" x14ac:dyDescent="0.25">
      <c r="G1864">
        <v>2</v>
      </c>
      <c r="H1864">
        <v>12</v>
      </c>
      <c r="I1864">
        <v>1</v>
      </c>
      <c r="J1864">
        <v>8.48</v>
      </c>
    </row>
    <row r="1865" spans="7:10" x14ac:dyDescent="0.25">
      <c r="G1865">
        <v>3</v>
      </c>
      <c r="H1865">
        <v>11</v>
      </c>
      <c r="I1865">
        <v>0.91</v>
      </c>
      <c r="J1865">
        <v>9.39</v>
      </c>
    </row>
    <row r="1866" spans="7:10" x14ac:dyDescent="0.25">
      <c r="G1866">
        <v>4</v>
      </c>
      <c r="H1866">
        <v>3</v>
      </c>
      <c r="I1866">
        <v>0.25</v>
      </c>
      <c r="J1866">
        <v>9.64</v>
      </c>
    </row>
    <row r="1867" spans="7:10" x14ac:dyDescent="0.25">
      <c r="G1867">
        <v>5</v>
      </c>
      <c r="H1867">
        <v>62</v>
      </c>
      <c r="I1867">
        <v>5.15</v>
      </c>
      <c r="J1867">
        <v>14.8</v>
      </c>
    </row>
    <row r="1868" spans="7:10" x14ac:dyDescent="0.25">
      <c r="G1868">
        <v>6</v>
      </c>
      <c r="H1868">
        <v>14</v>
      </c>
      <c r="I1868">
        <v>1.1599999999999999</v>
      </c>
      <c r="J1868">
        <v>15.96</v>
      </c>
    </row>
    <row r="1869" spans="7:10" x14ac:dyDescent="0.25">
      <c r="G1869">
        <v>7</v>
      </c>
      <c r="H1869">
        <v>10</v>
      </c>
      <c r="I1869">
        <v>0.83</v>
      </c>
      <c r="J1869">
        <v>16.79</v>
      </c>
    </row>
    <row r="1870" spans="7:10" x14ac:dyDescent="0.25">
      <c r="G1870">
        <v>8</v>
      </c>
      <c r="H1870">
        <v>15</v>
      </c>
      <c r="I1870">
        <v>1.25</v>
      </c>
      <c r="J1870">
        <v>18.04</v>
      </c>
    </row>
    <row r="1871" spans="7:10" x14ac:dyDescent="0.25">
      <c r="G1871">
        <v>9</v>
      </c>
      <c r="H1871">
        <v>5</v>
      </c>
      <c r="I1871">
        <v>0.42</v>
      </c>
      <c r="J1871">
        <v>18.45</v>
      </c>
    </row>
    <row r="1872" spans="7:10" x14ac:dyDescent="0.25">
      <c r="G1872">
        <v>10</v>
      </c>
      <c r="H1872">
        <v>48</v>
      </c>
      <c r="I1872">
        <v>3.99</v>
      </c>
      <c r="J1872">
        <v>22.44</v>
      </c>
    </row>
    <row r="1873" spans="7:10" x14ac:dyDescent="0.25">
      <c r="G1873">
        <v>11</v>
      </c>
      <c r="H1873">
        <v>1</v>
      </c>
      <c r="I1873">
        <v>0.08</v>
      </c>
      <c r="J1873">
        <v>22.53</v>
      </c>
    </row>
    <row r="1874" spans="7:10" x14ac:dyDescent="0.25">
      <c r="G1874">
        <v>12</v>
      </c>
      <c r="H1874">
        <v>5</v>
      </c>
      <c r="I1874">
        <v>0.42</v>
      </c>
      <c r="J1874">
        <v>22.94</v>
      </c>
    </row>
    <row r="1875" spans="7:10" x14ac:dyDescent="0.25">
      <c r="G1875">
        <v>13</v>
      </c>
      <c r="H1875">
        <v>3</v>
      </c>
      <c r="I1875">
        <v>0.25</v>
      </c>
      <c r="J1875">
        <v>23.19</v>
      </c>
    </row>
    <row r="1876" spans="7:10" x14ac:dyDescent="0.25">
      <c r="G1876">
        <v>14</v>
      </c>
      <c r="H1876">
        <v>6</v>
      </c>
      <c r="I1876">
        <v>0.5</v>
      </c>
      <c r="J1876">
        <v>23.69</v>
      </c>
    </row>
    <row r="1877" spans="7:10" x14ac:dyDescent="0.25">
      <c r="G1877">
        <v>15</v>
      </c>
      <c r="H1877">
        <v>43</v>
      </c>
      <c r="I1877">
        <v>3.57</v>
      </c>
      <c r="J1877">
        <v>27.27</v>
      </c>
    </row>
    <row r="1878" spans="7:10" x14ac:dyDescent="0.25">
      <c r="G1878">
        <v>16</v>
      </c>
      <c r="H1878">
        <v>1</v>
      </c>
      <c r="I1878">
        <v>0.08</v>
      </c>
      <c r="J1878">
        <v>27.35</v>
      </c>
    </row>
    <row r="1879" spans="7:10" x14ac:dyDescent="0.25">
      <c r="G1879">
        <v>17</v>
      </c>
      <c r="H1879">
        <v>1</v>
      </c>
      <c r="I1879">
        <v>0.08</v>
      </c>
      <c r="J1879">
        <v>27.43</v>
      </c>
    </row>
    <row r="1880" spans="7:10" x14ac:dyDescent="0.25">
      <c r="G1880">
        <v>18</v>
      </c>
      <c r="H1880">
        <v>4</v>
      </c>
      <c r="I1880">
        <v>0.33</v>
      </c>
      <c r="J1880">
        <v>27.76</v>
      </c>
    </row>
    <row r="1881" spans="7:10" x14ac:dyDescent="0.25">
      <c r="G1881">
        <v>20</v>
      </c>
      <c r="H1881">
        <v>44</v>
      </c>
      <c r="I1881">
        <v>3.66</v>
      </c>
      <c r="J1881">
        <v>31.42</v>
      </c>
    </row>
    <row r="1882" spans="7:10" x14ac:dyDescent="0.25">
      <c r="G1882">
        <v>21</v>
      </c>
      <c r="H1882">
        <v>3</v>
      </c>
      <c r="I1882">
        <v>0.25</v>
      </c>
      <c r="J1882">
        <v>31.67</v>
      </c>
    </row>
    <row r="1883" spans="7:10" x14ac:dyDescent="0.25">
      <c r="G1883">
        <v>22</v>
      </c>
      <c r="H1883">
        <v>5</v>
      </c>
      <c r="I1883">
        <v>0.42</v>
      </c>
      <c r="J1883">
        <v>32.090000000000003</v>
      </c>
    </row>
    <row r="1884" spans="7:10" x14ac:dyDescent="0.25">
      <c r="G1884">
        <v>23</v>
      </c>
      <c r="H1884">
        <v>2</v>
      </c>
      <c r="I1884">
        <v>0.17</v>
      </c>
      <c r="J1884">
        <v>32.25</v>
      </c>
    </row>
    <row r="1885" spans="7:10" x14ac:dyDescent="0.25">
      <c r="G1885">
        <v>24</v>
      </c>
      <c r="H1885">
        <v>2</v>
      </c>
      <c r="I1885">
        <v>0.17</v>
      </c>
      <c r="J1885">
        <v>32.42</v>
      </c>
    </row>
    <row r="1886" spans="7:10" x14ac:dyDescent="0.25">
      <c r="G1886">
        <v>25</v>
      </c>
      <c r="H1886">
        <v>46</v>
      </c>
      <c r="I1886">
        <v>3.82</v>
      </c>
      <c r="J1886">
        <v>36.24</v>
      </c>
    </row>
    <row r="1887" spans="7:10" x14ac:dyDescent="0.25">
      <c r="G1887">
        <v>26</v>
      </c>
      <c r="H1887">
        <v>1</v>
      </c>
      <c r="I1887">
        <v>0.08</v>
      </c>
      <c r="J1887">
        <v>36.33</v>
      </c>
    </row>
    <row r="1888" spans="7:10" x14ac:dyDescent="0.25">
      <c r="G1888">
        <v>27</v>
      </c>
      <c r="H1888">
        <v>4</v>
      </c>
      <c r="I1888">
        <v>0.33</v>
      </c>
      <c r="J1888">
        <v>36.659999999999997</v>
      </c>
    </row>
    <row r="1889" spans="7:10" x14ac:dyDescent="0.25">
      <c r="G1889">
        <v>28</v>
      </c>
      <c r="H1889">
        <v>8</v>
      </c>
      <c r="I1889">
        <v>0.67</v>
      </c>
      <c r="J1889">
        <v>37.32</v>
      </c>
    </row>
    <row r="1890" spans="7:10" x14ac:dyDescent="0.25">
      <c r="G1890">
        <v>29</v>
      </c>
      <c r="H1890">
        <v>3</v>
      </c>
      <c r="I1890">
        <v>0.25</v>
      </c>
      <c r="J1890">
        <v>37.57</v>
      </c>
    </row>
    <row r="1891" spans="7:10" x14ac:dyDescent="0.25">
      <c r="G1891">
        <v>30</v>
      </c>
      <c r="H1891">
        <v>78</v>
      </c>
      <c r="I1891">
        <v>6.48</v>
      </c>
      <c r="J1891">
        <v>44.06</v>
      </c>
    </row>
    <row r="1892" spans="7:10" x14ac:dyDescent="0.25">
      <c r="G1892">
        <v>31</v>
      </c>
      <c r="H1892">
        <v>2</v>
      </c>
      <c r="I1892">
        <v>0.17</v>
      </c>
      <c r="J1892">
        <v>44.22</v>
      </c>
    </row>
    <row r="1893" spans="7:10" x14ac:dyDescent="0.25">
      <c r="G1893">
        <v>32</v>
      </c>
      <c r="H1893">
        <v>15</v>
      </c>
      <c r="I1893">
        <v>1.25</v>
      </c>
      <c r="J1893">
        <v>45.47</v>
      </c>
    </row>
    <row r="1894" spans="7:10" x14ac:dyDescent="0.25">
      <c r="G1894">
        <v>33</v>
      </c>
      <c r="H1894">
        <v>6</v>
      </c>
      <c r="I1894">
        <v>0.5</v>
      </c>
      <c r="J1894">
        <v>45.97</v>
      </c>
    </row>
    <row r="1895" spans="7:10" x14ac:dyDescent="0.25">
      <c r="G1895">
        <v>34</v>
      </c>
      <c r="H1895">
        <v>5</v>
      </c>
      <c r="I1895">
        <v>0.42</v>
      </c>
      <c r="J1895">
        <v>46.38</v>
      </c>
    </row>
    <row r="1896" spans="7:10" x14ac:dyDescent="0.25">
      <c r="G1896">
        <v>35</v>
      </c>
      <c r="H1896">
        <v>86</v>
      </c>
      <c r="I1896">
        <v>7.15</v>
      </c>
      <c r="J1896">
        <v>53.53</v>
      </c>
    </row>
    <row r="1897" spans="7:10" x14ac:dyDescent="0.25">
      <c r="G1897">
        <v>36</v>
      </c>
      <c r="H1897">
        <v>9</v>
      </c>
      <c r="I1897">
        <v>0.75</v>
      </c>
      <c r="J1897">
        <v>54.28</v>
      </c>
    </row>
    <row r="1898" spans="7:10" x14ac:dyDescent="0.25">
      <c r="G1898">
        <v>37</v>
      </c>
      <c r="H1898">
        <v>12</v>
      </c>
      <c r="I1898">
        <v>1</v>
      </c>
      <c r="J1898">
        <v>55.28</v>
      </c>
    </row>
    <row r="1899" spans="7:10" x14ac:dyDescent="0.25">
      <c r="G1899">
        <v>38</v>
      </c>
      <c r="H1899">
        <v>22</v>
      </c>
      <c r="I1899">
        <v>1.83</v>
      </c>
      <c r="J1899">
        <v>57.11</v>
      </c>
    </row>
    <row r="1900" spans="7:10" x14ac:dyDescent="0.25">
      <c r="G1900">
        <v>39</v>
      </c>
      <c r="H1900">
        <v>6</v>
      </c>
      <c r="I1900">
        <v>0.5</v>
      </c>
      <c r="J1900">
        <v>57.61</v>
      </c>
    </row>
    <row r="1901" spans="7:10" x14ac:dyDescent="0.25">
      <c r="G1901">
        <v>40</v>
      </c>
      <c r="H1901">
        <v>104</v>
      </c>
      <c r="I1901">
        <v>8.65</v>
      </c>
      <c r="J1901">
        <v>66.25</v>
      </c>
    </row>
    <row r="1902" spans="7:10" x14ac:dyDescent="0.25">
      <c r="G1902">
        <v>41</v>
      </c>
      <c r="H1902">
        <v>4</v>
      </c>
      <c r="I1902">
        <v>0.33</v>
      </c>
      <c r="J1902">
        <v>66.58</v>
      </c>
    </row>
    <row r="1903" spans="7:10" x14ac:dyDescent="0.25">
      <c r="G1903">
        <v>42</v>
      </c>
      <c r="H1903">
        <v>13</v>
      </c>
      <c r="I1903">
        <v>1.08</v>
      </c>
      <c r="J1903">
        <v>67.66</v>
      </c>
    </row>
    <row r="1904" spans="7:10" x14ac:dyDescent="0.25">
      <c r="G1904">
        <v>43</v>
      </c>
      <c r="H1904">
        <v>5</v>
      </c>
      <c r="I1904">
        <v>0.42</v>
      </c>
      <c r="J1904">
        <v>68.08</v>
      </c>
    </row>
    <row r="1905" spans="7:10" x14ac:dyDescent="0.25">
      <c r="G1905">
        <v>44</v>
      </c>
      <c r="H1905">
        <v>7</v>
      </c>
      <c r="I1905">
        <v>0.57999999999999996</v>
      </c>
      <c r="J1905">
        <v>68.66</v>
      </c>
    </row>
    <row r="1906" spans="7:10" x14ac:dyDescent="0.25">
      <c r="G1906">
        <v>45</v>
      </c>
      <c r="H1906">
        <v>122</v>
      </c>
      <c r="I1906">
        <v>10.14</v>
      </c>
      <c r="J1906">
        <v>78.8</v>
      </c>
    </row>
    <row r="1907" spans="7:10" x14ac:dyDescent="0.25">
      <c r="G1907">
        <v>46</v>
      </c>
      <c r="H1907">
        <v>2</v>
      </c>
      <c r="I1907">
        <v>0.17</v>
      </c>
      <c r="J1907">
        <v>78.97</v>
      </c>
    </row>
    <row r="1908" spans="7:10" x14ac:dyDescent="0.25">
      <c r="G1908">
        <v>47</v>
      </c>
      <c r="H1908">
        <v>12</v>
      </c>
      <c r="I1908">
        <v>1</v>
      </c>
      <c r="J1908">
        <v>79.97</v>
      </c>
    </row>
    <row r="1909" spans="7:10" x14ac:dyDescent="0.25">
      <c r="G1909">
        <v>48</v>
      </c>
      <c r="H1909">
        <v>11</v>
      </c>
      <c r="I1909">
        <v>0.91</v>
      </c>
      <c r="J1909">
        <v>80.88</v>
      </c>
    </row>
    <row r="1910" spans="7:10" x14ac:dyDescent="0.25">
      <c r="G1910">
        <v>49</v>
      </c>
      <c r="H1910">
        <v>10</v>
      </c>
      <c r="I1910">
        <v>0.83</v>
      </c>
      <c r="J1910">
        <v>81.709999999999994</v>
      </c>
    </row>
    <row r="1911" spans="7:10" x14ac:dyDescent="0.25">
      <c r="G1911">
        <v>50</v>
      </c>
      <c r="H1911">
        <v>92</v>
      </c>
      <c r="I1911">
        <v>7.65</v>
      </c>
      <c r="J1911">
        <v>89.36</v>
      </c>
    </row>
    <row r="1912" spans="7:10" x14ac:dyDescent="0.25">
      <c r="G1912">
        <v>51</v>
      </c>
      <c r="H1912">
        <v>5</v>
      </c>
      <c r="I1912">
        <v>0.42</v>
      </c>
      <c r="J1912">
        <v>89.78</v>
      </c>
    </row>
    <row r="1913" spans="7:10" x14ac:dyDescent="0.25">
      <c r="G1913">
        <v>52</v>
      </c>
      <c r="H1913">
        <v>14</v>
      </c>
      <c r="I1913">
        <v>1.1599999999999999</v>
      </c>
      <c r="J1913">
        <v>90.94</v>
      </c>
    </row>
    <row r="1914" spans="7:10" x14ac:dyDescent="0.25">
      <c r="G1914">
        <v>53</v>
      </c>
      <c r="H1914">
        <v>10</v>
      </c>
      <c r="I1914">
        <v>0.83</v>
      </c>
      <c r="J1914">
        <v>91.77</v>
      </c>
    </row>
    <row r="1915" spans="7:10" x14ac:dyDescent="0.25">
      <c r="G1915">
        <v>54</v>
      </c>
      <c r="H1915">
        <v>11</v>
      </c>
      <c r="I1915">
        <v>0.91</v>
      </c>
      <c r="J1915">
        <v>92.68</v>
      </c>
    </row>
    <row r="1916" spans="7:10" x14ac:dyDescent="0.25">
      <c r="G1916">
        <v>55</v>
      </c>
      <c r="H1916">
        <v>47</v>
      </c>
      <c r="I1916">
        <v>3.91</v>
      </c>
      <c r="J1916">
        <v>96.59</v>
      </c>
    </row>
    <row r="1917" spans="7:10" x14ac:dyDescent="0.25">
      <c r="G1917">
        <v>56</v>
      </c>
      <c r="H1917">
        <v>7</v>
      </c>
      <c r="I1917">
        <v>0.57999999999999996</v>
      </c>
      <c r="J1917">
        <v>97.17</v>
      </c>
    </row>
    <row r="1918" spans="7:10" x14ac:dyDescent="0.25">
      <c r="G1918">
        <v>57</v>
      </c>
      <c r="H1918">
        <v>11</v>
      </c>
      <c r="I1918">
        <v>0.91</v>
      </c>
      <c r="J1918">
        <v>98.09</v>
      </c>
    </row>
    <row r="1919" spans="7:10" x14ac:dyDescent="0.25">
      <c r="G1919">
        <v>58</v>
      </c>
      <c r="H1919">
        <v>14</v>
      </c>
      <c r="I1919">
        <v>1.1599999999999999</v>
      </c>
      <c r="J1919">
        <v>99.25</v>
      </c>
    </row>
    <row r="1920" spans="7:10" x14ac:dyDescent="0.25">
      <c r="G1920">
        <v>59</v>
      </c>
      <c r="H1920">
        <v>6</v>
      </c>
      <c r="I1920">
        <v>0.5</v>
      </c>
      <c r="J1920">
        <v>99.75</v>
      </c>
    </row>
    <row r="1921" spans="1:10" x14ac:dyDescent="0.25">
      <c r="G1921">
        <v>60</v>
      </c>
      <c r="H1921">
        <v>3</v>
      </c>
      <c r="I1921">
        <v>0.25</v>
      </c>
      <c r="J1921">
        <v>100</v>
      </c>
    </row>
    <row r="1923" spans="1:10" x14ac:dyDescent="0.25">
      <c r="G1923" t="s">
        <v>1673</v>
      </c>
      <c r="H1923" s="3">
        <v>1203</v>
      </c>
      <c r="I1923">
        <v>100</v>
      </c>
    </row>
    <row r="1925" spans="1:10" s="5" customFormat="1" x14ac:dyDescent="0.25">
      <c r="A1925" s="5" t="s">
        <v>3818</v>
      </c>
      <c r="G1925" s="5" t="s">
        <v>776</v>
      </c>
    </row>
    <row r="1930" spans="1:10" x14ac:dyDescent="0.25">
      <c r="G1930" t="s">
        <v>3807</v>
      </c>
      <c r="H1930" t="s">
        <v>1601</v>
      </c>
      <c r="I1930" t="s">
        <v>1602</v>
      </c>
      <c r="J1930" t="s">
        <v>1603</v>
      </c>
    </row>
    <row r="1932" spans="1:10" x14ac:dyDescent="0.25">
      <c r="G1932">
        <v>0</v>
      </c>
      <c r="H1932">
        <v>3</v>
      </c>
      <c r="I1932">
        <v>0.25</v>
      </c>
      <c r="J1932">
        <v>0.25</v>
      </c>
    </row>
    <row r="1933" spans="1:10" x14ac:dyDescent="0.25">
      <c r="G1933">
        <v>1</v>
      </c>
      <c r="H1933">
        <v>133</v>
      </c>
      <c r="I1933">
        <v>10.98</v>
      </c>
      <c r="J1933">
        <v>11.23</v>
      </c>
    </row>
    <row r="1934" spans="1:10" x14ac:dyDescent="0.25">
      <c r="G1934">
        <v>2</v>
      </c>
      <c r="H1934">
        <v>137</v>
      </c>
      <c r="I1934">
        <v>11.31</v>
      </c>
      <c r="J1934">
        <v>22.54</v>
      </c>
    </row>
    <row r="1935" spans="1:10" x14ac:dyDescent="0.25">
      <c r="G1935">
        <v>3</v>
      </c>
      <c r="H1935">
        <v>85</v>
      </c>
      <c r="I1935">
        <v>7.02</v>
      </c>
      <c r="J1935">
        <v>29.56</v>
      </c>
    </row>
    <row r="1936" spans="1:10" x14ac:dyDescent="0.25">
      <c r="G1936">
        <v>4</v>
      </c>
      <c r="H1936">
        <v>64</v>
      </c>
      <c r="I1936">
        <v>5.28</v>
      </c>
      <c r="J1936">
        <v>34.85</v>
      </c>
    </row>
    <row r="1937" spans="1:10" x14ac:dyDescent="0.25">
      <c r="G1937">
        <v>5</v>
      </c>
      <c r="H1937">
        <v>32</v>
      </c>
      <c r="I1937">
        <v>2.64</v>
      </c>
      <c r="J1937">
        <v>37.49</v>
      </c>
    </row>
    <row r="1938" spans="1:10" x14ac:dyDescent="0.25">
      <c r="G1938">
        <v>6</v>
      </c>
      <c r="H1938">
        <v>27</v>
      </c>
      <c r="I1938">
        <v>2.23</v>
      </c>
      <c r="J1938">
        <v>39.72</v>
      </c>
    </row>
    <row r="1939" spans="1:10" x14ac:dyDescent="0.25">
      <c r="G1939">
        <v>7</v>
      </c>
      <c r="H1939">
        <v>26</v>
      </c>
      <c r="I1939">
        <v>2.15</v>
      </c>
      <c r="J1939">
        <v>41.87</v>
      </c>
    </row>
    <row r="1940" spans="1:10" x14ac:dyDescent="0.25">
      <c r="G1940">
        <v>8</v>
      </c>
      <c r="H1940">
        <v>74</v>
      </c>
      <c r="I1940">
        <v>6.11</v>
      </c>
      <c r="J1940">
        <v>47.98</v>
      </c>
    </row>
    <row r="1941" spans="1:10" x14ac:dyDescent="0.25">
      <c r="G1941">
        <v>9</v>
      </c>
      <c r="H1941">
        <v>152</v>
      </c>
      <c r="I1941">
        <v>12.55</v>
      </c>
      <c r="J1941">
        <v>60.53</v>
      </c>
    </row>
    <row r="1942" spans="1:10" x14ac:dyDescent="0.25">
      <c r="G1942">
        <v>10</v>
      </c>
      <c r="H1942">
        <v>162</v>
      </c>
      <c r="I1942">
        <v>13.38</v>
      </c>
      <c r="J1942">
        <v>73.91</v>
      </c>
    </row>
    <row r="1943" spans="1:10" x14ac:dyDescent="0.25">
      <c r="G1943">
        <v>11</v>
      </c>
      <c r="H1943">
        <v>168</v>
      </c>
      <c r="I1943">
        <v>13.87</v>
      </c>
      <c r="J1943">
        <v>87.78</v>
      </c>
    </row>
    <row r="1944" spans="1:10" x14ac:dyDescent="0.25">
      <c r="G1944">
        <v>12</v>
      </c>
      <c r="H1944">
        <v>144</v>
      </c>
      <c r="I1944">
        <v>11.89</v>
      </c>
      <c r="J1944">
        <v>99.67</v>
      </c>
    </row>
    <row r="1945" spans="1:10" x14ac:dyDescent="0.25">
      <c r="G1945">
        <v>13</v>
      </c>
      <c r="H1945">
        <v>1</v>
      </c>
      <c r="I1945">
        <v>0.08</v>
      </c>
      <c r="J1945">
        <v>99.75</v>
      </c>
    </row>
    <row r="1946" spans="1:10" x14ac:dyDescent="0.25">
      <c r="G1946">
        <v>14</v>
      </c>
      <c r="H1946">
        <v>1</v>
      </c>
      <c r="I1946">
        <v>0.08</v>
      </c>
      <c r="J1946">
        <v>99.83</v>
      </c>
    </row>
    <row r="1947" spans="1:10" x14ac:dyDescent="0.25">
      <c r="G1947">
        <v>15</v>
      </c>
      <c r="H1947">
        <v>1</v>
      </c>
      <c r="I1947">
        <v>0.08</v>
      </c>
      <c r="J1947">
        <v>99.92</v>
      </c>
    </row>
    <row r="1948" spans="1:10" x14ac:dyDescent="0.25">
      <c r="G1948">
        <v>50</v>
      </c>
      <c r="H1948">
        <v>1</v>
      </c>
      <c r="I1948">
        <v>0.08</v>
      </c>
      <c r="J1948">
        <v>100</v>
      </c>
    </row>
    <row r="1950" spans="1:10" x14ac:dyDescent="0.25">
      <c r="G1950" t="s">
        <v>1673</v>
      </c>
      <c r="H1950" s="3">
        <v>1211</v>
      </c>
      <c r="I1950">
        <v>100</v>
      </c>
    </row>
    <row r="1952" spans="1:10" s="5" customFormat="1" x14ac:dyDescent="0.25">
      <c r="A1952" s="5" t="s">
        <v>21</v>
      </c>
      <c r="G1952" s="5" t="s">
        <v>777</v>
      </c>
    </row>
    <row r="1957" spans="7:10" x14ac:dyDescent="0.25">
      <c r="G1957" t="s">
        <v>3807</v>
      </c>
      <c r="H1957" t="s">
        <v>1601</v>
      </c>
      <c r="I1957" t="s">
        <v>1602</v>
      </c>
      <c r="J1957" t="s">
        <v>1603</v>
      </c>
    </row>
    <row r="1959" spans="7:10" x14ac:dyDescent="0.25">
      <c r="G1959">
        <v>0</v>
      </c>
      <c r="H1959">
        <v>197</v>
      </c>
      <c r="I1959">
        <v>16.27</v>
      </c>
      <c r="J1959">
        <v>16.27</v>
      </c>
    </row>
    <row r="1960" spans="7:10" x14ac:dyDescent="0.25">
      <c r="G1960">
        <v>1</v>
      </c>
      <c r="H1960">
        <v>6</v>
      </c>
      <c r="I1960">
        <v>0.5</v>
      </c>
      <c r="J1960">
        <v>16.760000000000002</v>
      </c>
    </row>
    <row r="1961" spans="7:10" x14ac:dyDescent="0.25">
      <c r="G1961">
        <v>2</v>
      </c>
      <c r="H1961">
        <v>16</v>
      </c>
      <c r="I1961">
        <v>1.32</v>
      </c>
      <c r="J1961">
        <v>18.079999999999998</v>
      </c>
    </row>
    <row r="1962" spans="7:10" x14ac:dyDescent="0.25">
      <c r="G1962">
        <v>3</v>
      </c>
      <c r="H1962">
        <v>6</v>
      </c>
      <c r="I1962">
        <v>0.5</v>
      </c>
      <c r="J1962">
        <v>18.579999999999998</v>
      </c>
    </row>
    <row r="1963" spans="7:10" x14ac:dyDescent="0.25">
      <c r="G1963">
        <v>4</v>
      </c>
      <c r="H1963">
        <v>7</v>
      </c>
      <c r="I1963">
        <v>0.57999999999999996</v>
      </c>
      <c r="J1963">
        <v>19.16</v>
      </c>
    </row>
    <row r="1964" spans="7:10" x14ac:dyDescent="0.25">
      <c r="G1964">
        <v>5</v>
      </c>
      <c r="H1964">
        <v>67</v>
      </c>
      <c r="I1964">
        <v>5.53</v>
      </c>
      <c r="J1964">
        <v>24.69</v>
      </c>
    </row>
    <row r="1965" spans="7:10" x14ac:dyDescent="0.25">
      <c r="G1965">
        <v>6</v>
      </c>
      <c r="H1965">
        <v>9</v>
      </c>
      <c r="I1965">
        <v>0.74</v>
      </c>
      <c r="J1965">
        <v>25.43</v>
      </c>
    </row>
    <row r="1966" spans="7:10" x14ac:dyDescent="0.25">
      <c r="G1966">
        <v>7</v>
      </c>
      <c r="H1966">
        <v>10</v>
      </c>
      <c r="I1966">
        <v>0.83</v>
      </c>
      <c r="J1966">
        <v>26.26</v>
      </c>
    </row>
    <row r="1967" spans="7:10" x14ac:dyDescent="0.25">
      <c r="G1967">
        <v>8</v>
      </c>
      <c r="H1967">
        <v>7</v>
      </c>
      <c r="I1967">
        <v>0.57999999999999996</v>
      </c>
      <c r="J1967">
        <v>26.84</v>
      </c>
    </row>
    <row r="1968" spans="7:10" x14ac:dyDescent="0.25">
      <c r="G1968">
        <v>9</v>
      </c>
      <c r="H1968">
        <v>8</v>
      </c>
      <c r="I1968">
        <v>0.66</v>
      </c>
      <c r="J1968">
        <v>27.5</v>
      </c>
    </row>
    <row r="1969" spans="7:10" x14ac:dyDescent="0.25">
      <c r="G1969">
        <v>10</v>
      </c>
      <c r="H1969">
        <v>78</v>
      </c>
      <c r="I1969">
        <v>6.44</v>
      </c>
      <c r="J1969">
        <v>33.94</v>
      </c>
    </row>
    <row r="1970" spans="7:10" x14ac:dyDescent="0.25">
      <c r="G1970">
        <v>11</v>
      </c>
      <c r="H1970">
        <v>4</v>
      </c>
      <c r="I1970">
        <v>0.33</v>
      </c>
      <c r="J1970">
        <v>34.270000000000003</v>
      </c>
    </row>
    <row r="1971" spans="7:10" x14ac:dyDescent="0.25">
      <c r="G1971">
        <v>12</v>
      </c>
      <c r="H1971">
        <v>12</v>
      </c>
      <c r="I1971">
        <v>0.99</v>
      </c>
      <c r="J1971">
        <v>35.26</v>
      </c>
    </row>
    <row r="1972" spans="7:10" x14ac:dyDescent="0.25">
      <c r="G1972">
        <v>13</v>
      </c>
      <c r="H1972">
        <v>4</v>
      </c>
      <c r="I1972">
        <v>0.33</v>
      </c>
      <c r="J1972">
        <v>35.590000000000003</v>
      </c>
    </row>
    <row r="1973" spans="7:10" x14ac:dyDescent="0.25">
      <c r="G1973">
        <v>14</v>
      </c>
      <c r="H1973">
        <v>3</v>
      </c>
      <c r="I1973">
        <v>0.25</v>
      </c>
      <c r="J1973">
        <v>35.840000000000003</v>
      </c>
    </row>
    <row r="1974" spans="7:10" x14ac:dyDescent="0.25">
      <c r="G1974">
        <v>15</v>
      </c>
      <c r="H1974">
        <v>98</v>
      </c>
      <c r="I1974">
        <v>8.09</v>
      </c>
      <c r="J1974">
        <v>43.93</v>
      </c>
    </row>
    <row r="1975" spans="7:10" x14ac:dyDescent="0.25">
      <c r="G1975">
        <v>16</v>
      </c>
      <c r="H1975">
        <v>5</v>
      </c>
      <c r="I1975">
        <v>0.41</v>
      </c>
      <c r="J1975">
        <v>44.34</v>
      </c>
    </row>
    <row r="1976" spans="7:10" x14ac:dyDescent="0.25">
      <c r="G1976">
        <v>17</v>
      </c>
      <c r="H1976">
        <v>11</v>
      </c>
      <c r="I1976">
        <v>0.91</v>
      </c>
      <c r="J1976">
        <v>45.25</v>
      </c>
    </row>
    <row r="1977" spans="7:10" x14ac:dyDescent="0.25">
      <c r="G1977">
        <v>18</v>
      </c>
      <c r="H1977">
        <v>10</v>
      </c>
      <c r="I1977">
        <v>0.83</v>
      </c>
      <c r="J1977">
        <v>46.08</v>
      </c>
    </row>
    <row r="1978" spans="7:10" x14ac:dyDescent="0.25">
      <c r="G1978">
        <v>19</v>
      </c>
      <c r="H1978">
        <v>3</v>
      </c>
      <c r="I1978">
        <v>0.25</v>
      </c>
      <c r="J1978">
        <v>46.33</v>
      </c>
    </row>
    <row r="1979" spans="7:10" x14ac:dyDescent="0.25">
      <c r="G1979">
        <v>20</v>
      </c>
      <c r="H1979">
        <v>99</v>
      </c>
      <c r="I1979">
        <v>8.18</v>
      </c>
      <c r="J1979">
        <v>54.5</v>
      </c>
    </row>
    <row r="1980" spans="7:10" x14ac:dyDescent="0.25">
      <c r="G1980">
        <v>21</v>
      </c>
      <c r="H1980">
        <v>2</v>
      </c>
      <c r="I1980">
        <v>0.17</v>
      </c>
      <c r="J1980">
        <v>54.67</v>
      </c>
    </row>
    <row r="1981" spans="7:10" x14ac:dyDescent="0.25">
      <c r="G1981">
        <v>22</v>
      </c>
      <c r="H1981">
        <v>6</v>
      </c>
      <c r="I1981">
        <v>0.5</v>
      </c>
      <c r="J1981">
        <v>55.16</v>
      </c>
    </row>
    <row r="1982" spans="7:10" x14ac:dyDescent="0.25">
      <c r="G1982">
        <v>23</v>
      </c>
      <c r="H1982">
        <v>7</v>
      </c>
      <c r="I1982">
        <v>0.57999999999999996</v>
      </c>
      <c r="J1982">
        <v>55.74</v>
      </c>
    </row>
    <row r="1983" spans="7:10" x14ac:dyDescent="0.25">
      <c r="G1983">
        <v>24</v>
      </c>
      <c r="H1983">
        <v>5</v>
      </c>
      <c r="I1983">
        <v>0.41</v>
      </c>
      <c r="J1983">
        <v>56.15</v>
      </c>
    </row>
    <row r="1984" spans="7:10" x14ac:dyDescent="0.25">
      <c r="G1984">
        <v>25</v>
      </c>
      <c r="H1984">
        <v>40</v>
      </c>
      <c r="I1984">
        <v>3.3</v>
      </c>
      <c r="J1984">
        <v>59.45</v>
      </c>
    </row>
    <row r="1985" spans="7:10" x14ac:dyDescent="0.25">
      <c r="G1985">
        <v>26</v>
      </c>
      <c r="H1985">
        <v>6</v>
      </c>
      <c r="I1985">
        <v>0.5</v>
      </c>
      <c r="J1985">
        <v>59.95</v>
      </c>
    </row>
    <row r="1986" spans="7:10" x14ac:dyDescent="0.25">
      <c r="G1986">
        <v>27</v>
      </c>
      <c r="H1986">
        <v>3</v>
      </c>
      <c r="I1986">
        <v>0.25</v>
      </c>
      <c r="J1986">
        <v>60.2</v>
      </c>
    </row>
    <row r="1987" spans="7:10" x14ac:dyDescent="0.25">
      <c r="G1987">
        <v>28</v>
      </c>
      <c r="H1987">
        <v>2</v>
      </c>
      <c r="I1987">
        <v>0.17</v>
      </c>
      <c r="J1987">
        <v>60.36</v>
      </c>
    </row>
    <row r="1988" spans="7:10" x14ac:dyDescent="0.25">
      <c r="G1988">
        <v>29</v>
      </c>
      <c r="H1988">
        <v>1</v>
      </c>
      <c r="I1988">
        <v>0.08</v>
      </c>
      <c r="J1988">
        <v>60.45</v>
      </c>
    </row>
    <row r="1989" spans="7:10" x14ac:dyDescent="0.25">
      <c r="G1989">
        <v>30</v>
      </c>
      <c r="H1989">
        <v>166</v>
      </c>
      <c r="I1989">
        <v>13.71</v>
      </c>
      <c r="J1989">
        <v>74.150000000000006</v>
      </c>
    </row>
    <row r="1990" spans="7:10" x14ac:dyDescent="0.25">
      <c r="G1990">
        <v>31</v>
      </c>
      <c r="H1990">
        <v>2</v>
      </c>
      <c r="I1990">
        <v>0.17</v>
      </c>
      <c r="J1990">
        <v>74.319999999999993</v>
      </c>
    </row>
    <row r="1991" spans="7:10" x14ac:dyDescent="0.25">
      <c r="G1991">
        <v>32</v>
      </c>
      <c r="H1991">
        <v>3</v>
      </c>
      <c r="I1991">
        <v>0.25</v>
      </c>
      <c r="J1991">
        <v>74.569999999999993</v>
      </c>
    </row>
    <row r="1992" spans="7:10" x14ac:dyDescent="0.25">
      <c r="G1992">
        <v>33</v>
      </c>
      <c r="H1992">
        <v>7</v>
      </c>
      <c r="I1992">
        <v>0.57999999999999996</v>
      </c>
      <c r="J1992">
        <v>75.14</v>
      </c>
    </row>
    <row r="1993" spans="7:10" x14ac:dyDescent="0.25">
      <c r="G1993">
        <v>35</v>
      </c>
      <c r="H1993">
        <v>37</v>
      </c>
      <c r="I1993">
        <v>3.06</v>
      </c>
      <c r="J1993">
        <v>78.2</v>
      </c>
    </row>
    <row r="1994" spans="7:10" x14ac:dyDescent="0.25">
      <c r="G1994">
        <v>36</v>
      </c>
      <c r="H1994">
        <v>3</v>
      </c>
      <c r="I1994">
        <v>0.25</v>
      </c>
      <c r="J1994">
        <v>78.45</v>
      </c>
    </row>
    <row r="1995" spans="7:10" x14ac:dyDescent="0.25">
      <c r="G1995">
        <v>37</v>
      </c>
      <c r="H1995">
        <v>5</v>
      </c>
      <c r="I1995">
        <v>0.41</v>
      </c>
      <c r="J1995">
        <v>78.86</v>
      </c>
    </row>
    <row r="1996" spans="7:10" x14ac:dyDescent="0.25">
      <c r="G1996">
        <v>38</v>
      </c>
      <c r="H1996">
        <v>5</v>
      </c>
      <c r="I1996">
        <v>0.41</v>
      </c>
      <c r="J1996">
        <v>79.27</v>
      </c>
    </row>
    <row r="1997" spans="7:10" x14ac:dyDescent="0.25">
      <c r="G1997">
        <v>39</v>
      </c>
      <c r="H1997">
        <v>4</v>
      </c>
      <c r="I1997">
        <v>0.33</v>
      </c>
      <c r="J1997">
        <v>79.599999999999994</v>
      </c>
    </row>
    <row r="1998" spans="7:10" x14ac:dyDescent="0.25">
      <c r="G1998">
        <v>40</v>
      </c>
      <c r="H1998">
        <v>32</v>
      </c>
      <c r="I1998">
        <v>2.64</v>
      </c>
      <c r="J1998">
        <v>82.25</v>
      </c>
    </row>
    <row r="1999" spans="7:10" x14ac:dyDescent="0.25">
      <c r="G1999">
        <v>41</v>
      </c>
      <c r="H1999">
        <v>4</v>
      </c>
      <c r="I1999">
        <v>0.33</v>
      </c>
      <c r="J1999">
        <v>82.58</v>
      </c>
    </row>
    <row r="2000" spans="7:10" x14ac:dyDescent="0.25">
      <c r="G2000">
        <v>42</v>
      </c>
      <c r="H2000">
        <v>5</v>
      </c>
      <c r="I2000">
        <v>0.41</v>
      </c>
      <c r="J2000">
        <v>82.99</v>
      </c>
    </row>
    <row r="2001" spans="7:10" x14ac:dyDescent="0.25">
      <c r="G2001">
        <v>43</v>
      </c>
      <c r="H2001">
        <v>3</v>
      </c>
      <c r="I2001">
        <v>0.25</v>
      </c>
      <c r="J2001">
        <v>83.24</v>
      </c>
    </row>
    <row r="2002" spans="7:10" x14ac:dyDescent="0.25">
      <c r="G2002">
        <v>44</v>
      </c>
      <c r="H2002">
        <v>4</v>
      </c>
      <c r="I2002">
        <v>0.33</v>
      </c>
      <c r="J2002">
        <v>83.57</v>
      </c>
    </row>
    <row r="2003" spans="7:10" x14ac:dyDescent="0.25">
      <c r="G2003">
        <v>45</v>
      </c>
      <c r="H2003">
        <v>58</v>
      </c>
      <c r="I2003">
        <v>4.79</v>
      </c>
      <c r="J2003">
        <v>88.36</v>
      </c>
    </row>
    <row r="2004" spans="7:10" x14ac:dyDescent="0.25">
      <c r="G2004">
        <v>46</v>
      </c>
      <c r="H2004">
        <v>2</v>
      </c>
      <c r="I2004">
        <v>0.17</v>
      </c>
      <c r="J2004">
        <v>88.52</v>
      </c>
    </row>
    <row r="2005" spans="7:10" x14ac:dyDescent="0.25">
      <c r="G2005">
        <v>47</v>
      </c>
      <c r="H2005">
        <v>5</v>
      </c>
      <c r="I2005">
        <v>0.41</v>
      </c>
      <c r="J2005">
        <v>88.93</v>
      </c>
    </row>
    <row r="2006" spans="7:10" x14ac:dyDescent="0.25">
      <c r="G2006">
        <v>48</v>
      </c>
      <c r="H2006">
        <v>5</v>
      </c>
      <c r="I2006">
        <v>0.41</v>
      </c>
      <c r="J2006">
        <v>89.35</v>
      </c>
    </row>
    <row r="2007" spans="7:10" x14ac:dyDescent="0.25">
      <c r="G2007">
        <v>49</v>
      </c>
      <c r="H2007">
        <v>4</v>
      </c>
      <c r="I2007">
        <v>0.33</v>
      </c>
      <c r="J2007">
        <v>89.68</v>
      </c>
    </row>
    <row r="2008" spans="7:10" x14ac:dyDescent="0.25">
      <c r="G2008">
        <v>50</v>
      </c>
      <c r="H2008">
        <v>63</v>
      </c>
      <c r="I2008">
        <v>5.2</v>
      </c>
      <c r="J2008">
        <v>94.88</v>
      </c>
    </row>
    <row r="2009" spans="7:10" x14ac:dyDescent="0.25">
      <c r="G2009">
        <v>51</v>
      </c>
      <c r="H2009">
        <v>2</v>
      </c>
      <c r="I2009">
        <v>0.17</v>
      </c>
      <c r="J2009">
        <v>95.05</v>
      </c>
    </row>
    <row r="2010" spans="7:10" x14ac:dyDescent="0.25">
      <c r="G2010">
        <v>52</v>
      </c>
      <c r="H2010">
        <v>4</v>
      </c>
      <c r="I2010">
        <v>0.33</v>
      </c>
      <c r="J2010">
        <v>95.38</v>
      </c>
    </row>
    <row r="2011" spans="7:10" x14ac:dyDescent="0.25">
      <c r="G2011">
        <v>53</v>
      </c>
      <c r="H2011">
        <v>4</v>
      </c>
      <c r="I2011">
        <v>0.33</v>
      </c>
      <c r="J2011">
        <v>95.71</v>
      </c>
    </row>
    <row r="2012" spans="7:10" x14ac:dyDescent="0.25">
      <c r="G2012">
        <v>54</v>
      </c>
      <c r="H2012">
        <v>3</v>
      </c>
      <c r="I2012">
        <v>0.25</v>
      </c>
      <c r="J2012">
        <v>95.95</v>
      </c>
    </row>
    <row r="2013" spans="7:10" x14ac:dyDescent="0.25">
      <c r="G2013">
        <v>55</v>
      </c>
      <c r="H2013">
        <v>38</v>
      </c>
      <c r="I2013">
        <v>3.14</v>
      </c>
      <c r="J2013">
        <v>99.09</v>
      </c>
    </row>
    <row r="2014" spans="7:10" x14ac:dyDescent="0.25">
      <c r="G2014">
        <v>56</v>
      </c>
      <c r="H2014">
        <v>2</v>
      </c>
      <c r="I2014">
        <v>0.17</v>
      </c>
      <c r="J2014">
        <v>99.26</v>
      </c>
    </row>
    <row r="2015" spans="7:10" x14ac:dyDescent="0.25">
      <c r="G2015">
        <v>57</v>
      </c>
      <c r="H2015">
        <v>3</v>
      </c>
      <c r="I2015">
        <v>0.25</v>
      </c>
      <c r="J2015">
        <v>99.5</v>
      </c>
    </row>
    <row r="2016" spans="7:10" x14ac:dyDescent="0.25">
      <c r="G2016">
        <v>58</v>
      </c>
      <c r="H2016">
        <v>3</v>
      </c>
      <c r="I2016">
        <v>0.25</v>
      </c>
      <c r="J2016">
        <v>99.75</v>
      </c>
    </row>
    <row r="2017" spans="1:10" x14ac:dyDescent="0.25">
      <c r="G2017">
        <v>59</v>
      </c>
      <c r="H2017">
        <v>2</v>
      </c>
      <c r="I2017">
        <v>0.17</v>
      </c>
      <c r="J2017">
        <v>99.92</v>
      </c>
    </row>
    <row r="2018" spans="1:10" x14ac:dyDescent="0.25">
      <c r="G2018">
        <v>93</v>
      </c>
      <c r="H2018">
        <v>1</v>
      </c>
      <c r="I2018">
        <v>0.08</v>
      </c>
      <c r="J2018">
        <v>100</v>
      </c>
    </row>
    <row r="2020" spans="1:10" x14ac:dyDescent="0.25">
      <c r="G2020" t="s">
        <v>1673</v>
      </c>
      <c r="H2020" s="3">
        <v>1211</v>
      </c>
      <c r="I2020">
        <v>100</v>
      </c>
    </row>
    <row r="2022" spans="1:10" s="5" customFormat="1" x14ac:dyDescent="0.25">
      <c r="A2022" s="5" t="s">
        <v>3819</v>
      </c>
      <c r="G2022" s="5" t="s">
        <v>778</v>
      </c>
    </row>
    <row r="2027" spans="1:10" x14ac:dyDescent="0.25">
      <c r="G2027" t="s">
        <v>3807</v>
      </c>
      <c r="H2027" t="s">
        <v>1601</v>
      </c>
      <c r="I2027" t="s">
        <v>1602</v>
      </c>
      <c r="J2027" t="s">
        <v>1603</v>
      </c>
    </row>
    <row r="2029" spans="1:10" x14ac:dyDescent="0.25">
      <c r="G2029">
        <v>0</v>
      </c>
      <c r="H2029">
        <v>4</v>
      </c>
      <c r="I2029">
        <v>0.33</v>
      </c>
      <c r="J2029">
        <v>0.33</v>
      </c>
    </row>
    <row r="2030" spans="1:10" x14ac:dyDescent="0.25">
      <c r="G2030">
        <v>1</v>
      </c>
      <c r="H2030">
        <v>139</v>
      </c>
      <c r="I2030">
        <v>11.55</v>
      </c>
      <c r="J2030">
        <v>11.89</v>
      </c>
    </row>
    <row r="2031" spans="1:10" x14ac:dyDescent="0.25">
      <c r="G2031">
        <v>2</v>
      </c>
      <c r="H2031">
        <v>123</v>
      </c>
      <c r="I2031">
        <v>10.220000000000001</v>
      </c>
      <c r="J2031">
        <v>22.11</v>
      </c>
    </row>
    <row r="2032" spans="1:10" x14ac:dyDescent="0.25">
      <c r="G2032">
        <v>3</v>
      </c>
      <c r="H2032">
        <v>128</v>
      </c>
      <c r="I2032">
        <v>10.64</v>
      </c>
      <c r="J2032">
        <v>32.75</v>
      </c>
    </row>
    <row r="2033" spans="7:10" x14ac:dyDescent="0.25">
      <c r="G2033">
        <v>4</v>
      </c>
      <c r="H2033">
        <v>80</v>
      </c>
      <c r="I2033">
        <v>6.65</v>
      </c>
      <c r="J2033">
        <v>39.4</v>
      </c>
    </row>
    <row r="2034" spans="7:10" x14ac:dyDescent="0.25">
      <c r="G2034">
        <v>5</v>
      </c>
      <c r="H2034">
        <v>61</v>
      </c>
      <c r="I2034">
        <v>5.07</v>
      </c>
      <c r="J2034">
        <v>44.47</v>
      </c>
    </row>
    <row r="2035" spans="7:10" x14ac:dyDescent="0.25">
      <c r="G2035">
        <v>6</v>
      </c>
      <c r="H2035">
        <v>28</v>
      </c>
      <c r="I2035">
        <v>2.33</v>
      </c>
      <c r="J2035">
        <v>46.8</v>
      </c>
    </row>
    <row r="2036" spans="7:10" x14ac:dyDescent="0.25">
      <c r="G2036">
        <v>7</v>
      </c>
      <c r="H2036">
        <v>30</v>
      </c>
      <c r="I2036">
        <v>2.4900000000000002</v>
      </c>
      <c r="J2036">
        <v>49.29</v>
      </c>
    </row>
    <row r="2037" spans="7:10" x14ac:dyDescent="0.25">
      <c r="G2037">
        <v>8</v>
      </c>
      <c r="H2037">
        <v>40</v>
      </c>
      <c r="I2037">
        <v>3.33</v>
      </c>
      <c r="J2037">
        <v>52.62</v>
      </c>
    </row>
    <row r="2038" spans="7:10" x14ac:dyDescent="0.25">
      <c r="G2038">
        <v>9</v>
      </c>
      <c r="H2038">
        <v>92</v>
      </c>
      <c r="I2038">
        <v>7.65</v>
      </c>
      <c r="J2038">
        <v>60.27</v>
      </c>
    </row>
    <row r="2039" spans="7:10" x14ac:dyDescent="0.25">
      <c r="G2039">
        <v>10</v>
      </c>
      <c r="H2039">
        <v>137</v>
      </c>
      <c r="I2039">
        <v>11.39</v>
      </c>
      <c r="J2039">
        <v>71.650000000000006</v>
      </c>
    </row>
    <row r="2040" spans="7:10" x14ac:dyDescent="0.25">
      <c r="G2040">
        <v>11</v>
      </c>
      <c r="H2040">
        <v>170</v>
      </c>
      <c r="I2040">
        <v>14.13</v>
      </c>
      <c r="J2040">
        <v>85.79</v>
      </c>
    </row>
    <row r="2041" spans="7:10" x14ac:dyDescent="0.25">
      <c r="G2041">
        <v>12</v>
      </c>
      <c r="H2041">
        <v>166</v>
      </c>
      <c r="I2041">
        <v>13.8</v>
      </c>
      <c r="J2041">
        <v>99.58</v>
      </c>
    </row>
    <row r="2042" spans="7:10" x14ac:dyDescent="0.25">
      <c r="G2042">
        <v>13</v>
      </c>
      <c r="H2042">
        <v>1</v>
      </c>
      <c r="I2042">
        <v>0.08</v>
      </c>
      <c r="J2042">
        <v>99.67</v>
      </c>
    </row>
    <row r="2043" spans="7:10" x14ac:dyDescent="0.25">
      <c r="G2043">
        <v>14</v>
      </c>
      <c r="H2043">
        <v>1</v>
      </c>
      <c r="I2043">
        <v>0.08</v>
      </c>
      <c r="J2043">
        <v>99.75</v>
      </c>
    </row>
    <row r="2044" spans="7:10" x14ac:dyDescent="0.25">
      <c r="G2044">
        <v>15</v>
      </c>
      <c r="H2044">
        <v>1</v>
      </c>
      <c r="I2044">
        <v>0.08</v>
      </c>
      <c r="J2044">
        <v>99.83</v>
      </c>
    </row>
    <row r="2045" spans="7:10" x14ac:dyDescent="0.25">
      <c r="G2045">
        <v>16</v>
      </c>
      <c r="H2045">
        <v>1</v>
      </c>
      <c r="I2045">
        <v>0.08</v>
      </c>
      <c r="J2045">
        <v>99.92</v>
      </c>
    </row>
    <row r="2046" spans="7:10" x14ac:dyDescent="0.25">
      <c r="G2046">
        <v>51</v>
      </c>
      <c r="H2046">
        <v>1</v>
      </c>
      <c r="I2046">
        <v>0.08</v>
      </c>
      <c r="J2046">
        <v>100</v>
      </c>
    </row>
    <row r="2048" spans="7:10" x14ac:dyDescent="0.25">
      <c r="G2048" t="s">
        <v>1673</v>
      </c>
      <c r="H2048" s="3">
        <v>1203</v>
      </c>
      <c r="I2048">
        <v>100</v>
      </c>
    </row>
    <row r="2050" spans="1:10" s="5" customFormat="1" x14ac:dyDescent="0.25">
      <c r="A2050" s="5" t="s">
        <v>23</v>
      </c>
      <c r="G2050" s="5" t="s">
        <v>779</v>
      </c>
    </row>
    <row r="2055" spans="1:10" x14ac:dyDescent="0.25">
      <c r="G2055" t="s">
        <v>3807</v>
      </c>
      <c r="H2055" t="s">
        <v>1601</v>
      </c>
      <c r="I2055" t="s">
        <v>1602</v>
      </c>
      <c r="J2055" t="s">
        <v>1603</v>
      </c>
    </row>
    <row r="2057" spans="1:10" x14ac:dyDescent="0.25">
      <c r="G2057">
        <v>0</v>
      </c>
      <c r="H2057">
        <v>109</v>
      </c>
      <c r="I2057">
        <v>9.06</v>
      </c>
      <c r="J2057">
        <v>9.06</v>
      </c>
    </row>
    <row r="2058" spans="1:10" x14ac:dyDescent="0.25">
      <c r="G2058">
        <v>1</v>
      </c>
      <c r="H2058">
        <v>1</v>
      </c>
      <c r="I2058">
        <v>0.08</v>
      </c>
      <c r="J2058">
        <v>9.14</v>
      </c>
    </row>
    <row r="2059" spans="1:10" x14ac:dyDescent="0.25">
      <c r="G2059">
        <v>2</v>
      </c>
      <c r="H2059">
        <v>8</v>
      </c>
      <c r="I2059">
        <v>0.67</v>
      </c>
      <c r="J2059">
        <v>9.81</v>
      </c>
    </row>
    <row r="2060" spans="1:10" x14ac:dyDescent="0.25">
      <c r="G2060">
        <v>3</v>
      </c>
      <c r="H2060">
        <v>5</v>
      </c>
      <c r="I2060">
        <v>0.42</v>
      </c>
      <c r="J2060">
        <v>10.220000000000001</v>
      </c>
    </row>
    <row r="2061" spans="1:10" x14ac:dyDescent="0.25">
      <c r="G2061">
        <v>4</v>
      </c>
      <c r="H2061">
        <v>3</v>
      </c>
      <c r="I2061">
        <v>0.25</v>
      </c>
      <c r="J2061">
        <v>10.47</v>
      </c>
    </row>
    <row r="2062" spans="1:10" x14ac:dyDescent="0.25">
      <c r="G2062">
        <v>5</v>
      </c>
      <c r="H2062">
        <v>53</v>
      </c>
      <c r="I2062">
        <v>4.41</v>
      </c>
      <c r="J2062">
        <v>14.88</v>
      </c>
    </row>
    <row r="2063" spans="1:10" x14ac:dyDescent="0.25">
      <c r="G2063">
        <v>6</v>
      </c>
      <c r="H2063">
        <v>7</v>
      </c>
      <c r="I2063">
        <v>0.57999999999999996</v>
      </c>
      <c r="J2063">
        <v>15.46</v>
      </c>
    </row>
    <row r="2064" spans="1:10" x14ac:dyDescent="0.25">
      <c r="G2064">
        <v>7</v>
      </c>
      <c r="H2064">
        <v>7</v>
      </c>
      <c r="I2064">
        <v>0.57999999999999996</v>
      </c>
      <c r="J2064">
        <v>16.04</v>
      </c>
    </row>
    <row r="2065" spans="7:10" x14ac:dyDescent="0.25">
      <c r="G2065">
        <v>8</v>
      </c>
      <c r="H2065">
        <v>6</v>
      </c>
      <c r="I2065">
        <v>0.5</v>
      </c>
      <c r="J2065">
        <v>16.54</v>
      </c>
    </row>
    <row r="2066" spans="7:10" x14ac:dyDescent="0.25">
      <c r="G2066">
        <v>9</v>
      </c>
      <c r="H2066">
        <v>6</v>
      </c>
      <c r="I2066">
        <v>0.5</v>
      </c>
      <c r="J2066">
        <v>17.04</v>
      </c>
    </row>
    <row r="2067" spans="7:10" x14ac:dyDescent="0.25">
      <c r="G2067">
        <v>10</v>
      </c>
      <c r="H2067">
        <v>82</v>
      </c>
      <c r="I2067">
        <v>6.82</v>
      </c>
      <c r="J2067">
        <v>23.86</v>
      </c>
    </row>
    <row r="2068" spans="7:10" x14ac:dyDescent="0.25">
      <c r="G2068">
        <v>11</v>
      </c>
      <c r="H2068">
        <v>3</v>
      </c>
      <c r="I2068">
        <v>0.25</v>
      </c>
      <c r="J2068">
        <v>24.11</v>
      </c>
    </row>
    <row r="2069" spans="7:10" x14ac:dyDescent="0.25">
      <c r="G2069">
        <v>12</v>
      </c>
      <c r="H2069">
        <v>7</v>
      </c>
      <c r="I2069">
        <v>0.57999999999999996</v>
      </c>
      <c r="J2069">
        <v>24.69</v>
      </c>
    </row>
    <row r="2070" spans="7:10" x14ac:dyDescent="0.25">
      <c r="G2070">
        <v>13</v>
      </c>
      <c r="H2070">
        <v>5</v>
      </c>
      <c r="I2070">
        <v>0.42</v>
      </c>
      <c r="J2070">
        <v>25.1</v>
      </c>
    </row>
    <row r="2071" spans="7:10" x14ac:dyDescent="0.25">
      <c r="G2071">
        <v>14</v>
      </c>
      <c r="H2071">
        <v>3</v>
      </c>
      <c r="I2071">
        <v>0.25</v>
      </c>
      <c r="J2071">
        <v>25.35</v>
      </c>
    </row>
    <row r="2072" spans="7:10" x14ac:dyDescent="0.25">
      <c r="G2072">
        <v>15</v>
      </c>
      <c r="H2072">
        <v>83</v>
      </c>
      <c r="I2072">
        <v>6.9</v>
      </c>
      <c r="J2072">
        <v>32.25</v>
      </c>
    </row>
    <row r="2073" spans="7:10" x14ac:dyDescent="0.25">
      <c r="G2073">
        <v>16</v>
      </c>
      <c r="H2073">
        <v>6</v>
      </c>
      <c r="I2073">
        <v>0.5</v>
      </c>
      <c r="J2073">
        <v>32.75</v>
      </c>
    </row>
    <row r="2074" spans="7:10" x14ac:dyDescent="0.25">
      <c r="G2074">
        <v>17</v>
      </c>
      <c r="H2074">
        <v>8</v>
      </c>
      <c r="I2074">
        <v>0.67</v>
      </c>
      <c r="J2074">
        <v>33.42</v>
      </c>
    </row>
    <row r="2075" spans="7:10" x14ac:dyDescent="0.25">
      <c r="G2075">
        <v>18</v>
      </c>
      <c r="H2075">
        <v>7</v>
      </c>
      <c r="I2075">
        <v>0.57999999999999996</v>
      </c>
      <c r="J2075">
        <v>34</v>
      </c>
    </row>
    <row r="2076" spans="7:10" x14ac:dyDescent="0.25">
      <c r="G2076">
        <v>19</v>
      </c>
      <c r="H2076">
        <v>1</v>
      </c>
      <c r="I2076">
        <v>0.08</v>
      </c>
      <c r="J2076">
        <v>34.08</v>
      </c>
    </row>
    <row r="2077" spans="7:10" x14ac:dyDescent="0.25">
      <c r="G2077">
        <v>20</v>
      </c>
      <c r="H2077">
        <v>89</v>
      </c>
      <c r="I2077">
        <v>7.4</v>
      </c>
      <c r="J2077">
        <v>41.48</v>
      </c>
    </row>
    <row r="2078" spans="7:10" x14ac:dyDescent="0.25">
      <c r="G2078">
        <v>21</v>
      </c>
      <c r="H2078">
        <v>5</v>
      </c>
      <c r="I2078">
        <v>0.42</v>
      </c>
      <c r="J2078">
        <v>41.9</v>
      </c>
    </row>
    <row r="2079" spans="7:10" x14ac:dyDescent="0.25">
      <c r="G2079">
        <v>22</v>
      </c>
      <c r="H2079">
        <v>10</v>
      </c>
      <c r="I2079">
        <v>0.83</v>
      </c>
      <c r="J2079">
        <v>42.73</v>
      </c>
    </row>
    <row r="2080" spans="7:10" x14ac:dyDescent="0.25">
      <c r="G2080">
        <v>23</v>
      </c>
      <c r="H2080">
        <v>1</v>
      </c>
      <c r="I2080">
        <v>0.08</v>
      </c>
      <c r="J2080">
        <v>42.81</v>
      </c>
    </row>
    <row r="2081" spans="7:10" x14ac:dyDescent="0.25">
      <c r="G2081">
        <v>24</v>
      </c>
      <c r="H2081">
        <v>3</v>
      </c>
      <c r="I2081">
        <v>0.25</v>
      </c>
      <c r="J2081">
        <v>43.06</v>
      </c>
    </row>
    <row r="2082" spans="7:10" x14ac:dyDescent="0.25">
      <c r="G2082">
        <v>25</v>
      </c>
      <c r="H2082">
        <v>38</v>
      </c>
      <c r="I2082">
        <v>3.16</v>
      </c>
      <c r="J2082">
        <v>46.22</v>
      </c>
    </row>
    <row r="2083" spans="7:10" x14ac:dyDescent="0.25">
      <c r="G2083">
        <v>26</v>
      </c>
      <c r="H2083">
        <v>6</v>
      </c>
      <c r="I2083">
        <v>0.5</v>
      </c>
      <c r="J2083">
        <v>46.72</v>
      </c>
    </row>
    <row r="2084" spans="7:10" x14ac:dyDescent="0.25">
      <c r="G2084">
        <v>27</v>
      </c>
      <c r="H2084">
        <v>9</v>
      </c>
      <c r="I2084">
        <v>0.75</v>
      </c>
      <c r="J2084">
        <v>47.46</v>
      </c>
    </row>
    <row r="2085" spans="7:10" x14ac:dyDescent="0.25">
      <c r="G2085">
        <v>28</v>
      </c>
      <c r="H2085">
        <v>9</v>
      </c>
      <c r="I2085">
        <v>0.75</v>
      </c>
      <c r="J2085">
        <v>48.21</v>
      </c>
    </row>
    <row r="2086" spans="7:10" x14ac:dyDescent="0.25">
      <c r="G2086">
        <v>29</v>
      </c>
      <c r="H2086">
        <v>2</v>
      </c>
      <c r="I2086">
        <v>0.17</v>
      </c>
      <c r="J2086">
        <v>48.38</v>
      </c>
    </row>
    <row r="2087" spans="7:10" x14ac:dyDescent="0.25">
      <c r="G2087">
        <v>30</v>
      </c>
      <c r="H2087">
        <v>93</v>
      </c>
      <c r="I2087">
        <v>7.73</v>
      </c>
      <c r="J2087">
        <v>56.11</v>
      </c>
    </row>
    <row r="2088" spans="7:10" x14ac:dyDescent="0.25">
      <c r="G2088">
        <v>31</v>
      </c>
      <c r="H2088">
        <v>2</v>
      </c>
      <c r="I2088">
        <v>0.17</v>
      </c>
      <c r="J2088">
        <v>56.28</v>
      </c>
    </row>
    <row r="2089" spans="7:10" x14ac:dyDescent="0.25">
      <c r="G2089">
        <v>32</v>
      </c>
      <c r="H2089">
        <v>10</v>
      </c>
      <c r="I2089">
        <v>0.83</v>
      </c>
      <c r="J2089">
        <v>57.11</v>
      </c>
    </row>
    <row r="2090" spans="7:10" x14ac:dyDescent="0.25">
      <c r="G2090">
        <v>33</v>
      </c>
      <c r="H2090">
        <v>7</v>
      </c>
      <c r="I2090">
        <v>0.57999999999999996</v>
      </c>
      <c r="J2090">
        <v>57.69</v>
      </c>
    </row>
    <row r="2091" spans="7:10" x14ac:dyDescent="0.25">
      <c r="G2091">
        <v>34</v>
      </c>
      <c r="H2091">
        <v>5</v>
      </c>
      <c r="I2091">
        <v>0.42</v>
      </c>
      <c r="J2091">
        <v>58.1</v>
      </c>
    </row>
    <row r="2092" spans="7:10" x14ac:dyDescent="0.25">
      <c r="G2092">
        <v>35</v>
      </c>
      <c r="H2092">
        <v>51</v>
      </c>
      <c r="I2092">
        <v>4.24</v>
      </c>
      <c r="J2092">
        <v>62.34</v>
      </c>
    </row>
    <row r="2093" spans="7:10" x14ac:dyDescent="0.25">
      <c r="G2093">
        <v>36</v>
      </c>
      <c r="H2093">
        <v>8</v>
      </c>
      <c r="I2093">
        <v>0.67</v>
      </c>
      <c r="J2093">
        <v>63.01</v>
      </c>
    </row>
    <row r="2094" spans="7:10" x14ac:dyDescent="0.25">
      <c r="G2094">
        <v>37</v>
      </c>
      <c r="H2094">
        <v>6</v>
      </c>
      <c r="I2094">
        <v>0.5</v>
      </c>
      <c r="J2094">
        <v>63.51</v>
      </c>
    </row>
    <row r="2095" spans="7:10" x14ac:dyDescent="0.25">
      <c r="G2095">
        <v>38</v>
      </c>
      <c r="H2095">
        <v>9</v>
      </c>
      <c r="I2095">
        <v>0.75</v>
      </c>
      <c r="J2095">
        <v>64.260000000000005</v>
      </c>
    </row>
    <row r="2096" spans="7:10" x14ac:dyDescent="0.25">
      <c r="G2096">
        <v>39</v>
      </c>
      <c r="H2096">
        <v>3</v>
      </c>
      <c r="I2096">
        <v>0.25</v>
      </c>
      <c r="J2096">
        <v>64.510000000000005</v>
      </c>
    </row>
    <row r="2097" spans="7:10" x14ac:dyDescent="0.25">
      <c r="G2097">
        <v>40</v>
      </c>
      <c r="H2097">
        <v>88</v>
      </c>
      <c r="I2097">
        <v>7.32</v>
      </c>
      <c r="J2097">
        <v>71.819999999999993</v>
      </c>
    </row>
    <row r="2098" spans="7:10" x14ac:dyDescent="0.25">
      <c r="G2098">
        <v>41</v>
      </c>
      <c r="H2098">
        <v>6</v>
      </c>
      <c r="I2098">
        <v>0.5</v>
      </c>
      <c r="J2098">
        <v>72.319999999999993</v>
      </c>
    </row>
    <row r="2099" spans="7:10" x14ac:dyDescent="0.25">
      <c r="G2099">
        <v>42</v>
      </c>
      <c r="H2099">
        <v>6</v>
      </c>
      <c r="I2099">
        <v>0.5</v>
      </c>
      <c r="J2099">
        <v>72.819999999999993</v>
      </c>
    </row>
    <row r="2100" spans="7:10" x14ac:dyDescent="0.25">
      <c r="G2100">
        <v>43</v>
      </c>
      <c r="H2100">
        <v>5</v>
      </c>
      <c r="I2100">
        <v>0.42</v>
      </c>
      <c r="J2100">
        <v>73.23</v>
      </c>
    </row>
    <row r="2101" spans="7:10" x14ac:dyDescent="0.25">
      <c r="G2101">
        <v>44</v>
      </c>
      <c r="H2101">
        <v>5</v>
      </c>
      <c r="I2101">
        <v>0.42</v>
      </c>
      <c r="J2101">
        <v>73.650000000000006</v>
      </c>
    </row>
    <row r="2102" spans="7:10" x14ac:dyDescent="0.25">
      <c r="G2102">
        <v>45</v>
      </c>
      <c r="H2102">
        <v>85</v>
      </c>
      <c r="I2102">
        <v>7.07</v>
      </c>
      <c r="J2102">
        <v>80.709999999999994</v>
      </c>
    </row>
    <row r="2103" spans="7:10" x14ac:dyDescent="0.25">
      <c r="G2103">
        <v>46</v>
      </c>
      <c r="H2103">
        <v>4</v>
      </c>
      <c r="I2103">
        <v>0.33</v>
      </c>
      <c r="J2103">
        <v>81.05</v>
      </c>
    </row>
    <row r="2104" spans="7:10" x14ac:dyDescent="0.25">
      <c r="G2104">
        <v>47</v>
      </c>
      <c r="H2104">
        <v>8</v>
      </c>
      <c r="I2104">
        <v>0.67</v>
      </c>
      <c r="J2104">
        <v>81.709999999999994</v>
      </c>
    </row>
    <row r="2105" spans="7:10" x14ac:dyDescent="0.25">
      <c r="G2105">
        <v>48</v>
      </c>
      <c r="H2105">
        <v>10</v>
      </c>
      <c r="I2105">
        <v>0.83</v>
      </c>
      <c r="J2105">
        <v>82.54</v>
      </c>
    </row>
    <row r="2106" spans="7:10" x14ac:dyDescent="0.25">
      <c r="G2106">
        <v>49</v>
      </c>
      <c r="H2106">
        <v>8</v>
      </c>
      <c r="I2106">
        <v>0.67</v>
      </c>
      <c r="J2106">
        <v>83.21</v>
      </c>
    </row>
    <row r="2107" spans="7:10" x14ac:dyDescent="0.25">
      <c r="G2107">
        <v>50</v>
      </c>
      <c r="H2107">
        <v>96</v>
      </c>
      <c r="I2107">
        <v>7.98</v>
      </c>
      <c r="J2107">
        <v>91.19</v>
      </c>
    </row>
    <row r="2108" spans="7:10" x14ac:dyDescent="0.25">
      <c r="G2108">
        <v>51</v>
      </c>
      <c r="H2108">
        <v>4</v>
      </c>
      <c r="I2108">
        <v>0.33</v>
      </c>
      <c r="J2108">
        <v>91.52</v>
      </c>
    </row>
    <row r="2109" spans="7:10" x14ac:dyDescent="0.25">
      <c r="G2109">
        <v>52</v>
      </c>
      <c r="H2109">
        <v>6</v>
      </c>
      <c r="I2109">
        <v>0.5</v>
      </c>
      <c r="J2109">
        <v>92.02</v>
      </c>
    </row>
    <row r="2110" spans="7:10" x14ac:dyDescent="0.25">
      <c r="G2110">
        <v>53</v>
      </c>
      <c r="H2110">
        <v>6</v>
      </c>
      <c r="I2110">
        <v>0.5</v>
      </c>
      <c r="J2110">
        <v>92.52</v>
      </c>
    </row>
    <row r="2111" spans="7:10" x14ac:dyDescent="0.25">
      <c r="G2111">
        <v>54</v>
      </c>
      <c r="H2111">
        <v>3</v>
      </c>
      <c r="I2111">
        <v>0.25</v>
      </c>
      <c r="J2111">
        <v>92.77</v>
      </c>
    </row>
    <row r="2112" spans="7:10" x14ac:dyDescent="0.25">
      <c r="G2112">
        <v>55</v>
      </c>
      <c r="H2112">
        <v>64</v>
      </c>
      <c r="I2112">
        <v>5.32</v>
      </c>
      <c r="J2112">
        <v>98.09</v>
      </c>
    </row>
    <row r="2113" spans="1:10" x14ac:dyDescent="0.25">
      <c r="G2113">
        <v>56</v>
      </c>
      <c r="H2113">
        <v>3</v>
      </c>
      <c r="I2113">
        <v>0.25</v>
      </c>
      <c r="J2113">
        <v>98.34</v>
      </c>
    </row>
    <row r="2114" spans="1:10" x14ac:dyDescent="0.25">
      <c r="G2114">
        <v>57</v>
      </c>
      <c r="H2114">
        <v>6</v>
      </c>
      <c r="I2114">
        <v>0.5</v>
      </c>
      <c r="J2114">
        <v>98.84</v>
      </c>
    </row>
    <row r="2115" spans="1:10" x14ac:dyDescent="0.25">
      <c r="G2115">
        <v>58</v>
      </c>
      <c r="H2115">
        <v>6</v>
      </c>
      <c r="I2115">
        <v>0.5</v>
      </c>
      <c r="J2115">
        <v>99.33</v>
      </c>
    </row>
    <row r="2116" spans="1:10" x14ac:dyDescent="0.25">
      <c r="G2116">
        <v>59</v>
      </c>
      <c r="H2116">
        <v>8</v>
      </c>
      <c r="I2116">
        <v>0.67</v>
      </c>
      <c r="J2116">
        <v>100</v>
      </c>
    </row>
    <row r="2118" spans="1:10" x14ac:dyDescent="0.25">
      <c r="G2118" t="s">
        <v>1673</v>
      </c>
      <c r="H2118" s="3">
        <v>1203</v>
      </c>
      <c r="I2118">
        <v>100</v>
      </c>
    </row>
    <row r="2121" spans="1:10" s="5" customFormat="1" x14ac:dyDescent="0.25">
      <c r="A2121" s="5" t="s">
        <v>24</v>
      </c>
      <c r="G2121" s="5" t="s">
        <v>780</v>
      </c>
    </row>
    <row r="2125" spans="1:10" x14ac:dyDescent="0.25">
      <c r="G2125" t="s">
        <v>3807</v>
      </c>
      <c r="H2125" t="s">
        <v>1601</v>
      </c>
      <c r="I2125" t="s">
        <v>1602</v>
      </c>
      <c r="J2125" t="s">
        <v>1603</v>
      </c>
    </row>
    <row r="2127" spans="1:10" x14ac:dyDescent="0.25">
      <c r="G2127">
        <v>15</v>
      </c>
      <c r="H2127">
        <v>380</v>
      </c>
      <c r="I2127">
        <v>28.85</v>
      </c>
      <c r="J2127">
        <v>28.85</v>
      </c>
    </row>
    <row r="2128" spans="1:10" x14ac:dyDescent="0.25">
      <c r="G2128">
        <v>16</v>
      </c>
      <c r="H2128">
        <v>315</v>
      </c>
      <c r="I2128">
        <v>23.92</v>
      </c>
      <c r="J2128">
        <v>52.77</v>
      </c>
    </row>
    <row r="2129" spans="1:10" x14ac:dyDescent="0.25">
      <c r="G2129">
        <v>17</v>
      </c>
      <c r="H2129">
        <v>278</v>
      </c>
      <c r="I2129">
        <v>21.11</v>
      </c>
      <c r="J2129">
        <v>73.88</v>
      </c>
    </row>
    <row r="2130" spans="1:10" x14ac:dyDescent="0.25">
      <c r="G2130">
        <v>18</v>
      </c>
      <c r="H2130">
        <v>204</v>
      </c>
      <c r="I2130">
        <v>15.49</v>
      </c>
      <c r="J2130">
        <v>89.37</v>
      </c>
    </row>
    <row r="2131" spans="1:10" x14ac:dyDescent="0.25">
      <c r="G2131">
        <v>19</v>
      </c>
      <c r="H2131">
        <v>140</v>
      </c>
      <c r="I2131">
        <v>10.63</v>
      </c>
      <c r="J2131">
        <v>100</v>
      </c>
    </row>
    <row r="2133" spans="1:10" x14ac:dyDescent="0.25">
      <c r="G2133" t="s">
        <v>1673</v>
      </c>
      <c r="H2133" s="3">
        <v>1317</v>
      </c>
      <c r="I2133">
        <v>100</v>
      </c>
    </row>
    <row r="2135" spans="1:10" s="5" customFormat="1" x14ac:dyDescent="0.25">
      <c r="A2135" s="5" t="s">
        <v>3820</v>
      </c>
      <c r="G2135" s="5" t="s">
        <v>781</v>
      </c>
    </row>
    <row r="2139" spans="1:10" x14ac:dyDescent="0.25">
      <c r="G2139" t="s">
        <v>3807</v>
      </c>
      <c r="H2139" t="s">
        <v>1601</v>
      </c>
      <c r="I2139" t="s">
        <v>1602</v>
      </c>
      <c r="J2139" t="s">
        <v>1603</v>
      </c>
    </row>
    <row r="2141" spans="1:10" x14ac:dyDescent="0.25">
      <c r="G2141" t="s">
        <v>2998</v>
      </c>
      <c r="H2141">
        <v>598</v>
      </c>
      <c r="I2141">
        <v>45.41</v>
      </c>
      <c r="J2141">
        <v>45.41</v>
      </c>
    </row>
    <row r="2142" spans="1:10" x14ac:dyDescent="0.25">
      <c r="G2142" t="s">
        <v>2999</v>
      </c>
      <c r="H2142">
        <v>719</v>
      </c>
      <c r="I2142">
        <v>54.59</v>
      </c>
      <c r="J2142">
        <v>100</v>
      </c>
    </row>
    <row r="2144" spans="1:10" x14ac:dyDescent="0.25">
      <c r="G2144" t="s">
        <v>1673</v>
      </c>
      <c r="H2144" s="3">
        <v>1317</v>
      </c>
      <c r="I2144">
        <v>100</v>
      </c>
    </row>
    <row r="2148" spans="1:10" s="5" customFormat="1" x14ac:dyDescent="0.25">
      <c r="A2148" s="5" t="s">
        <v>3821</v>
      </c>
      <c r="G2148" s="5" t="s">
        <v>3822</v>
      </c>
    </row>
    <row r="2152" spans="1:10" x14ac:dyDescent="0.25">
      <c r="G2152" t="s">
        <v>3807</v>
      </c>
      <c r="H2152" t="s">
        <v>1601</v>
      </c>
      <c r="I2152" t="s">
        <v>1602</v>
      </c>
      <c r="J2152" t="s">
        <v>1603</v>
      </c>
    </row>
    <row r="2154" spans="1:10" x14ac:dyDescent="0.25">
      <c r="G2154" t="s">
        <v>3000</v>
      </c>
      <c r="H2154">
        <v>19</v>
      </c>
      <c r="I2154">
        <v>1.44</v>
      </c>
      <c r="J2154">
        <v>1.44</v>
      </c>
    </row>
    <row r="2155" spans="1:10" x14ac:dyDescent="0.25">
      <c r="G2155" t="s">
        <v>3001</v>
      </c>
      <c r="H2155">
        <v>1</v>
      </c>
      <c r="I2155">
        <v>0.08</v>
      </c>
      <c r="J2155">
        <v>1.52</v>
      </c>
    </row>
    <row r="2156" spans="1:10" x14ac:dyDescent="0.25">
      <c r="G2156" t="s">
        <v>3002</v>
      </c>
      <c r="H2156">
        <v>3</v>
      </c>
      <c r="I2156">
        <v>0.23</v>
      </c>
      <c r="J2156">
        <v>1.75</v>
      </c>
    </row>
    <row r="2157" spans="1:10" x14ac:dyDescent="0.25">
      <c r="G2157" t="s">
        <v>3003</v>
      </c>
      <c r="H2157">
        <v>3</v>
      </c>
      <c r="I2157">
        <v>0.23</v>
      </c>
      <c r="J2157">
        <v>1.98</v>
      </c>
    </row>
    <row r="2158" spans="1:10" x14ac:dyDescent="0.25">
      <c r="G2158" t="s">
        <v>3004</v>
      </c>
      <c r="H2158">
        <v>5</v>
      </c>
      <c r="I2158">
        <v>0.38</v>
      </c>
      <c r="J2158">
        <v>2.36</v>
      </c>
    </row>
    <row r="2159" spans="1:10" x14ac:dyDescent="0.25">
      <c r="G2159" t="s">
        <v>3005</v>
      </c>
      <c r="H2159">
        <v>3</v>
      </c>
      <c r="I2159">
        <v>0.23</v>
      </c>
      <c r="J2159">
        <v>2.59</v>
      </c>
    </row>
    <row r="2160" spans="1:10" x14ac:dyDescent="0.25">
      <c r="G2160" t="s">
        <v>3006</v>
      </c>
      <c r="H2160">
        <v>42</v>
      </c>
      <c r="I2160">
        <v>3.19</v>
      </c>
      <c r="J2160">
        <v>5.78</v>
      </c>
    </row>
    <row r="2161" spans="1:10" x14ac:dyDescent="0.25">
      <c r="G2161" t="s">
        <v>3007</v>
      </c>
      <c r="H2161">
        <v>328</v>
      </c>
      <c r="I2161">
        <v>24.94</v>
      </c>
      <c r="J2161">
        <v>30.72</v>
      </c>
    </row>
    <row r="2162" spans="1:10" x14ac:dyDescent="0.25">
      <c r="G2162" t="s">
        <v>3008</v>
      </c>
      <c r="H2162">
        <v>347</v>
      </c>
      <c r="I2162">
        <v>26.39</v>
      </c>
      <c r="J2162">
        <v>57.11</v>
      </c>
    </row>
    <row r="2163" spans="1:10" x14ac:dyDescent="0.25">
      <c r="G2163" t="s">
        <v>3009</v>
      </c>
      <c r="H2163">
        <v>442</v>
      </c>
      <c r="I2163">
        <v>33.61</v>
      </c>
      <c r="J2163">
        <v>90.72</v>
      </c>
    </row>
    <row r="2164" spans="1:10" x14ac:dyDescent="0.25">
      <c r="G2164" t="s">
        <v>3010</v>
      </c>
      <c r="H2164">
        <v>37</v>
      </c>
      <c r="I2164">
        <v>2.81</v>
      </c>
      <c r="J2164">
        <v>93.54</v>
      </c>
    </row>
    <row r="2165" spans="1:10" x14ac:dyDescent="0.25">
      <c r="G2165" t="s">
        <v>3011</v>
      </c>
      <c r="H2165">
        <v>32</v>
      </c>
      <c r="I2165">
        <v>2.4300000000000002</v>
      </c>
      <c r="J2165">
        <v>95.97</v>
      </c>
    </row>
    <row r="2166" spans="1:10" x14ac:dyDescent="0.25">
      <c r="G2166" t="s">
        <v>3012</v>
      </c>
      <c r="H2166">
        <v>50</v>
      </c>
      <c r="I2166">
        <v>3.8</v>
      </c>
      <c r="J2166">
        <v>99.77</v>
      </c>
    </row>
    <row r="2167" spans="1:10" x14ac:dyDescent="0.25">
      <c r="G2167" t="s">
        <v>3013</v>
      </c>
      <c r="H2167">
        <v>1</v>
      </c>
      <c r="I2167">
        <v>0.08</v>
      </c>
      <c r="J2167">
        <v>99.85</v>
      </c>
    </row>
    <row r="2168" spans="1:10" x14ac:dyDescent="0.25">
      <c r="G2168" t="s">
        <v>3014</v>
      </c>
      <c r="H2168">
        <v>2</v>
      </c>
      <c r="I2168">
        <v>0.15</v>
      </c>
      <c r="J2168">
        <v>100</v>
      </c>
    </row>
    <row r="2170" spans="1:10" x14ac:dyDescent="0.25">
      <c r="G2170" t="s">
        <v>1673</v>
      </c>
      <c r="H2170" s="3">
        <v>1315</v>
      </c>
      <c r="I2170">
        <v>100</v>
      </c>
    </row>
    <row r="2176" spans="1:10" s="5" customFormat="1" x14ac:dyDescent="0.25">
      <c r="A2176" s="5" t="s">
        <v>3823</v>
      </c>
      <c r="G2176" s="5" t="s">
        <v>783</v>
      </c>
    </row>
    <row r="2180" spans="1:10" x14ac:dyDescent="0.25">
      <c r="G2180" t="s">
        <v>3807</v>
      </c>
      <c r="H2180" t="s">
        <v>1601</v>
      </c>
      <c r="I2180" t="s">
        <v>1602</v>
      </c>
      <c r="J2180" t="s">
        <v>1603</v>
      </c>
    </row>
    <row r="2182" spans="1:10" x14ac:dyDescent="0.25">
      <c r="G2182" t="s">
        <v>3015</v>
      </c>
      <c r="H2182">
        <v>456</v>
      </c>
      <c r="I2182">
        <v>34.65</v>
      </c>
      <c r="J2182">
        <v>34.65</v>
      </c>
    </row>
    <row r="2183" spans="1:10" x14ac:dyDescent="0.25">
      <c r="G2183" t="s">
        <v>3016</v>
      </c>
      <c r="H2183">
        <v>860</v>
      </c>
      <c r="I2183">
        <v>65.349999999999994</v>
      </c>
      <c r="J2183">
        <v>100</v>
      </c>
    </row>
    <row r="2185" spans="1:10" x14ac:dyDescent="0.25">
      <c r="G2185" t="s">
        <v>1673</v>
      </c>
      <c r="H2185" s="3">
        <v>1316</v>
      </c>
      <c r="I2185">
        <v>100</v>
      </c>
    </row>
    <row r="2190" spans="1:10" s="5" customFormat="1" x14ac:dyDescent="0.25">
      <c r="A2190" s="5" t="s">
        <v>3824</v>
      </c>
      <c r="G2190" s="5" t="s">
        <v>784</v>
      </c>
    </row>
    <row r="2192" spans="1:10" x14ac:dyDescent="0.25">
      <c r="G2192" t="s">
        <v>3807</v>
      </c>
      <c r="H2192" t="s">
        <v>1601</v>
      </c>
      <c r="I2192" t="s">
        <v>1602</v>
      </c>
      <c r="J2192" t="s">
        <v>1603</v>
      </c>
    </row>
    <row r="2194" spans="7:10" x14ac:dyDescent="0.25">
      <c r="G2194" t="s">
        <v>3017</v>
      </c>
      <c r="H2194">
        <v>1</v>
      </c>
      <c r="I2194">
        <v>0.12</v>
      </c>
      <c r="J2194">
        <v>0.12</v>
      </c>
    </row>
    <row r="2195" spans="7:10" x14ac:dyDescent="0.25">
      <c r="G2195" t="s">
        <v>3018</v>
      </c>
      <c r="H2195">
        <v>1</v>
      </c>
      <c r="I2195">
        <v>0.12</v>
      </c>
      <c r="J2195">
        <v>0.24</v>
      </c>
    </row>
    <row r="2196" spans="7:10" x14ac:dyDescent="0.25">
      <c r="G2196" t="s">
        <v>3019</v>
      </c>
      <c r="H2196">
        <v>1</v>
      </c>
      <c r="I2196">
        <v>0.12</v>
      </c>
      <c r="J2196">
        <v>0.36</v>
      </c>
    </row>
    <row r="2197" spans="7:10" x14ac:dyDescent="0.25">
      <c r="G2197" t="s">
        <v>3020</v>
      </c>
      <c r="H2197">
        <v>1</v>
      </c>
      <c r="I2197">
        <v>0.12</v>
      </c>
      <c r="J2197">
        <v>0.47</v>
      </c>
    </row>
    <row r="2198" spans="7:10" x14ac:dyDescent="0.25">
      <c r="G2198" t="s">
        <v>3021</v>
      </c>
      <c r="H2198">
        <v>1</v>
      </c>
      <c r="I2198">
        <v>0.12</v>
      </c>
      <c r="J2198">
        <v>0.59</v>
      </c>
    </row>
    <row r="2199" spans="7:10" x14ac:dyDescent="0.25">
      <c r="G2199" t="s">
        <v>3022</v>
      </c>
      <c r="H2199">
        <v>1</v>
      </c>
      <c r="I2199">
        <v>0.12</v>
      </c>
      <c r="J2199">
        <v>0.71</v>
      </c>
    </row>
    <row r="2200" spans="7:10" x14ac:dyDescent="0.25">
      <c r="G2200" t="s">
        <v>3023</v>
      </c>
      <c r="H2200">
        <v>2</v>
      </c>
      <c r="I2200">
        <v>0.24</v>
      </c>
      <c r="J2200">
        <v>0.95</v>
      </c>
    </row>
    <row r="2201" spans="7:10" x14ac:dyDescent="0.25">
      <c r="G2201" t="s">
        <v>3024</v>
      </c>
      <c r="H2201">
        <v>1</v>
      </c>
      <c r="I2201">
        <v>0.12</v>
      </c>
      <c r="J2201">
        <v>1.07</v>
      </c>
    </row>
    <row r="2202" spans="7:10" x14ac:dyDescent="0.25">
      <c r="G2202" t="s">
        <v>3025</v>
      </c>
      <c r="H2202">
        <v>1</v>
      </c>
      <c r="I2202">
        <v>0.12</v>
      </c>
      <c r="J2202">
        <v>1.18</v>
      </c>
    </row>
    <row r="2203" spans="7:10" x14ac:dyDescent="0.25">
      <c r="G2203" t="s">
        <v>3026</v>
      </c>
      <c r="H2203">
        <v>1</v>
      </c>
      <c r="I2203">
        <v>0.12</v>
      </c>
      <c r="J2203">
        <v>1.3</v>
      </c>
    </row>
    <row r="2204" spans="7:10" x14ac:dyDescent="0.25">
      <c r="G2204" t="s">
        <v>3027</v>
      </c>
      <c r="H2204">
        <v>1</v>
      </c>
      <c r="I2204">
        <v>0.12</v>
      </c>
      <c r="J2204">
        <v>1.42</v>
      </c>
    </row>
    <row r="2205" spans="7:10" x14ac:dyDescent="0.25">
      <c r="G2205" t="s">
        <v>3028</v>
      </c>
      <c r="H2205">
        <v>1</v>
      </c>
      <c r="I2205">
        <v>0.12</v>
      </c>
      <c r="J2205">
        <v>1.54</v>
      </c>
    </row>
    <row r="2206" spans="7:10" x14ac:dyDescent="0.25">
      <c r="G2206" t="s">
        <v>3029</v>
      </c>
      <c r="H2206">
        <v>1</v>
      </c>
      <c r="I2206">
        <v>0.12</v>
      </c>
      <c r="J2206">
        <v>1.66</v>
      </c>
    </row>
    <row r="2207" spans="7:10" x14ac:dyDescent="0.25">
      <c r="G2207" t="s">
        <v>3030</v>
      </c>
      <c r="H2207">
        <v>1</v>
      </c>
      <c r="I2207">
        <v>0.12</v>
      </c>
      <c r="J2207">
        <v>1.78</v>
      </c>
    </row>
    <row r="2208" spans="7:10" x14ac:dyDescent="0.25">
      <c r="G2208" t="s">
        <v>3031</v>
      </c>
      <c r="H2208">
        <v>2</v>
      </c>
      <c r="I2208">
        <v>0.24</v>
      </c>
      <c r="J2208">
        <v>2.0099999999999998</v>
      </c>
    </row>
    <row r="2209" spans="7:10" x14ac:dyDescent="0.25">
      <c r="G2209" t="s">
        <v>3032</v>
      </c>
      <c r="H2209">
        <v>1</v>
      </c>
      <c r="I2209">
        <v>0.12</v>
      </c>
      <c r="J2209">
        <v>2.13</v>
      </c>
    </row>
    <row r="2210" spans="7:10" x14ac:dyDescent="0.25">
      <c r="G2210" t="s">
        <v>3033</v>
      </c>
      <c r="H2210">
        <v>3</v>
      </c>
      <c r="I2210">
        <v>0.36</v>
      </c>
      <c r="J2210">
        <v>2.4900000000000002</v>
      </c>
    </row>
    <row r="2211" spans="7:10" x14ac:dyDescent="0.25">
      <c r="G2211" t="s">
        <v>3034</v>
      </c>
      <c r="H2211">
        <v>1</v>
      </c>
      <c r="I2211">
        <v>0.12</v>
      </c>
      <c r="J2211">
        <v>2.61</v>
      </c>
    </row>
    <row r="2212" spans="7:10" x14ac:dyDescent="0.25">
      <c r="G2212" t="s">
        <v>3035</v>
      </c>
      <c r="H2212">
        <v>1</v>
      </c>
      <c r="I2212">
        <v>0.12</v>
      </c>
      <c r="J2212">
        <v>2.73</v>
      </c>
    </row>
    <row r="2213" spans="7:10" x14ac:dyDescent="0.25">
      <c r="G2213" t="s">
        <v>3036</v>
      </c>
      <c r="H2213">
        <v>1</v>
      </c>
      <c r="I2213">
        <v>0.12</v>
      </c>
      <c r="J2213">
        <v>2.84</v>
      </c>
    </row>
    <row r="2214" spans="7:10" x14ac:dyDescent="0.25">
      <c r="G2214" t="s">
        <v>3037</v>
      </c>
      <c r="H2214">
        <v>1</v>
      </c>
      <c r="I2214">
        <v>0.12</v>
      </c>
      <c r="J2214">
        <v>2.96</v>
      </c>
    </row>
    <row r="2215" spans="7:10" x14ac:dyDescent="0.25">
      <c r="G2215" t="s">
        <v>3038</v>
      </c>
      <c r="H2215">
        <v>1</v>
      </c>
      <c r="I2215">
        <v>0.12</v>
      </c>
      <c r="J2215">
        <v>3.08</v>
      </c>
    </row>
    <row r="2216" spans="7:10" x14ac:dyDescent="0.25">
      <c r="G2216" t="s">
        <v>3039</v>
      </c>
      <c r="H2216">
        <v>1</v>
      </c>
      <c r="I2216">
        <v>0.12</v>
      </c>
      <c r="J2216">
        <v>3.2</v>
      </c>
    </row>
    <row r="2217" spans="7:10" x14ac:dyDescent="0.25">
      <c r="G2217" t="s">
        <v>3040</v>
      </c>
      <c r="H2217">
        <v>1</v>
      </c>
      <c r="I2217">
        <v>0.12</v>
      </c>
      <c r="J2217">
        <v>3.32</v>
      </c>
    </row>
    <row r="2218" spans="7:10" x14ac:dyDescent="0.25">
      <c r="G2218" t="s">
        <v>3041</v>
      </c>
      <c r="H2218">
        <v>1</v>
      </c>
      <c r="I2218">
        <v>0.12</v>
      </c>
      <c r="J2218">
        <v>3.44</v>
      </c>
    </row>
    <row r="2219" spans="7:10" x14ac:dyDescent="0.25">
      <c r="G2219" t="s">
        <v>3042</v>
      </c>
      <c r="H2219">
        <v>1</v>
      </c>
      <c r="I2219">
        <v>0.12</v>
      </c>
      <c r="J2219">
        <v>3.55</v>
      </c>
    </row>
    <row r="2220" spans="7:10" x14ac:dyDescent="0.25">
      <c r="G2220" t="s">
        <v>3043</v>
      </c>
      <c r="H2220">
        <v>1</v>
      </c>
      <c r="I2220">
        <v>0.12</v>
      </c>
      <c r="J2220">
        <v>3.67</v>
      </c>
    </row>
    <row r="2221" spans="7:10" x14ac:dyDescent="0.25">
      <c r="G2221" t="s">
        <v>3044</v>
      </c>
      <c r="H2221">
        <v>1</v>
      </c>
      <c r="I2221">
        <v>0.12</v>
      </c>
      <c r="J2221">
        <v>3.79</v>
      </c>
    </row>
    <row r="2222" spans="7:10" x14ac:dyDescent="0.25">
      <c r="G2222" t="s">
        <v>3045</v>
      </c>
      <c r="H2222">
        <v>1</v>
      </c>
      <c r="I2222">
        <v>0.12</v>
      </c>
      <c r="J2222">
        <v>3.91</v>
      </c>
    </row>
    <row r="2223" spans="7:10" x14ac:dyDescent="0.25">
      <c r="G2223" t="s">
        <v>3046</v>
      </c>
      <c r="H2223">
        <v>1</v>
      </c>
      <c r="I2223">
        <v>0.12</v>
      </c>
      <c r="J2223">
        <v>4.03</v>
      </c>
    </row>
    <row r="2224" spans="7:10" x14ac:dyDescent="0.25">
      <c r="G2224" t="s">
        <v>3047</v>
      </c>
      <c r="H2224">
        <v>3</v>
      </c>
      <c r="I2224">
        <v>0.36</v>
      </c>
      <c r="J2224">
        <v>4.38</v>
      </c>
    </row>
    <row r="2225" spans="7:10" x14ac:dyDescent="0.25">
      <c r="G2225" t="s">
        <v>3048</v>
      </c>
      <c r="H2225">
        <v>1</v>
      </c>
      <c r="I2225">
        <v>0.12</v>
      </c>
      <c r="J2225">
        <v>4.5</v>
      </c>
    </row>
    <row r="2226" spans="7:10" x14ac:dyDescent="0.25">
      <c r="G2226" t="s">
        <v>3049</v>
      </c>
      <c r="H2226">
        <v>1</v>
      </c>
      <c r="I2226">
        <v>0.12</v>
      </c>
      <c r="J2226">
        <v>4.62</v>
      </c>
    </row>
    <row r="2227" spans="7:10" x14ac:dyDescent="0.25">
      <c r="G2227" t="s">
        <v>3050</v>
      </c>
      <c r="H2227">
        <v>1</v>
      </c>
      <c r="I2227">
        <v>0.12</v>
      </c>
      <c r="J2227">
        <v>4.74</v>
      </c>
    </row>
    <row r="2228" spans="7:10" x14ac:dyDescent="0.25">
      <c r="G2228" t="s">
        <v>3051</v>
      </c>
      <c r="H2228">
        <v>1</v>
      </c>
      <c r="I2228">
        <v>0.12</v>
      </c>
      <c r="J2228">
        <v>4.8600000000000003</v>
      </c>
    </row>
    <row r="2229" spans="7:10" x14ac:dyDescent="0.25">
      <c r="G2229" t="s">
        <v>3052</v>
      </c>
      <c r="H2229">
        <v>1</v>
      </c>
      <c r="I2229">
        <v>0.12</v>
      </c>
      <c r="J2229">
        <v>4.9800000000000004</v>
      </c>
    </row>
    <row r="2230" spans="7:10" x14ac:dyDescent="0.25">
      <c r="G2230" t="s">
        <v>3053</v>
      </c>
      <c r="H2230">
        <v>1</v>
      </c>
      <c r="I2230">
        <v>0.12</v>
      </c>
      <c r="J2230">
        <v>5.09</v>
      </c>
    </row>
    <row r="2231" spans="7:10" x14ac:dyDescent="0.25">
      <c r="G2231" t="s">
        <v>3054</v>
      </c>
      <c r="H2231">
        <v>1</v>
      </c>
      <c r="I2231">
        <v>0.12</v>
      </c>
      <c r="J2231">
        <v>5.21</v>
      </c>
    </row>
    <row r="2232" spans="7:10" x14ac:dyDescent="0.25">
      <c r="G2232" t="s">
        <v>3055</v>
      </c>
      <c r="H2232">
        <v>1</v>
      </c>
      <c r="I2232">
        <v>0.12</v>
      </c>
      <c r="J2232">
        <v>5.33</v>
      </c>
    </row>
    <row r="2233" spans="7:10" x14ac:dyDescent="0.25">
      <c r="G2233" t="s">
        <v>3056</v>
      </c>
      <c r="H2233">
        <v>1</v>
      </c>
      <c r="I2233">
        <v>0.12</v>
      </c>
      <c r="J2233">
        <v>5.45</v>
      </c>
    </row>
    <row r="2234" spans="7:10" x14ac:dyDescent="0.25">
      <c r="G2234" t="s">
        <v>3057</v>
      </c>
      <c r="H2234">
        <v>1</v>
      </c>
      <c r="I2234">
        <v>0.12</v>
      </c>
      <c r="J2234">
        <v>5.57</v>
      </c>
    </row>
    <row r="2235" spans="7:10" x14ac:dyDescent="0.25">
      <c r="G2235" t="s">
        <v>3058</v>
      </c>
      <c r="H2235">
        <v>1</v>
      </c>
      <c r="I2235">
        <v>0.12</v>
      </c>
      <c r="J2235">
        <v>5.69</v>
      </c>
    </row>
    <row r="2236" spans="7:10" x14ac:dyDescent="0.25">
      <c r="G2236" t="s">
        <v>3059</v>
      </c>
      <c r="H2236">
        <v>1</v>
      </c>
      <c r="I2236">
        <v>0.12</v>
      </c>
      <c r="J2236">
        <v>5.81</v>
      </c>
    </row>
    <row r="2237" spans="7:10" x14ac:dyDescent="0.25">
      <c r="G2237" t="s">
        <v>3060</v>
      </c>
      <c r="H2237">
        <v>1</v>
      </c>
      <c r="I2237">
        <v>0.12</v>
      </c>
      <c r="J2237">
        <v>5.92</v>
      </c>
    </row>
    <row r="2238" spans="7:10" x14ac:dyDescent="0.25">
      <c r="G2238" t="s">
        <v>3061</v>
      </c>
      <c r="H2238">
        <v>1</v>
      </c>
      <c r="I2238">
        <v>0.12</v>
      </c>
      <c r="J2238">
        <v>6.04</v>
      </c>
    </row>
    <row r="2239" spans="7:10" x14ac:dyDescent="0.25">
      <c r="G2239" t="s">
        <v>3062</v>
      </c>
      <c r="H2239">
        <v>1</v>
      </c>
      <c r="I2239">
        <v>0.12</v>
      </c>
      <c r="J2239">
        <v>6.16</v>
      </c>
    </row>
    <row r="2240" spans="7:10" x14ac:dyDescent="0.25">
      <c r="G2240" t="s">
        <v>3063</v>
      </c>
      <c r="H2240">
        <v>1</v>
      </c>
      <c r="I2240">
        <v>0.12</v>
      </c>
      <c r="J2240">
        <v>6.28</v>
      </c>
    </row>
    <row r="2241" spans="7:10" x14ac:dyDescent="0.25">
      <c r="G2241" t="s">
        <v>3064</v>
      </c>
      <c r="H2241">
        <v>1</v>
      </c>
      <c r="I2241">
        <v>0.12</v>
      </c>
      <c r="J2241">
        <v>6.4</v>
      </c>
    </row>
    <row r="2242" spans="7:10" x14ac:dyDescent="0.25">
      <c r="G2242" t="s">
        <v>3065</v>
      </c>
      <c r="H2242">
        <v>1</v>
      </c>
      <c r="I2242">
        <v>0.12</v>
      </c>
      <c r="J2242">
        <v>6.52</v>
      </c>
    </row>
    <row r="2243" spans="7:10" x14ac:dyDescent="0.25">
      <c r="G2243" t="s">
        <v>3066</v>
      </c>
      <c r="H2243">
        <v>2</v>
      </c>
      <c r="I2243">
        <v>0.24</v>
      </c>
      <c r="J2243">
        <v>6.75</v>
      </c>
    </row>
    <row r="2244" spans="7:10" x14ac:dyDescent="0.25">
      <c r="G2244" t="s">
        <v>3067</v>
      </c>
      <c r="H2244">
        <v>1</v>
      </c>
      <c r="I2244">
        <v>0.12</v>
      </c>
      <c r="J2244">
        <v>6.87</v>
      </c>
    </row>
    <row r="2245" spans="7:10" x14ac:dyDescent="0.25">
      <c r="G2245" t="s">
        <v>3068</v>
      </c>
      <c r="H2245">
        <v>1</v>
      </c>
      <c r="I2245">
        <v>0.12</v>
      </c>
      <c r="J2245">
        <v>6.99</v>
      </c>
    </row>
    <row r="2246" spans="7:10" x14ac:dyDescent="0.25">
      <c r="G2246" t="s">
        <v>3069</v>
      </c>
      <c r="H2246">
        <v>1</v>
      </c>
      <c r="I2246">
        <v>0.12</v>
      </c>
      <c r="J2246">
        <v>7.11</v>
      </c>
    </row>
    <row r="2247" spans="7:10" x14ac:dyDescent="0.25">
      <c r="G2247" t="s">
        <v>3070</v>
      </c>
      <c r="H2247">
        <v>1</v>
      </c>
      <c r="I2247">
        <v>0.12</v>
      </c>
      <c r="J2247">
        <v>7.23</v>
      </c>
    </row>
    <row r="2248" spans="7:10" x14ac:dyDescent="0.25">
      <c r="G2248" t="s">
        <v>3071</v>
      </c>
      <c r="H2248">
        <v>1</v>
      </c>
      <c r="I2248">
        <v>0.12</v>
      </c>
      <c r="J2248">
        <v>7.35</v>
      </c>
    </row>
    <row r="2249" spans="7:10" x14ac:dyDescent="0.25">
      <c r="G2249" t="s">
        <v>3072</v>
      </c>
      <c r="H2249">
        <v>1</v>
      </c>
      <c r="I2249">
        <v>0.12</v>
      </c>
      <c r="J2249">
        <v>7.46</v>
      </c>
    </row>
    <row r="2250" spans="7:10" x14ac:dyDescent="0.25">
      <c r="G2250" t="s">
        <v>3073</v>
      </c>
      <c r="H2250">
        <v>1</v>
      </c>
      <c r="I2250">
        <v>0.12</v>
      </c>
      <c r="J2250">
        <v>7.58</v>
      </c>
    </row>
    <row r="2251" spans="7:10" x14ac:dyDescent="0.25">
      <c r="G2251" t="s">
        <v>3074</v>
      </c>
      <c r="H2251">
        <v>2</v>
      </c>
      <c r="I2251">
        <v>0.24</v>
      </c>
      <c r="J2251">
        <v>7.82</v>
      </c>
    </row>
    <row r="2252" spans="7:10" x14ac:dyDescent="0.25">
      <c r="G2252" t="s">
        <v>3075</v>
      </c>
      <c r="H2252">
        <v>1</v>
      </c>
      <c r="I2252">
        <v>0.12</v>
      </c>
      <c r="J2252">
        <v>7.94</v>
      </c>
    </row>
    <row r="2253" spans="7:10" x14ac:dyDescent="0.25">
      <c r="G2253" t="s">
        <v>3076</v>
      </c>
      <c r="H2253">
        <v>2</v>
      </c>
      <c r="I2253">
        <v>0.24</v>
      </c>
      <c r="J2253">
        <v>8.18</v>
      </c>
    </row>
    <row r="2254" spans="7:10" x14ac:dyDescent="0.25">
      <c r="G2254" t="s">
        <v>3077</v>
      </c>
      <c r="H2254">
        <v>1</v>
      </c>
      <c r="I2254">
        <v>0.12</v>
      </c>
      <c r="J2254">
        <v>8.2899999999999991</v>
      </c>
    </row>
    <row r="2255" spans="7:10" x14ac:dyDescent="0.25">
      <c r="G2255" t="s">
        <v>3078</v>
      </c>
      <c r="H2255">
        <v>3</v>
      </c>
      <c r="I2255">
        <v>0.36</v>
      </c>
      <c r="J2255">
        <v>8.65</v>
      </c>
    </row>
    <row r="2256" spans="7:10" x14ac:dyDescent="0.25">
      <c r="G2256" t="s">
        <v>3079</v>
      </c>
      <c r="H2256">
        <v>2</v>
      </c>
      <c r="I2256">
        <v>0.24</v>
      </c>
      <c r="J2256">
        <v>8.89</v>
      </c>
    </row>
    <row r="2257" spans="7:10" x14ac:dyDescent="0.25">
      <c r="G2257" t="s">
        <v>3080</v>
      </c>
      <c r="H2257">
        <v>2</v>
      </c>
      <c r="I2257">
        <v>0.24</v>
      </c>
      <c r="J2257">
        <v>9.1199999999999992</v>
      </c>
    </row>
    <row r="2258" spans="7:10" x14ac:dyDescent="0.25">
      <c r="G2258" t="s">
        <v>3081</v>
      </c>
      <c r="H2258">
        <v>1</v>
      </c>
      <c r="I2258">
        <v>0.12</v>
      </c>
      <c r="J2258">
        <v>9.24</v>
      </c>
    </row>
    <row r="2259" spans="7:10" x14ac:dyDescent="0.25">
      <c r="G2259" t="s">
        <v>3082</v>
      </c>
      <c r="H2259">
        <v>1</v>
      </c>
      <c r="I2259">
        <v>0.12</v>
      </c>
      <c r="J2259">
        <v>9.36</v>
      </c>
    </row>
    <row r="2260" spans="7:10" x14ac:dyDescent="0.25">
      <c r="G2260" t="s">
        <v>3083</v>
      </c>
      <c r="H2260">
        <v>1</v>
      </c>
      <c r="I2260">
        <v>0.12</v>
      </c>
      <c r="J2260">
        <v>9.48</v>
      </c>
    </row>
    <row r="2261" spans="7:10" x14ac:dyDescent="0.25">
      <c r="G2261" t="s">
        <v>3084</v>
      </c>
      <c r="H2261">
        <v>1</v>
      </c>
      <c r="I2261">
        <v>0.12</v>
      </c>
      <c r="J2261">
        <v>9.6</v>
      </c>
    </row>
    <row r="2262" spans="7:10" x14ac:dyDescent="0.25">
      <c r="G2262" t="s">
        <v>3085</v>
      </c>
      <c r="H2262">
        <v>1</v>
      </c>
      <c r="I2262">
        <v>0.12</v>
      </c>
      <c r="J2262">
        <v>9.7200000000000006</v>
      </c>
    </row>
    <row r="2263" spans="7:10" x14ac:dyDescent="0.25">
      <c r="G2263" t="s">
        <v>3086</v>
      </c>
      <c r="H2263">
        <v>1</v>
      </c>
      <c r="I2263">
        <v>0.12</v>
      </c>
      <c r="J2263">
        <v>9.83</v>
      </c>
    </row>
    <row r="2264" spans="7:10" x14ac:dyDescent="0.25">
      <c r="G2264" t="s">
        <v>3087</v>
      </c>
      <c r="H2264">
        <v>1</v>
      </c>
      <c r="I2264">
        <v>0.12</v>
      </c>
      <c r="J2264">
        <v>9.9499999999999993</v>
      </c>
    </row>
    <row r="2265" spans="7:10" x14ac:dyDescent="0.25">
      <c r="G2265" t="s">
        <v>3088</v>
      </c>
      <c r="H2265">
        <v>1</v>
      </c>
      <c r="I2265">
        <v>0.12</v>
      </c>
      <c r="J2265">
        <v>10.07</v>
      </c>
    </row>
    <row r="2266" spans="7:10" x14ac:dyDescent="0.25">
      <c r="G2266" t="s">
        <v>3089</v>
      </c>
      <c r="H2266">
        <v>1</v>
      </c>
      <c r="I2266">
        <v>0.12</v>
      </c>
      <c r="J2266">
        <v>10.19</v>
      </c>
    </row>
    <row r="2267" spans="7:10" x14ac:dyDescent="0.25">
      <c r="G2267" t="s">
        <v>3090</v>
      </c>
      <c r="H2267">
        <v>1</v>
      </c>
      <c r="I2267">
        <v>0.12</v>
      </c>
      <c r="J2267">
        <v>10.31</v>
      </c>
    </row>
    <row r="2268" spans="7:10" x14ac:dyDescent="0.25">
      <c r="G2268" t="s">
        <v>3091</v>
      </c>
      <c r="H2268">
        <v>4</v>
      </c>
      <c r="I2268">
        <v>0.47</v>
      </c>
      <c r="J2268">
        <v>10.78</v>
      </c>
    </row>
    <row r="2269" spans="7:10" x14ac:dyDescent="0.25">
      <c r="G2269" t="s">
        <v>3092</v>
      </c>
      <c r="H2269">
        <v>1</v>
      </c>
      <c r="I2269">
        <v>0.12</v>
      </c>
      <c r="J2269">
        <v>10.9</v>
      </c>
    </row>
    <row r="2270" spans="7:10" x14ac:dyDescent="0.25">
      <c r="G2270" t="s">
        <v>3093</v>
      </c>
      <c r="H2270">
        <v>3</v>
      </c>
      <c r="I2270">
        <v>0.36</v>
      </c>
      <c r="J2270">
        <v>11.26</v>
      </c>
    </row>
    <row r="2271" spans="7:10" x14ac:dyDescent="0.25">
      <c r="G2271" t="s">
        <v>3094</v>
      </c>
      <c r="H2271">
        <v>1</v>
      </c>
      <c r="I2271">
        <v>0.12</v>
      </c>
      <c r="J2271">
        <v>11.37</v>
      </c>
    </row>
    <row r="2272" spans="7:10" x14ac:dyDescent="0.25">
      <c r="G2272" t="s">
        <v>3095</v>
      </c>
      <c r="H2272">
        <v>1</v>
      </c>
      <c r="I2272">
        <v>0.12</v>
      </c>
      <c r="J2272">
        <v>11.49</v>
      </c>
    </row>
    <row r="2273" spans="7:10" x14ac:dyDescent="0.25">
      <c r="G2273" t="s">
        <v>3096</v>
      </c>
      <c r="H2273">
        <v>3</v>
      </c>
      <c r="I2273">
        <v>0.36</v>
      </c>
      <c r="J2273">
        <v>11.85</v>
      </c>
    </row>
    <row r="2274" spans="7:10" x14ac:dyDescent="0.25">
      <c r="G2274" t="s">
        <v>3097</v>
      </c>
      <c r="H2274">
        <v>15</v>
      </c>
      <c r="I2274">
        <v>1.78</v>
      </c>
      <c r="J2274">
        <v>13.63</v>
      </c>
    </row>
    <row r="2275" spans="7:10" x14ac:dyDescent="0.25">
      <c r="G2275" t="s">
        <v>3098</v>
      </c>
      <c r="H2275">
        <v>1</v>
      </c>
      <c r="I2275">
        <v>0.12</v>
      </c>
      <c r="J2275">
        <v>13.74</v>
      </c>
    </row>
    <row r="2276" spans="7:10" x14ac:dyDescent="0.25">
      <c r="G2276" t="s">
        <v>3015</v>
      </c>
      <c r="H2276">
        <v>1</v>
      </c>
      <c r="I2276">
        <v>0.12</v>
      </c>
      <c r="J2276">
        <v>13.86</v>
      </c>
    </row>
    <row r="2277" spans="7:10" x14ac:dyDescent="0.25">
      <c r="G2277" t="s">
        <v>3099</v>
      </c>
      <c r="H2277">
        <v>5</v>
      </c>
      <c r="I2277">
        <v>0.59</v>
      </c>
      <c r="J2277">
        <v>14.45</v>
      </c>
    </row>
    <row r="2278" spans="7:10" x14ac:dyDescent="0.25">
      <c r="G2278" t="s">
        <v>3100</v>
      </c>
      <c r="H2278">
        <v>1</v>
      </c>
      <c r="I2278">
        <v>0.12</v>
      </c>
      <c r="J2278">
        <v>14.57</v>
      </c>
    </row>
    <row r="2279" spans="7:10" x14ac:dyDescent="0.25">
      <c r="G2279" t="s">
        <v>3101</v>
      </c>
      <c r="H2279">
        <v>1</v>
      </c>
      <c r="I2279">
        <v>0.12</v>
      </c>
      <c r="J2279">
        <v>14.69</v>
      </c>
    </row>
    <row r="2280" spans="7:10" x14ac:dyDescent="0.25">
      <c r="G2280" t="s">
        <v>3102</v>
      </c>
      <c r="H2280">
        <v>1</v>
      </c>
      <c r="I2280">
        <v>0.12</v>
      </c>
      <c r="J2280">
        <v>14.81</v>
      </c>
    </row>
    <row r="2281" spans="7:10" x14ac:dyDescent="0.25">
      <c r="G2281" t="s">
        <v>3103</v>
      </c>
      <c r="H2281">
        <v>1</v>
      </c>
      <c r="I2281">
        <v>0.12</v>
      </c>
      <c r="J2281">
        <v>14.93</v>
      </c>
    </row>
    <row r="2282" spans="7:10" x14ac:dyDescent="0.25">
      <c r="G2282" t="s">
        <v>3104</v>
      </c>
      <c r="H2282">
        <v>1</v>
      </c>
      <c r="I2282">
        <v>0.12</v>
      </c>
      <c r="J2282">
        <v>15.05</v>
      </c>
    </row>
    <row r="2283" spans="7:10" x14ac:dyDescent="0.25">
      <c r="G2283" t="s">
        <v>3105</v>
      </c>
      <c r="H2283">
        <v>1</v>
      </c>
      <c r="I2283">
        <v>0.12</v>
      </c>
      <c r="J2283">
        <v>15.17</v>
      </c>
    </row>
    <row r="2284" spans="7:10" x14ac:dyDescent="0.25">
      <c r="G2284" t="s">
        <v>3106</v>
      </c>
      <c r="H2284">
        <v>1</v>
      </c>
      <c r="I2284">
        <v>0.12</v>
      </c>
      <c r="J2284">
        <v>15.28</v>
      </c>
    </row>
    <row r="2285" spans="7:10" x14ac:dyDescent="0.25">
      <c r="G2285" t="s">
        <v>3107</v>
      </c>
      <c r="H2285">
        <v>1</v>
      </c>
      <c r="I2285">
        <v>0.12</v>
      </c>
      <c r="J2285">
        <v>15.4</v>
      </c>
    </row>
    <row r="2286" spans="7:10" x14ac:dyDescent="0.25">
      <c r="G2286" t="s">
        <v>3108</v>
      </c>
      <c r="H2286">
        <v>1</v>
      </c>
      <c r="I2286">
        <v>0.12</v>
      </c>
      <c r="J2286">
        <v>15.52</v>
      </c>
    </row>
    <row r="2287" spans="7:10" x14ac:dyDescent="0.25">
      <c r="G2287" t="s">
        <v>3109</v>
      </c>
      <c r="H2287">
        <v>1</v>
      </c>
      <c r="I2287">
        <v>0.12</v>
      </c>
      <c r="J2287">
        <v>15.64</v>
      </c>
    </row>
    <row r="2288" spans="7:10" x14ac:dyDescent="0.25">
      <c r="G2288" t="s">
        <v>3110</v>
      </c>
      <c r="H2288">
        <v>2</v>
      </c>
      <c r="I2288">
        <v>0.24</v>
      </c>
      <c r="J2288">
        <v>15.88</v>
      </c>
    </row>
    <row r="2289" spans="7:10" x14ac:dyDescent="0.25">
      <c r="G2289" t="s">
        <v>3111</v>
      </c>
      <c r="H2289">
        <v>1</v>
      </c>
      <c r="I2289">
        <v>0.12</v>
      </c>
      <c r="J2289">
        <v>16</v>
      </c>
    </row>
    <row r="2290" spans="7:10" x14ac:dyDescent="0.25">
      <c r="G2290" t="s">
        <v>3112</v>
      </c>
      <c r="H2290">
        <v>2</v>
      </c>
      <c r="I2290">
        <v>0.24</v>
      </c>
      <c r="J2290">
        <v>16.23</v>
      </c>
    </row>
    <row r="2291" spans="7:10" x14ac:dyDescent="0.25">
      <c r="G2291" t="s">
        <v>3113</v>
      </c>
      <c r="H2291">
        <v>374</v>
      </c>
      <c r="I2291">
        <v>44.31</v>
      </c>
      <c r="J2291">
        <v>60.55</v>
      </c>
    </row>
    <row r="2292" spans="7:10" x14ac:dyDescent="0.25">
      <c r="G2292" t="s">
        <v>3114</v>
      </c>
      <c r="H2292">
        <v>1</v>
      </c>
      <c r="I2292">
        <v>0.12</v>
      </c>
      <c r="J2292">
        <v>60.66</v>
      </c>
    </row>
    <row r="2293" spans="7:10" x14ac:dyDescent="0.25">
      <c r="G2293" t="s">
        <v>3115</v>
      </c>
      <c r="H2293">
        <v>1</v>
      </c>
      <c r="I2293">
        <v>0.12</v>
      </c>
      <c r="J2293">
        <v>60.78</v>
      </c>
    </row>
    <row r="2294" spans="7:10" x14ac:dyDescent="0.25">
      <c r="G2294" t="s">
        <v>3116</v>
      </c>
      <c r="H2294">
        <v>1</v>
      </c>
      <c r="I2294">
        <v>0.12</v>
      </c>
      <c r="J2294">
        <v>60.9</v>
      </c>
    </row>
    <row r="2295" spans="7:10" x14ac:dyDescent="0.25">
      <c r="G2295" t="s">
        <v>3117</v>
      </c>
      <c r="H2295">
        <v>1</v>
      </c>
      <c r="I2295">
        <v>0.12</v>
      </c>
      <c r="J2295">
        <v>61.02</v>
      </c>
    </row>
    <row r="2296" spans="7:10" x14ac:dyDescent="0.25">
      <c r="G2296" t="s">
        <v>3118</v>
      </c>
      <c r="H2296">
        <v>1</v>
      </c>
      <c r="I2296">
        <v>0.12</v>
      </c>
      <c r="J2296">
        <v>61.14</v>
      </c>
    </row>
    <row r="2297" spans="7:10" x14ac:dyDescent="0.25">
      <c r="G2297" t="s">
        <v>3119</v>
      </c>
      <c r="H2297">
        <v>117</v>
      </c>
      <c r="I2297">
        <v>13.86</v>
      </c>
      <c r="J2297">
        <v>75</v>
      </c>
    </row>
    <row r="2298" spans="7:10" x14ac:dyDescent="0.25">
      <c r="G2298" t="s">
        <v>3120</v>
      </c>
      <c r="H2298">
        <v>1</v>
      </c>
      <c r="I2298">
        <v>0.12</v>
      </c>
      <c r="J2298">
        <v>75.12</v>
      </c>
    </row>
    <row r="2299" spans="7:10" x14ac:dyDescent="0.25">
      <c r="G2299" t="s">
        <v>3121</v>
      </c>
      <c r="H2299">
        <v>1</v>
      </c>
      <c r="I2299">
        <v>0.12</v>
      </c>
      <c r="J2299">
        <v>75.239999999999995</v>
      </c>
    </row>
    <row r="2300" spans="7:10" x14ac:dyDescent="0.25">
      <c r="G2300" t="s">
        <v>3122</v>
      </c>
      <c r="H2300">
        <v>1</v>
      </c>
      <c r="I2300">
        <v>0.12</v>
      </c>
      <c r="J2300">
        <v>75.36</v>
      </c>
    </row>
    <row r="2301" spans="7:10" x14ac:dyDescent="0.25">
      <c r="G2301" t="s">
        <v>3123</v>
      </c>
      <c r="H2301">
        <v>5</v>
      </c>
      <c r="I2301">
        <v>0.59</v>
      </c>
      <c r="J2301">
        <v>75.95</v>
      </c>
    </row>
    <row r="2302" spans="7:10" x14ac:dyDescent="0.25">
      <c r="G2302" t="s">
        <v>3124</v>
      </c>
      <c r="H2302">
        <v>1</v>
      </c>
      <c r="I2302">
        <v>0.12</v>
      </c>
      <c r="J2302">
        <v>76.069999999999993</v>
      </c>
    </row>
    <row r="2303" spans="7:10" x14ac:dyDescent="0.25">
      <c r="G2303" t="s">
        <v>3125</v>
      </c>
      <c r="H2303">
        <v>100</v>
      </c>
      <c r="I2303">
        <v>11.85</v>
      </c>
      <c r="J2303">
        <v>87.91</v>
      </c>
    </row>
    <row r="2304" spans="7:10" x14ac:dyDescent="0.25">
      <c r="G2304" t="s">
        <v>3126</v>
      </c>
      <c r="H2304">
        <v>1</v>
      </c>
      <c r="I2304">
        <v>0.12</v>
      </c>
      <c r="J2304">
        <v>88.03</v>
      </c>
    </row>
    <row r="2305" spans="7:10" x14ac:dyDescent="0.25">
      <c r="G2305" t="s">
        <v>3127</v>
      </c>
      <c r="H2305">
        <v>1</v>
      </c>
      <c r="I2305">
        <v>0.12</v>
      </c>
      <c r="J2305">
        <v>88.15</v>
      </c>
    </row>
    <row r="2306" spans="7:10" x14ac:dyDescent="0.25">
      <c r="G2306" t="s">
        <v>3128</v>
      </c>
      <c r="H2306">
        <v>1</v>
      </c>
      <c r="I2306">
        <v>0.12</v>
      </c>
      <c r="J2306">
        <v>88.27</v>
      </c>
    </row>
    <row r="2307" spans="7:10" x14ac:dyDescent="0.25">
      <c r="G2307" t="s">
        <v>3129</v>
      </c>
      <c r="H2307">
        <v>1</v>
      </c>
      <c r="I2307">
        <v>0.12</v>
      </c>
      <c r="J2307">
        <v>88.39</v>
      </c>
    </row>
    <row r="2308" spans="7:10" x14ac:dyDescent="0.25">
      <c r="G2308" t="s">
        <v>3130</v>
      </c>
      <c r="H2308">
        <v>1</v>
      </c>
      <c r="I2308">
        <v>0.12</v>
      </c>
      <c r="J2308">
        <v>88.51</v>
      </c>
    </row>
    <row r="2309" spans="7:10" x14ac:dyDescent="0.25">
      <c r="G2309" t="s">
        <v>3131</v>
      </c>
      <c r="H2309">
        <v>1</v>
      </c>
      <c r="I2309">
        <v>0.12</v>
      </c>
      <c r="J2309">
        <v>88.63</v>
      </c>
    </row>
    <row r="2310" spans="7:10" x14ac:dyDescent="0.25">
      <c r="G2310" t="s">
        <v>3132</v>
      </c>
      <c r="H2310">
        <v>34</v>
      </c>
      <c r="I2310">
        <v>4.03</v>
      </c>
      <c r="J2310">
        <v>92.65</v>
      </c>
    </row>
    <row r="2311" spans="7:10" x14ac:dyDescent="0.25">
      <c r="G2311" t="s">
        <v>3133</v>
      </c>
      <c r="H2311">
        <v>1</v>
      </c>
      <c r="I2311">
        <v>0.12</v>
      </c>
      <c r="J2311">
        <v>92.77</v>
      </c>
    </row>
    <row r="2312" spans="7:10" x14ac:dyDescent="0.25">
      <c r="G2312" t="s">
        <v>3134</v>
      </c>
      <c r="H2312">
        <v>2</v>
      </c>
      <c r="I2312">
        <v>0.24</v>
      </c>
      <c r="J2312">
        <v>93.01</v>
      </c>
    </row>
    <row r="2313" spans="7:10" x14ac:dyDescent="0.25">
      <c r="G2313" t="s">
        <v>3135</v>
      </c>
      <c r="H2313">
        <v>1</v>
      </c>
      <c r="I2313">
        <v>0.12</v>
      </c>
      <c r="J2313">
        <v>93.13</v>
      </c>
    </row>
    <row r="2314" spans="7:10" x14ac:dyDescent="0.25">
      <c r="G2314" t="s">
        <v>3136</v>
      </c>
      <c r="H2314">
        <v>2</v>
      </c>
      <c r="I2314">
        <v>0.24</v>
      </c>
      <c r="J2314">
        <v>93.36</v>
      </c>
    </row>
    <row r="2315" spans="7:10" x14ac:dyDescent="0.25">
      <c r="G2315" t="s">
        <v>3137</v>
      </c>
      <c r="H2315">
        <v>1</v>
      </c>
      <c r="I2315">
        <v>0.12</v>
      </c>
      <c r="J2315">
        <v>93.48</v>
      </c>
    </row>
    <row r="2316" spans="7:10" x14ac:dyDescent="0.25">
      <c r="G2316" t="s">
        <v>3138</v>
      </c>
      <c r="H2316">
        <v>3</v>
      </c>
      <c r="I2316">
        <v>0.36</v>
      </c>
      <c r="J2316">
        <v>93.84</v>
      </c>
    </row>
    <row r="2317" spans="7:10" x14ac:dyDescent="0.25">
      <c r="G2317" t="s">
        <v>3139</v>
      </c>
      <c r="H2317">
        <v>1</v>
      </c>
      <c r="I2317">
        <v>0.12</v>
      </c>
      <c r="J2317">
        <v>93.96</v>
      </c>
    </row>
    <row r="2318" spans="7:10" x14ac:dyDescent="0.25">
      <c r="G2318" t="s">
        <v>3140</v>
      </c>
      <c r="H2318">
        <v>1</v>
      </c>
      <c r="I2318">
        <v>0.12</v>
      </c>
      <c r="J2318">
        <v>94.08</v>
      </c>
    </row>
    <row r="2319" spans="7:10" x14ac:dyDescent="0.25">
      <c r="G2319" t="s">
        <v>3141</v>
      </c>
      <c r="H2319">
        <v>1</v>
      </c>
      <c r="I2319">
        <v>0.12</v>
      </c>
      <c r="J2319">
        <v>94.19</v>
      </c>
    </row>
    <row r="2320" spans="7:10" x14ac:dyDescent="0.25">
      <c r="G2320" t="s">
        <v>3142</v>
      </c>
      <c r="H2320">
        <v>1</v>
      </c>
      <c r="I2320">
        <v>0.12</v>
      </c>
      <c r="J2320">
        <v>94.31</v>
      </c>
    </row>
    <row r="2321" spans="1:10" x14ac:dyDescent="0.25">
      <c r="G2321" t="s">
        <v>3143</v>
      </c>
      <c r="H2321">
        <v>1</v>
      </c>
      <c r="I2321">
        <v>0.12</v>
      </c>
      <c r="J2321">
        <v>94.43</v>
      </c>
    </row>
    <row r="2322" spans="1:10" x14ac:dyDescent="0.25">
      <c r="G2322" t="s">
        <v>3144</v>
      </c>
      <c r="H2322">
        <v>1</v>
      </c>
      <c r="I2322">
        <v>0.12</v>
      </c>
      <c r="J2322">
        <v>94.55</v>
      </c>
    </row>
    <row r="2323" spans="1:10" x14ac:dyDescent="0.25">
      <c r="G2323" t="s">
        <v>3145</v>
      </c>
      <c r="H2323">
        <v>1</v>
      </c>
      <c r="I2323">
        <v>0.12</v>
      </c>
      <c r="J2323">
        <v>94.67</v>
      </c>
    </row>
    <row r="2324" spans="1:10" x14ac:dyDescent="0.25">
      <c r="G2324" t="s">
        <v>3146</v>
      </c>
      <c r="H2324">
        <v>1</v>
      </c>
      <c r="I2324">
        <v>0.12</v>
      </c>
      <c r="J2324">
        <v>94.79</v>
      </c>
    </row>
    <row r="2325" spans="1:10" x14ac:dyDescent="0.25">
      <c r="G2325" t="s">
        <v>3147</v>
      </c>
      <c r="H2325">
        <v>5</v>
      </c>
      <c r="I2325">
        <v>0.59</v>
      </c>
      <c r="J2325">
        <v>95.38</v>
      </c>
    </row>
    <row r="2326" spans="1:10" x14ac:dyDescent="0.25">
      <c r="G2326" t="s">
        <v>3148</v>
      </c>
      <c r="H2326">
        <v>1</v>
      </c>
      <c r="I2326">
        <v>0.12</v>
      </c>
      <c r="J2326">
        <v>95.5</v>
      </c>
    </row>
    <row r="2327" spans="1:10" x14ac:dyDescent="0.25">
      <c r="G2327" t="s">
        <v>3149</v>
      </c>
      <c r="H2327">
        <v>31</v>
      </c>
      <c r="I2327">
        <v>3.67</v>
      </c>
      <c r="J2327">
        <v>99.17</v>
      </c>
    </row>
    <row r="2328" spans="1:10" x14ac:dyDescent="0.25">
      <c r="G2328" t="s">
        <v>3150</v>
      </c>
      <c r="H2328">
        <v>7</v>
      </c>
      <c r="I2328">
        <v>0.83</v>
      </c>
      <c r="J2328">
        <v>100</v>
      </c>
    </row>
    <row r="2330" spans="1:10" x14ac:dyDescent="0.25">
      <c r="G2330" t="s">
        <v>1673</v>
      </c>
      <c r="H2330">
        <v>844</v>
      </c>
      <c r="I2330">
        <v>100</v>
      </c>
    </row>
    <row r="2336" spans="1:10" s="5" customFormat="1" x14ac:dyDescent="0.25">
      <c r="A2336" s="5" t="s">
        <v>3825</v>
      </c>
      <c r="G2336" s="5" t="s">
        <v>785</v>
      </c>
    </row>
    <row r="2339" spans="7:10" x14ac:dyDescent="0.25">
      <c r="G2339" t="s">
        <v>3807</v>
      </c>
      <c r="H2339" t="s">
        <v>1601</v>
      </c>
      <c r="I2339" t="s">
        <v>1602</v>
      </c>
      <c r="J2339" t="s">
        <v>1603</v>
      </c>
    </row>
    <row r="2341" spans="7:10" x14ac:dyDescent="0.25">
      <c r="G2341" t="s">
        <v>3151</v>
      </c>
      <c r="H2341">
        <v>59</v>
      </c>
      <c r="I2341">
        <v>4.5</v>
      </c>
      <c r="J2341">
        <v>4.5</v>
      </c>
    </row>
    <row r="2342" spans="7:10" x14ac:dyDescent="0.25">
      <c r="G2342" t="s">
        <v>3152</v>
      </c>
      <c r="H2342">
        <v>30</v>
      </c>
      <c r="I2342">
        <v>2.29</v>
      </c>
      <c r="J2342">
        <v>6.79</v>
      </c>
    </row>
    <row r="2343" spans="7:10" x14ac:dyDescent="0.25">
      <c r="G2343" t="s">
        <v>3153</v>
      </c>
      <c r="H2343">
        <v>10</v>
      </c>
      <c r="I2343">
        <v>0.76</v>
      </c>
      <c r="J2343">
        <v>7.56</v>
      </c>
    </row>
    <row r="2344" spans="7:10" x14ac:dyDescent="0.25">
      <c r="G2344" t="s">
        <v>3154</v>
      </c>
      <c r="H2344">
        <v>203</v>
      </c>
      <c r="I2344">
        <v>15.5</v>
      </c>
      <c r="J2344">
        <v>23.05</v>
      </c>
    </row>
    <row r="2345" spans="7:10" x14ac:dyDescent="0.25">
      <c r="G2345" t="s">
        <v>3155</v>
      </c>
      <c r="H2345">
        <v>145</v>
      </c>
      <c r="I2345">
        <v>11.07</v>
      </c>
      <c r="J2345">
        <v>34.119999999999997</v>
      </c>
    </row>
    <row r="2346" spans="7:10" x14ac:dyDescent="0.25">
      <c r="G2346" t="s">
        <v>3119</v>
      </c>
      <c r="H2346">
        <v>854</v>
      </c>
      <c r="I2346">
        <v>65.19</v>
      </c>
      <c r="J2346">
        <v>99.31</v>
      </c>
    </row>
    <row r="2347" spans="7:10" x14ac:dyDescent="0.25">
      <c r="G2347" t="s">
        <v>3156</v>
      </c>
      <c r="H2347">
        <v>5</v>
      </c>
      <c r="I2347">
        <v>0.38</v>
      </c>
      <c r="J2347">
        <v>99.69</v>
      </c>
    </row>
    <row r="2348" spans="7:10" x14ac:dyDescent="0.25">
      <c r="G2348" t="s">
        <v>3157</v>
      </c>
      <c r="H2348">
        <v>3</v>
      </c>
      <c r="I2348">
        <v>0.23</v>
      </c>
      <c r="J2348">
        <v>99.92</v>
      </c>
    </row>
    <row r="2349" spans="7:10" x14ac:dyDescent="0.25">
      <c r="G2349" t="s">
        <v>3158</v>
      </c>
      <c r="H2349">
        <v>1</v>
      </c>
      <c r="I2349">
        <v>0.08</v>
      </c>
      <c r="J2349">
        <v>100</v>
      </c>
    </row>
    <row r="2351" spans="7:10" x14ac:dyDescent="0.25">
      <c r="G2351" t="s">
        <v>1673</v>
      </c>
      <c r="H2351" s="3">
        <v>1310</v>
      </c>
      <c r="I2351">
        <v>100</v>
      </c>
    </row>
    <row r="2356" spans="1:10" s="5" customFormat="1" x14ac:dyDescent="0.25">
      <c r="A2356" s="5" t="s">
        <v>34</v>
      </c>
      <c r="G2356" s="5" t="s">
        <v>786</v>
      </c>
    </row>
    <row r="2361" spans="1:10" x14ac:dyDescent="0.25">
      <c r="G2361" t="s">
        <v>3807</v>
      </c>
      <c r="H2361" t="s">
        <v>1601</v>
      </c>
      <c r="I2361" t="s">
        <v>1602</v>
      </c>
      <c r="J2361" t="s">
        <v>1603</v>
      </c>
    </row>
    <row r="2363" spans="1:10" x14ac:dyDescent="0.25">
      <c r="G2363">
        <v>0</v>
      </c>
      <c r="H2363">
        <v>197</v>
      </c>
      <c r="I2363">
        <v>90.37</v>
      </c>
      <c r="J2363">
        <v>90.37</v>
      </c>
    </row>
    <row r="2364" spans="1:10" x14ac:dyDescent="0.25">
      <c r="G2364">
        <v>1</v>
      </c>
      <c r="H2364">
        <v>19</v>
      </c>
      <c r="I2364">
        <v>8.7200000000000006</v>
      </c>
      <c r="J2364">
        <v>99.08</v>
      </c>
    </row>
    <row r="2365" spans="1:10" x14ac:dyDescent="0.25">
      <c r="G2365">
        <v>99</v>
      </c>
      <c r="H2365">
        <v>2</v>
      </c>
      <c r="I2365">
        <v>0.92</v>
      </c>
      <c r="J2365">
        <v>100</v>
      </c>
    </row>
    <row r="2367" spans="1:10" x14ac:dyDescent="0.25">
      <c r="G2367" t="s">
        <v>1673</v>
      </c>
      <c r="H2367">
        <v>218</v>
      </c>
      <c r="I2367">
        <v>100</v>
      </c>
    </row>
    <row r="2370" spans="1:10" s="5" customFormat="1" x14ac:dyDescent="0.25">
      <c r="A2370" s="5" t="s">
        <v>1449</v>
      </c>
      <c r="G2370" s="5" t="s">
        <v>786</v>
      </c>
    </row>
    <row r="2372" spans="1:10" x14ac:dyDescent="0.25">
      <c r="G2372" t="s">
        <v>3807</v>
      </c>
      <c r="H2372" t="s">
        <v>1601</v>
      </c>
      <c r="I2372" t="s">
        <v>1602</v>
      </c>
      <c r="J2372" t="s">
        <v>1603</v>
      </c>
    </row>
    <row r="2374" spans="1:10" x14ac:dyDescent="0.25">
      <c r="G2374" t="s">
        <v>3015</v>
      </c>
      <c r="H2374">
        <v>197</v>
      </c>
      <c r="I2374">
        <v>90.37</v>
      </c>
      <c r="J2374">
        <v>90.37</v>
      </c>
    </row>
    <row r="2375" spans="1:10" x14ac:dyDescent="0.25">
      <c r="G2375" t="s">
        <v>3016</v>
      </c>
      <c r="H2375">
        <v>19</v>
      </c>
      <c r="I2375">
        <v>8.7200000000000006</v>
      </c>
      <c r="J2375">
        <v>99.08</v>
      </c>
    </row>
    <row r="2376" spans="1:10" x14ac:dyDescent="0.25">
      <c r="G2376" t="s">
        <v>3158</v>
      </c>
      <c r="H2376">
        <v>2</v>
      </c>
      <c r="I2376">
        <v>0.92</v>
      </c>
      <c r="J2376">
        <v>100</v>
      </c>
    </row>
    <row r="2378" spans="1:10" x14ac:dyDescent="0.25">
      <c r="G2378" t="s">
        <v>1673</v>
      </c>
      <c r="H2378">
        <v>218</v>
      </c>
      <c r="I2378">
        <v>100</v>
      </c>
    </row>
    <row r="2385" spans="1:10" s="5" customFormat="1" x14ac:dyDescent="0.25">
      <c r="A2385" s="5" t="s">
        <v>37</v>
      </c>
      <c r="G2385" s="5" t="s">
        <v>1450</v>
      </c>
    </row>
    <row r="2389" spans="1:10" x14ac:dyDescent="0.25">
      <c r="G2389" t="s">
        <v>3807</v>
      </c>
      <c r="H2389" t="s">
        <v>1601</v>
      </c>
      <c r="I2389" t="s">
        <v>1602</v>
      </c>
      <c r="J2389" t="s">
        <v>1603</v>
      </c>
    </row>
    <row r="2391" spans="1:10" x14ac:dyDescent="0.25">
      <c r="G2391">
        <v>2</v>
      </c>
      <c r="H2391">
        <v>9</v>
      </c>
      <c r="I2391">
        <v>47.37</v>
      </c>
      <c r="J2391">
        <v>47.37</v>
      </c>
    </row>
    <row r="2392" spans="1:10" x14ac:dyDescent="0.25">
      <c r="G2392">
        <v>3</v>
      </c>
      <c r="H2392">
        <v>6</v>
      </c>
      <c r="I2392">
        <v>31.58</v>
      </c>
      <c r="J2392">
        <v>78.95</v>
      </c>
    </row>
    <row r="2393" spans="1:10" x14ac:dyDescent="0.25">
      <c r="G2393">
        <v>4</v>
      </c>
      <c r="H2393">
        <v>2</v>
      </c>
      <c r="I2393">
        <v>10.53</v>
      </c>
      <c r="J2393">
        <v>89.47</v>
      </c>
    </row>
    <row r="2394" spans="1:10" x14ac:dyDescent="0.25">
      <c r="G2394">
        <v>5</v>
      </c>
      <c r="H2394">
        <v>2</v>
      </c>
      <c r="I2394">
        <v>10.53</v>
      </c>
      <c r="J2394">
        <v>100</v>
      </c>
    </row>
    <row r="2396" spans="1:10" x14ac:dyDescent="0.25">
      <c r="G2396" t="s">
        <v>1673</v>
      </c>
      <c r="H2396">
        <v>19</v>
      </c>
      <c r="I2396">
        <v>100</v>
      </c>
    </row>
    <row r="2400" spans="1:10" s="5" customFormat="1" x14ac:dyDescent="0.25">
      <c r="A2400" s="5" t="s">
        <v>3830</v>
      </c>
      <c r="G2400" s="5" t="s">
        <v>1450</v>
      </c>
    </row>
    <row r="2402" spans="1:10" x14ac:dyDescent="0.25">
      <c r="G2402" t="s">
        <v>3826</v>
      </c>
      <c r="H2402" t="s">
        <v>1601</v>
      </c>
      <c r="I2402" t="s">
        <v>1602</v>
      </c>
      <c r="J2402" t="s">
        <v>1603</v>
      </c>
    </row>
    <row r="2404" spans="1:10" x14ac:dyDescent="0.25">
      <c r="G2404" t="s">
        <v>3828</v>
      </c>
      <c r="H2404">
        <v>9</v>
      </c>
      <c r="I2404">
        <v>47.37</v>
      </c>
      <c r="J2404">
        <v>47.37</v>
      </c>
    </row>
    <row r="2405" spans="1:10" x14ac:dyDescent="0.25">
      <c r="G2405" t="s">
        <v>3829</v>
      </c>
      <c r="H2405">
        <v>6</v>
      </c>
      <c r="I2405">
        <v>31.58</v>
      </c>
      <c r="J2405">
        <v>78.95</v>
      </c>
    </row>
    <row r="2406" spans="1:10" x14ac:dyDescent="0.25">
      <c r="G2406" t="s">
        <v>3156</v>
      </c>
      <c r="H2406">
        <v>2</v>
      </c>
      <c r="I2406">
        <v>10.53</v>
      </c>
      <c r="J2406">
        <v>89.47</v>
      </c>
    </row>
    <row r="2407" spans="1:10" x14ac:dyDescent="0.25">
      <c r="G2407" t="s">
        <v>3157</v>
      </c>
      <c r="H2407">
        <v>2</v>
      </c>
      <c r="I2407">
        <v>10.53</v>
      </c>
      <c r="J2407">
        <v>100</v>
      </c>
    </row>
    <row r="2409" spans="1:10" x14ac:dyDescent="0.25">
      <c r="G2409" t="s">
        <v>1673</v>
      </c>
      <c r="H2409">
        <v>19</v>
      </c>
      <c r="I2409">
        <v>100</v>
      </c>
    </row>
    <row r="2411" spans="1:10" s="5" customFormat="1" x14ac:dyDescent="0.25">
      <c r="A2411" s="5" t="s">
        <v>3831</v>
      </c>
      <c r="G2411" s="5" t="s">
        <v>788</v>
      </c>
    </row>
    <row r="2414" spans="1:10" x14ac:dyDescent="0.25">
      <c r="G2414" t="s">
        <v>3807</v>
      </c>
      <c r="H2414" t="s">
        <v>1601</v>
      </c>
      <c r="I2414" t="s">
        <v>1602</v>
      </c>
      <c r="J2414" t="s">
        <v>1603</v>
      </c>
    </row>
    <row r="2416" spans="1:10" x14ac:dyDescent="0.25">
      <c r="G2416" t="s">
        <v>3159</v>
      </c>
      <c r="H2416">
        <v>1</v>
      </c>
      <c r="I2416">
        <v>50</v>
      </c>
      <c r="J2416">
        <v>50</v>
      </c>
    </row>
    <row r="2417" spans="1:10" x14ac:dyDescent="0.25">
      <c r="G2417" t="s">
        <v>3160</v>
      </c>
      <c r="H2417">
        <v>1</v>
      </c>
      <c r="I2417">
        <v>50</v>
      </c>
      <c r="J2417">
        <v>100</v>
      </c>
    </row>
    <row r="2419" spans="1:10" x14ac:dyDescent="0.25">
      <c r="G2419" t="s">
        <v>1673</v>
      </c>
      <c r="H2419">
        <v>2</v>
      </c>
      <c r="I2419">
        <v>100</v>
      </c>
    </row>
    <row r="2423" spans="1:10" s="5" customFormat="1" x14ac:dyDescent="0.25">
      <c r="A2423" s="5" t="s">
        <v>3832</v>
      </c>
      <c r="G2423" s="5" t="s">
        <v>789</v>
      </c>
    </row>
    <row r="2429" spans="1:10" x14ac:dyDescent="0.25">
      <c r="G2429" t="s">
        <v>3807</v>
      </c>
      <c r="H2429" t="s">
        <v>1601</v>
      </c>
      <c r="I2429" t="s">
        <v>1602</v>
      </c>
      <c r="J2429" t="s">
        <v>1603</v>
      </c>
    </row>
    <row r="2431" spans="1:10" x14ac:dyDescent="0.25">
      <c r="G2431">
        <v>1</v>
      </c>
      <c r="H2431">
        <v>5</v>
      </c>
      <c r="I2431">
        <v>4.5</v>
      </c>
      <c r="J2431">
        <v>4.5</v>
      </c>
    </row>
    <row r="2432" spans="1:10" x14ac:dyDescent="0.25">
      <c r="G2432">
        <v>2</v>
      </c>
      <c r="H2432">
        <v>14</v>
      </c>
      <c r="I2432">
        <v>12.61</v>
      </c>
      <c r="J2432">
        <v>17.12</v>
      </c>
    </row>
    <row r="2433" spans="1:10" x14ac:dyDescent="0.25">
      <c r="G2433">
        <v>3</v>
      </c>
      <c r="H2433">
        <v>13</v>
      </c>
      <c r="I2433">
        <v>11.71</v>
      </c>
      <c r="J2433">
        <v>28.83</v>
      </c>
    </row>
    <row r="2434" spans="1:10" x14ac:dyDescent="0.25">
      <c r="G2434">
        <v>4</v>
      </c>
      <c r="H2434">
        <v>9</v>
      </c>
      <c r="I2434">
        <v>8.11</v>
      </c>
      <c r="J2434">
        <v>36.94</v>
      </c>
    </row>
    <row r="2435" spans="1:10" x14ac:dyDescent="0.25">
      <c r="G2435">
        <v>5</v>
      </c>
      <c r="H2435">
        <v>56</v>
      </c>
      <c r="I2435">
        <v>50.45</v>
      </c>
      <c r="J2435">
        <v>87.39</v>
      </c>
    </row>
    <row r="2436" spans="1:10" x14ac:dyDescent="0.25">
      <c r="G2436">
        <v>88</v>
      </c>
      <c r="H2436">
        <v>4</v>
      </c>
      <c r="I2436">
        <v>3.6</v>
      </c>
      <c r="J2436">
        <v>90.99</v>
      </c>
    </row>
    <row r="2437" spans="1:10" x14ac:dyDescent="0.25">
      <c r="G2437">
        <v>99</v>
      </c>
      <c r="H2437">
        <v>10</v>
      </c>
      <c r="I2437">
        <v>9.01</v>
      </c>
      <c r="J2437">
        <v>100</v>
      </c>
    </row>
    <row r="2439" spans="1:10" x14ac:dyDescent="0.25">
      <c r="G2439" t="s">
        <v>1673</v>
      </c>
      <c r="H2439">
        <v>111</v>
      </c>
      <c r="I2439">
        <v>100</v>
      </c>
    </row>
    <row r="2442" spans="1:10" s="5" customFormat="1" x14ac:dyDescent="0.25">
      <c r="A2442" s="5" t="s">
        <v>3833</v>
      </c>
      <c r="G2442" s="5" t="s">
        <v>789</v>
      </c>
    </row>
    <row r="2444" spans="1:10" x14ac:dyDescent="0.25">
      <c r="G2444" t="s">
        <v>3807</v>
      </c>
      <c r="H2444" t="s">
        <v>1601</v>
      </c>
      <c r="I2444" t="s">
        <v>1602</v>
      </c>
      <c r="J2444" t="s">
        <v>1603</v>
      </c>
    </row>
    <row r="2446" spans="1:10" x14ac:dyDescent="0.25">
      <c r="G2446">
        <v>1</v>
      </c>
      <c r="H2446">
        <v>5</v>
      </c>
      <c r="I2446">
        <v>4.5</v>
      </c>
      <c r="J2446">
        <v>4.5</v>
      </c>
    </row>
    <row r="2447" spans="1:10" x14ac:dyDescent="0.25">
      <c r="G2447">
        <v>2</v>
      </c>
      <c r="H2447">
        <v>14</v>
      </c>
      <c r="I2447">
        <v>12.61</v>
      </c>
      <c r="J2447">
        <v>17.12</v>
      </c>
    </row>
    <row r="2448" spans="1:10" x14ac:dyDescent="0.25">
      <c r="G2448">
        <v>3</v>
      </c>
      <c r="H2448">
        <v>13</v>
      </c>
      <c r="I2448">
        <v>11.71</v>
      </c>
      <c r="J2448">
        <v>28.83</v>
      </c>
    </row>
    <row r="2449" spans="1:10" x14ac:dyDescent="0.25">
      <c r="G2449">
        <v>4</v>
      </c>
      <c r="H2449">
        <v>9</v>
      </c>
      <c r="I2449">
        <v>8.11</v>
      </c>
      <c r="J2449">
        <v>36.94</v>
      </c>
    </row>
    <row r="2450" spans="1:10" x14ac:dyDescent="0.25">
      <c r="G2450">
        <v>5</v>
      </c>
      <c r="H2450">
        <v>56</v>
      </c>
      <c r="I2450">
        <v>50.45</v>
      </c>
      <c r="J2450">
        <v>87.39</v>
      </c>
    </row>
    <row r="2451" spans="1:10" x14ac:dyDescent="0.25">
      <c r="G2451" t="s">
        <v>3013</v>
      </c>
      <c r="H2451">
        <v>4</v>
      </c>
      <c r="I2451">
        <v>3.6</v>
      </c>
      <c r="J2451">
        <v>90.99</v>
      </c>
    </row>
    <row r="2452" spans="1:10" x14ac:dyDescent="0.25">
      <c r="G2452" t="s">
        <v>3834</v>
      </c>
      <c r="H2452">
        <v>10</v>
      </c>
      <c r="I2452">
        <v>9.01</v>
      </c>
      <c r="J2452">
        <v>100</v>
      </c>
    </row>
    <row r="2454" spans="1:10" x14ac:dyDescent="0.25">
      <c r="G2454" t="s">
        <v>1673</v>
      </c>
      <c r="H2454">
        <v>111</v>
      </c>
      <c r="I2454">
        <v>100</v>
      </c>
    </row>
    <row r="2456" spans="1:10" s="5" customFormat="1" x14ac:dyDescent="0.25">
      <c r="A2456" s="5" t="s">
        <v>3835</v>
      </c>
      <c r="G2456" s="5" t="s">
        <v>790</v>
      </c>
    </row>
    <row r="2460" spans="1:10" x14ac:dyDescent="0.25">
      <c r="G2460" t="s">
        <v>3807</v>
      </c>
      <c r="H2460" s="3" t="s">
        <v>1601</v>
      </c>
      <c r="I2460" t="s">
        <v>1602</v>
      </c>
      <c r="J2460" t="s">
        <v>1603</v>
      </c>
    </row>
    <row r="2462" spans="1:10" x14ac:dyDescent="0.25">
      <c r="G2462" t="s">
        <v>3836</v>
      </c>
      <c r="H2462" s="3">
        <v>1195</v>
      </c>
      <c r="I2462">
        <v>91.08</v>
      </c>
      <c r="J2462">
        <v>91.08</v>
      </c>
    </row>
    <row r="2463" spans="1:10" x14ac:dyDescent="0.25">
      <c r="G2463" t="s">
        <v>3837</v>
      </c>
      <c r="H2463">
        <v>2</v>
      </c>
      <c r="I2463">
        <v>0.15</v>
      </c>
      <c r="J2463">
        <v>91.23</v>
      </c>
    </row>
    <row r="2464" spans="1:10" x14ac:dyDescent="0.25">
      <c r="G2464" t="s">
        <v>3165</v>
      </c>
      <c r="H2464" s="3">
        <v>87</v>
      </c>
      <c r="I2464">
        <v>6.63</v>
      </c>
      <c r="J2464">
        <v>97.87</v>
      </c>
    </row>
    <row r="2465" spans="1:10" x14ac:dyDescent="0.25">
      <c r="G2465" t="s">
        <v>3838</v>
      </c>
      <c r="H2465">
        <v>18</v>
      </c>
      <c r="I2465">
        <v>1.37</v>
      </c>
      <c r="J2465">
        <v>99.24</v>
      </c>
    </row>
    <row r="2466" spans="1:10" x14ac:dyDescent="0.25">
      <c r="G2466" t="s">
        <v>3839</v>
      </c>
      <c r="H2466">
        <v>1</v>
      </c>
      <c r="I2466">
        <v>0.08</v>
      </c>
      <c r="J2466">
        <v>99.31</v>
      </c>
    </row>
    <row r="2467" spans="1:10" x14ac:dyDescent="0.25">
      <c r="G2467" t="s">
        <v>3013</v>
      </c>
      <c r="H2467">
        <v>2</v>
      </c>
      <c r="I2467">
        <v>0.15</v>
      </c>
      <c r="J2467">
        <v>99.47</v>
      </c>
    </row>
    <row r="2468" spans="1:10" x14ac:dyDescent="0.25">
      <c r="G2468" t="s">
        <v>3158</v>
      </c>
      <c r="H2468">
        <v>7</v>
      </c>
      <c r="I2468">
        <v>0.53</v>
      </c>
      <c r="J2468">
        <v>100</v>
      </c>
    </row>
    <row r="2470" spans="1:10" x14ac:dyDescent="0.25">
      <c r="G2470" t="s">
        <v>1673</v>
      </c>
      <c r="H2470" s="3">
        <v>1312</v>
      </c>
      <c r="I2470">
        <v>100</v>
      </c>
    </row>
    <row r="2472" spans="1:10" s="5" customFormat="1" x14ac:dyDescent="0.25">
      <c r="A2472" s="5" t="s">
        <v>3840</v>
      </c>
      <c r="G2472" s="5" t="s">
        <v>791</v>
      </c>
    </row>
    <row r="2476" spans="1:10" x14ac:dyDescent="0.25">
      <c r="G2476" t="s">
        <v>3807</v>
      </c>
      <c r="H2476" t="s">
        <v>1601</v>
      </c>
      <c r="I2476" t="s">
        <v>1602</v>
      </c>
      <c r="J2476" t="s">
        <v>1603</v>
      </c>
    </row>
    <row r="2478" spans="1:10" x14ac:dyDescent="0.25">
      <c r="G2478" t="s">
        <v>3015</v>
      </c>
      <c r="H2478">
        <v>844</v>
      </c>
      <c r="I2478">
        <v>64.13</v>
      </c>
      <c r="J2478">
        <v>64.13</v>
      </c>
    </row>
    <row r="2479" spans="1:10" x14ac:dyDescent="0.25">
      <c r="G2479" t="s">
        <v>3016</v>
      </c>
      <c r="H2479">
        <v>472</v>
      </c>
      <c r="I2479">
        <v>35.869999999999997</v>
      </c>
      <c r="J2479">
        <v>100</v>
      </c>
    </row>
    <row r="2481" spans="1:10" x14ac:dyDescent="0.25">
      <c r="G2481" t="s">
        <v>1673</v>
      </c>
      <c r="H2481" s="3">
        <v>1316</v>
      </c>
      <c r="I2481">
        <v>100</v>
      </c>
    </row>
    <row r="2483" spans="1:10" s="5" customFormat="1" x14ac:dyDescent="0.25"/>
    <row r="2484" spans="1:10" s="5" customFormat="1" x14ac:dyDescent="0.25">
      <c r="A2484" s="5" t="s">
        <v>3841</v>
      </c>
      <c r="G2484" s="5" t="s">
        <v>802</v>
      </c>
    </row>
    <row r="2489" spans="1:10" x14ac:dyDescent="0.25">
      <c r="G2489" t="s">
        <v>3807</v>
      </c>
      <c r="H2489" t="s">
        <v>1601</v>
      </c>
      <c r="I2489" t="s">
        <v>1602</v>
      </c>
      <c r="J2489" t="s">
        <v>1603</v>
      </c>
    </row>
    <row r="2491" spans="1:10" x14ac:dyDescent="0.25">
      <c r="G2491">
        <v>0</v>
      </c>
      <c r="H2491">
        <v>844</v>
      </c>
      <c r="I2491">
        <v>64.13</v>
      </c>
      <c r="J2491">
        <v>64.13</v>
      </c>
    </row>
    <row r="2492" spans="1:10" x14ac:dyDescent="0.25">
      <c r="G2492">
        <v>1</v>
      </c>
      <c r="H2492">
        <v>472</v>
      </c>
      <c r="I2492">
        <v>35.869999999999997</v>
      </c>
      <c r="J2492">
        <v>100</v>
      </c>
    </row>
    <row r="2494" spans="1:10" x14ac:dyDescent="0.25">
      <c r="G2494" t="s">
        <v>1673</v>
      </c>
      <c r="H2494" s="3">
        <v>1316</v>
      </c>
      <c r="I2494">
        <v>100</v>
      </c>
    </row>
    <row r="2498" spans="1:10" s="5" customFormat="1" x14ac:dyDescent="0.25">
      <c r="A2498" s="5" t="s">
        <v>45</v>
      </c>
      <c r="G2498" s="5" t="s">
        <v>792</v>
      </c>
    </row>
    <row r="2502" spans="1:10" x14ac:dyDescent="0.25">
      <c r="G2502" t="s">
        <v>3807</v>
      </c>
      <c r="H2502" t="s">
        <v>1601</v>
      </c>
      <c r="I2502" t="s">
        <v>1602</v>
      </c>
      <c r="J2502" t="s">
        <v>1603</v>
      </c>
    </row>
    <row r="2504" spans="1:10" x14ac:dyDescent="0.25">
      <c r="G2504" t="s">
        <v>3015</v>
      </c>
      <c r="H2504" s="3">
        <v>1162</v>
      </c>
      <c r="I2504">
        <v>88.3</v>
      </c>
      <c r="J2504">
        <v>88.3</v>
      </c>
    </row>
    <row r="2505" spans="1:10" x14ac:dyDescent="0.25">
      <c r="G2505" t="s">
        <v>3016</v>
      </c>
      <c r="H2505">
        <v>154</v>
      </c>
      <c r="I2505">
        <v>11.7</v>
      </c>
      <c r="J2505">
        <v>100</v>
      </c>
    </row>
    <row r="2507" spans="1:10" x14ac:dyDescent="0.25">
      <c r="G2507" t="s">
        <v>1673</v>
      </c>
      <c r="H2507" s="3">
        <v>1316</v>
      </c>
      <c r="I2507">
        <v>100</v>
      </c>
    </row>
    <row r="2512" spans="1:10" s="5" customFormat="1" x14ac:dyDescent="0.25">
      <c r="A2512" s="5" t="s">
        <v>3842</v>
      </c>
      <c r="G2512" s="5" t="s">
        <v>803</v>
      </c>
    </row>
    <row r="2518" spans="1:10" x14ac:dyDescent="0.25">
      <c r="G2518" t="s">
        <v>3807</v>
      </c>
      <c r="H2518" t="s">
        <v>1601</v>
      </c>
      <c r="I2518" t="s">
        <v>1602</v>
      </c>
      <c r="J2518" t="s">
        <v>1603</v>
      </c>
    </row>
    <row r="2520" spans="1:10" x14ac:dyDescent="0.25">
      <c r="G2520">
        <v>0</v>
      </c>
      <c r="H2520" s="3">
        <v>1162</v>
      </c>
      <c r="I2520">
        <v>88.3</v>
      </c>
      <c r="J2520">
        <v>88.3</v>
      </c>
    </row>
    <row r="2521" spans="1:10" x14ac:dyDescent="0.25">
      <c r="G2521">
        <v>1</v>
      </c>
      <c r="H2521">
        <v>154</v>
      </c>
      <c r="I2521">
        <v>11.7</v>
      </c>
      <c r="J2521">
        <v>100</v>
      </c>
    </row>
    <row r="2523" spans="1:10" x14ac:dyDescent="0.25">
      <c r="G2523" t="s">
        <v>1673</v>
      </c>
      <c r="H2523" s="3">
        <v>1316</v>
      </c>
      <c r="I2523">
        <v>100</v>
      </c>
    </row>
    <row r="2528" spans="1:10" s="5" customFormat="1" x14ac:dyDescent="0.25">
      <c r="A2528" s="5" t="s">
        <v>47</v>
      </c>
      <c r="G2528" s="5" t="s">
        <v>793</v>
      </c>
    </row>
    <row r="2532" spans="1:10" x14ac:dyDescent="0.25">
      <c r="G2532" t="s">
        <v>3807</v>
      </c>
      <c r="H2532" t="s">
        <v>1601</v>
      </c>
      <c r="I2532" t="s">
        <v>1602</v>
      </c>
      <c r="J2532" t="s">
        <v>1603</v>
      </c>
    </row>
    <row r="2534" spans="1:10" x14ac:dyDescent="0.25">
      <c r="G2534" t="s">
        <v>3015</v>
      </c>
      <c r="H2534">
        <v>404</v>
      </c>
      <c r="I2534">
        <v>30.7</v>
      </c>
      <c r="J2534">
        <v>30.7</v>
      </c>
    </row>
    <row r="2535" spans="1:10" x14ac:dyDescent="0.25">
      <c r="G2535" t="s">
        <v>3016</v>
      </c>
      <c r="H2535">
        <v>912</v>
      </c>
      <c r="I2535">
        <v>69.3</v>
      </c>
      <c r="J2535">
        <v>100</v>
      </c>
    </row>
    <row r="2537" spans="1:10" x14ac:dyDescent="0.25">
      <c r="G2537" t="s">
        <v>1673</v>
      </c>
      <c r="H2537" s="3">
        <v>1316</v>
      </c>
      <c r="I2537">
        <v>100</v>
      </c>
    </row>
    <row r="2542" spans="1:10" s="5" customFormat="1" x14ac:dyDescent="0.25">
      <c r="A2542" s="5" t="s">
        <v>3843</v>
      </c>
      <c r="G2542" s="5" t="s">
        <v>804</v>
      </c>
    </row>
    <row r="2547" spans="1:10" x14ac:dyDescent="0.25">
      <c r="G2547" t="s">
        <v>3807</v>
      </c>
      <c r="H2547" t="s">
        <v>1601</v>
      </c>
      <c r="I2547" t="s">
        <v>1602</v>
      </c>
      <c r="J2547" t="s">
        <v>1603</v>
      </c>
    </row>
    <row r="2549" spans="1:10" x14ac:dyDescent="0.25">
      <c r="G2549">
        <v>0</v>
      </c>
      <c r="H2549">
        <v>404</v>
      </c>
      <c r="I2549">
        <v>30.7</v>
      </c>
      <c r="J2549">
        <v>30.7</v>
      </c>
    </row>
    <row r="2550" spans="1:10" x14ac:dyDescent="0.25">
      <c r="G2550">
        <v>1</v>
      </c>
      <c r="H2550">
        <v>912</v>
      </c>
      <c r="I2550">
        <v>69.3</v>
      </c>
      <c r="J2550">
        <v>100</v>
      </c>
    </row>
    <row r="2552" spans="1:10" x14ac:dyDescent="0.25">
      <c r="G2552" t="s">
        <v>1673</v>
      </c>
      <c r="H2552" s="3">
        <v>1316</v>
      </c>
      <c r="I2552">
        <v>100</v>
      </c>
    </row>
    <row r="2557" spans="1:10" s="5" customFormat="1" x14ac:dyDescent="0.25">
      <c r="A2557" s="5" t="s">
        <v>49</v>
      </c>
      <c r="G2557" s="5" t="s">
        <v>794</v>
      </c>
    </row>
    <row r="2561" spans="1:10" x14ac:dyDescent="0.25">
      <c r="G2561" t="s">
        <v>3807</v>
      </c>
      <c r="H2561" t="s">
        <v>1601</v>
      </c>
      <c r="I2561" t="s">
        <v>1602</v>
      </c>
      <c r="J2561" t="s">
        <v>1603</v>
      </c>
    </row>
    <row r="2563" spans="1:10" x14ac:dyDescent="0.25">
      <c r="G2563" t="s">
        <v>3015</v>
      </c>
      <c r="H2563" s="3">
        <v>1276</v>
      </c>
      <c r="I2563">
        <v>96.96</v>
      </c>
      <c r="J2563">
        <v>96.96</v>
      </c>
    </row>
    <row r="2564" spans="1:10" x14ac:dyDescent="0.25">
      <c r="G2564" t="s">
        <v>3016</v>
      </c>
      <c r="H2564">
        <v>40</v>
      </c>
      <c r="I2564">
        <v>3.04</v>
      </c>
      <c r="J2564">
        <v>100</v>
      </c>
    </row>
    <row r="2566" spans="1:10" x14ac:dyDescent="0.25">
      <c r="G2566" t="s">
        <v>1673</v>
      </c>
      <c r="H2566" s="3">
        <v>1316</v>
      </c>
      <c r="I2566">
        <v>100</v>
      </c>
    </row>
    <row r="2572" spans="1:10" s="5" customFormat="1" x14ac:dyDescent="0.25">
      <c r="A2572" s="5" t="s">
        <v>3844</v>
      </c>
      <c r="G2572" s="5" t="s">
        <v>805</v>
      </c>
    </row>
    <row r="2577" spans="1:10" x14ac:dyDescent="0.25">
      <c r="G2577" t="s">
        <v>3807</v>
      </c>
      <c r="H2577" t="s">
        <v>1601</v>
      </c>
      <c r="I2577" t="s">
        <v>1602</v>
      </c>
      <c r="J2577" t="s">
        <v>1603</v>
      </c>
    </row>
    <row r="2579" spans="1:10" x14ac:dyDescent="0.25">
      <c r="G2579">
        <v>0</v>
      </c>
      <c r="H2579" s="3">
        <v>1276</v>
      </c>
      <c r="I2579">
        <v>96.96</v>
      </c>
      <c r="J2579">
        <v>96.96</v>
      </c>
    </row>
    <row r="2580" spans="1:10" x14ac:dyDescent="0.25">
      <c r="G2580">
        <v>1</v>
      </c>
      <c r="H2580">
        <v>40</v>
      </c>
      <c r="I2580">
        <v>3.04</v>
      </c>
      <c r="J2580">
        <v>100</v>
      </c>
    </row>
    <row r="2582" spans="1:10" x14ac:dyDescent="0.25">
      <c r="G2582" t="s">
        <v>1673</v>
      </c>
      <c r="H2582" s="3">
        <v>1316</v>
      </c>
      <c r="I2582">
        <v>100</v>
      </c>
    </row>
    <row r="2589" spans="1:10" s="5" customFormat="1" x14ac:dyDescent="0.25">
      <c r="A2589" s="5" t="s">
        <v>3845</v>
      </c>
      <c r="G2589" s="5" t="s">
        <v>795</v>
      </c>
    </row>
    <row r="2593" spans="1:10" x14ac:dyDescent="0.25">
      <c r="G2593" t="s">
        <v>3807</v>
      </c>
      <c r="H2593" t="s">
        <v>1601</v>
      </c>
      <c r="I2593" t="s">
        <v>1602</v>
      </c>
      <c r="J2593" t="s">
        <v>1603</v>
      </c>
    </row>
    <row r="2595" spans="1:10" x14ac:dyDescent="0.25">
      <c r="G2595" t="s">
        <v>3015</v>
      </c>
      <c r="H2595" s="3">
        <v>1290</v>
      </c>
      <c r="I2595">
        <v>98.1</v>
      </c>
      <c r="J2595">
        <v>98.1</v>
      </c>
    </row>
    <row r="2596" spans="1:10" x14ac:dyDescent="0.25">
      <c r="G2596" t="s">
        <v>3016</v>
      </c>
      <c r="H2596">
        <v>25</v>
      </c>
      <c r="I2596">
        <v>1.9</v>
      </c>
      <c r="J2596">
        <v>100</v>
      </c>
    </row>
    <row r="2598" spans="1:10" x14ac:dyDescent="0.25">
      <c r="G2598" t="s">
        <v>1673</v>
      </c>
      <c r="H2598" s="3">
        <v>1315</v>
      </c>
      <c r="I2598">
        <v>100</v>
      </c>
    </row>
    <row r="2603" spans="1:10" s="5" customFormat="1" x14ac:dyDescent="0.25">
      <c r="A2603" s="5" t="s">
        <v>3846</v>
      </c>
      <c r="G2603" s="5" t="s">
        <v>806</v>
      </c>
    </row>
    <row r="2608" spans="1:10" x14ac:dyDescent="0.25">
      <c r="G2608" t="s">
        <v>3807</v>
      </c>
      <c r="H2608" t="s">
        <v>1601</v>
      </c>
      <c r="I2608" t="s">
        <v>1602</v>
      </c>
      <c r="J2608" t="s">
        <v>1603</v>
      </c>
    </row>
    <row r="2610" spans="1:10" x14ac:dyDescent="0.25">
      <c r="G2610">
        <v>0</v>
      </c>
      <c r="H2610" s="3">
        <v>1291</v>
      </c>
      <c r="I2610">
        <v>98.1</v>
      </c>
      <c r="J2610">
        <v>98.1</v>
      </c>
    </row>
    <row r="2611" spans="1:10" x14ac:dyDescent="0.25">
      <c r="G2611">
        <v>1</v>
      </c>
      <c r="H2611">
        <v>23</v>
      </c>
      <c r="I2611">
        <v>1.75</v>
      </c>
      <c r="J2611">
        <v>99.85</v>
      </c>
    </row>
    <row r="2612" spans="1:10" x14ac:dyDescent="0.25">
      <c r="G2612">
        <v>2</v>
      </c>
      <c r="H2612">
        <v>2</v>
      </c>
      <c r="I2612">
        <v>0.15</v>
      </c>
      <c r="J2612">
        <v>100</v>
      </c>
    </row>
    <row r="2614" spans="1:10" x14ac:dyDescent="0.25">
      <c r="G2614" t="s">
        <v>1673</v>
      </c>
      <c r="H2614" s="3">
        <v>1316</v>
      </c>
      <c r="I2614">
        <v>100</v>
      </c>
    </row>
    <row r="2617" spans="1:10" s="5" customFormat="1" x14ac:dyDescent="0.25">
      <c r="A2617" s="5" t="s">
        <v>3847</v>
      </c>
      <c r="G2617" s="5" t="s">
        <v>796</v>
      </c>
    </row>
    <row r="2621" spans="1:10" x14ac:dyDescent="0.25">
      <c r="G2621" t="s">
        <v>3807</v>
      </c>
      <c r="H2621" t="s">
        <v>1601</v>
      </c>
      <c r="I2621" t="s">
        <v>1602</v>
      </c>
      <c r="J2621" t="s">
        <v>1603</v>
      </c>
    </row>
    <row r="2623" spans="1:10" x14ac:dyDescent="0.25">
      <c r="G2623" t="s">
        <v>3015</v>
      </c>
      <c r="H2623" s="3">
        <v>1023</v>
      </c>
      <c r="I2623">
        <v>77.739999999999995</v>
      </c>
      <c r="J2623">
        <v>77.739999999999995</v>
      </c>
    </row>
    <row r="2624" spans="1:10" x14ac:dyDescent="0.25">
      <c r="G2624" t="s">
        <v>3016</v>
      </c>
      <c r="H2624">
        <v>293</v>
      </c>
      <c r="I2624">
        <v>22.26</v>
      </c>
      <c r="J2624">
        <v>100</v>
      </c>
    </row>
    <row r="2626" spans="1:10" x14ac:dyDescent="0.25">
      <c r="G2626" t="s">
        <v>1673</v>
      </c>
      <c r="H2626" s="3">
        <v>1316</v>
      </c>
      <c r="I2626">
        <v>100</v>
      </c>
    </row>
    <row r="2632" spans="1:10" s="5" customFormat="1" x14ac:dyDescent="0.25">
      <c r="A2632" s="5" t="s">
        <v>54</v>
      </c>
      <c r="G2632" s="5" t="s">
        <v>807</v>
      </c>
    </row>
    <row r="2638" spans="1:10" x14ac:dyDescent="0.25">
      <c r="G2638" t="s">
        <v>3807</v>
      </c>
      <c r="H2638" t="s">
        <v>1601</v>
      </c>
      <c r="I2638" t="s">
        <v>1602</v>
      </c>
      <c r="J2638" t="s">
        <v>1603</v>
      </c>
    </row>
    <row r="2640" spans="1:10" x14ac:dyDescent="0.25">
      <c r="G2640">
        <v>0</v>
      </c>
      <c r="H2640" s="3">
        <v>1025</v>
      </c>
      <c r="I2640">
        <v>77.95</v>
      </c>
      <c r="J2640">
        <v>77.95</v>
      </c>
    </row>
    <row r="2641" spans="1:10" x14ac:dyDescent="0.25">
      <c r="G2641">
        <v>1</v>
      </c>
      <c r="H2641">
        <v>223</v>
      </c>
      <c r="I2641">
        <v>16.96</v>
      </c>
      <c r="J2641">
        <v>94.9</v>
      </c>
    </row>
    <row r="2642" spans="1:10" x14ac:dyDescent="0.25">
      <c r="G2642">
        <v>2</v>
      </c>
      <c r="H2642">
        <v>66</v>
      </c>
      <c r="I2642">
        <v>5.0199999999999996</v>
      </c>
      <c r="J2642">
        <v>99.92</v>
      </c>
    </row>
    <row r="2643" spans="1:10" x14ac:dyDescent="0.25">
      <c r="G2643">
        <v>3</v>
      </c>
      <c r="H2643">
        <v>1</v>
      </c>
      <c r="I2643">
        <v>0.08</v>
      </c>
      <c r="J2643">
        <v>100</v>
      </c>
    </row>
    <row r="2645" spans="1:10" x14ac:dyDescent="0.25">
      <c r="G2645" t="s">
        <v>1673</v>
      </c>
      <c r="H2645" s="3">
        <v>1315</v>
      </c>
      <c r="I2645">
        <v>100</v>
      </c>
    </row>
    <row r="2650" spans="1:10" s="5" customFormat="1" x14ac:dyDescent="0.25">
      <c r="A2650" s="5" t="s">
        <v>3848</v>
      </c>
      <c r="G2650" s="5" t="s">
        <v>797</v>
      </c>
    </row>
    <row r="2655" spans="1:10" x14ac:dyDescent="0.25">
      <c r="G2655" t="s">
        <v>3807</v>
      </c>
      <c r="H2655" t="s">
        <v>1601</v>
      </c>
      <c r="I2655" t="s">
        <v>1602</v>
      </c>
      <c r="J2655" t="s">
        <v>1603</v>
      </c>
    </row>
    <row r="2657" spans="1:10" x14ac:dyDescent="0.25">
      <c r="G2657" t="s">
        <v>3015</v>
      </c>
      <c r="H2657" s="3">
        <v>1011</v>
      </c>
      <c r="I2657">
        <v>76.819999999999993</v>
      </c>
      <c r="J2657">
        <v>76.819999999999993</v>
      </c>
    </row>
    <row r="2658" spans="1:10" x14ac:dyDescent="0.25">
      <c r="G2658" t="s">
        <v>3016</v>
      </c>
      <c r="H2658">
        <v>305</v>
      </c>
      <c r="I2658">
        <v>23.18</v>
      </c>
      <c r="J2658">
        <v>100</v>
      </c>
    </row>
    <row r="2660" spans="1:10" x14ac:dyDescent="0.25">
      <c r="G2660" t="s">
        <v>1673</v>
      </c>
      <c r="H2660" s="3">
        <v>1316</v>
      </c>
      <c r="I2660">
        <v>100</v>
      </c>
    </row>
    <row r="2666" spans="1:10" s="5" customFormat="1" x14ac:dyDescent="0.25">
      <c r="A2666" s="5" t="s">
        <v>3849</v>
      </c>
      <c r="G2666" s="5" t="s">
        <v>1451</v>
      </c>
    </row>
    <row r="2672" spans="1:10" x14ac:dyDescent="0.25">
      <c r="G2672" t="s">
        <v>3807</v>
      </c>
      <c r="H2672" t="s">
        <v>1601</v>
      </c>
      <c r="I2672" t="s">
        <v>1602</v>
      </c>
      <c r="J2672" t="s">
        <v>1603</v>
      </c>
    </row>
    <row r="2674" spans="7:10" x14ac:dyDescent="0.25">
      <c r="G2674">
        <v>0</v>
      </c>
      <c r="H2674" s="3">
        <v>1012</v>
      </c>
      <c r="I2674">
        <v>76.959999999999994</v>
      </c>
      <c r="J2674">
        <v>76.959999999999994</v>
      </c>
    </row>
    <row r="2675" spans="7:10" x14ac:dyDescent="0.25">
      <c r="G2675">
        <v>1</v>
      </c>
      <c r="H2675">
        <v>195</v>
      </c>
      <c r="I2675">
        <v>14.83</v>
      </c>
      <c r="J2675">
        <v>91.79</v>
      </c>
    </row>
    <row r="2676" spans="7:10" x14ac:dyDescent="0.25">
      <c r="G2676">
        <v>2</v>
      </c>
      <c r="H2676">
        <v>72</v>
      </c>
      <c r="I2676">
        <v>5.48</v>
      </c>
      <c r="J2676">
        <v>97.26</v>
      </c>
    </row>
    <row r="2677" spans="7:10" x14ac:dyDescent="0.25">
      <c r="G2677">
        <v>3</v>
      </c>
      <c r="H2677">
        <v>18</v>
      </c>
      <c r="I2677">
        <v>1.37</v>
      </c>
      <c r="J2677">
        <v>98.63</v>
      </c>
    </row>
    <row r="2678" spans="7:10" x14ac:dyDescent="0.25">
      <c r="G2678">
        <v>4</v>
      </c>
      <c r="H2678">
        <v>10</v>
      </c>
      <c r="I2678">
        <v>0.76</v>
      </c>
      <c r="J2678">
        <v>99.39</v>
      </c>
    </row>
    <row r="2679" spans="7:10" x14ac:dyDescent="0.25">
      <c r="G2679">
        <v>5</v>
      </c>
      <c r="H2679">
        <v>5</v>
      </c>
      <c r="I2679">
        <v>0.38</v>
      </c>
      <c r="J2679">
        <v>99.77</v>
      </c>
    </row>
    <row r="2680" spans="7:10" x14ac:dyDescent="0.25">
      <c r="G2680">
        <v>7</v>
      </c>
      <c r="H2680">
        <v>1</v>
      </c>
      <c r="I2680">
        <v>0.08</v>
      </c>
      <c r="J2680">
        <v>99.85</v>
      </c>
    </row>
    <row r="2681" spans="7:10" x14ac:dyDescent="0.25">
      <c r="G2681">
        <v>8</v>
      </c>
      <c r="H2681">
        <v>1</v>
      </c>
      <c r="I2681">
        <v>0.08</v>
      </c>
      <c r="J2681">
        <v>99.92</v>
      </c>
    </row>
    <row r="2682" spans="7:10" x14ac:dyDescent="0.25">
      <c r="G2682">
        <v>10</v>
      </c>
      <c r="H2682">
        <v>1</v>
      </c>
      <c r="I2682">
        <v>0.08</v>
      </c>
      <c r="J2682">
        <v>100</v>
      </c>
    </row>
    <row r="2684" spans="7:10" x14ac:dyDescent="0.25">
      <c r="G2684" t="s">
        <v>1673</v>
      </c>
      <c r="H2684" s="3">
        <v>1315</v>
      </c>
      <c r="I2684">
        <v>100</v>
      </c>
    </row>
    <row r="2690" spans="1:10" s="5" customFormat="1" x14ac:dyDescent="0.25">
      <c r="A2690" s="5" t="s">
        <v>3850</v>
      </c>
      <c r="G2690" s="5" t="s">
        <v>798</v>
      </c>
    </row>
    <row r="2694" spans="1:10" x14ac:dyDescent="0.25">
      <c r="G2694" t="s">
        <v>3807</v>
      </c>
      <c r="H2694" t="s">
        <v>1601</v>
      </c>
      <c r="I2694" t="s">
        <v>1602</v>
      </c>
      <c r="J2694" t="s">
        <v>1603</v>
      </c>
    </row>
    <row r="2696" spans="1:10" x14ac:dyDescent="0.25">
      <c r="G2696" t="s">
        <v>3015</v>
      </c>
      <c r="H2696">
        <v>618</v>
      </c>
      <c r="I2696">
        <v>46.96</v>
      </c>
      <c r="J2696">
        <v>46.96</v>
      </c>
    </row>
    <row r="2697" spans="1:10" x14ac:dyDescent="0.25">
      <c r="G2697" t="s">
        <v>3016</v>
      </c>
      <c r="H2697">
        <v>698</v>
      </c>
      <c r="I2697">
        <v>53.04</v>
      </c>
      <c r="J2697">
        <v>100</v>
      </c>
    </row>
    <row r="2699" spans="1:10" x14ac:dyDescent="0.25">
      <c r="G2699" t="s">
        <v>1673</v>
      </c>
      <c r="H2699" s="3">
        <v>1316</v>
      </c>
      <c r="I2699">
        <v>100</v>
      </c>
    </row>
    <row r="2704" spans="1:10" s="5" customFormat="1" x14ac:dyDescent="0.25">
      <c r="A2704" s="5" t="s">
        <v>3851</v>
      </c>
      <c r="G2704" s="5" t="s">
        <v>809</v>
      </c>
    </row>
    <row r="2709" spans="7:10" x14ac:dyDescent="0.25">
      <c r="G2709" t="s">
        <v>3807</v>
      </c>
      <c r="H2709" t="s">
        <v>1601</v>
      </c>
      <c r="I2709" t="s">
        <v>1602</v>
      </c>
      <c r="J2709" t="s">
        <v>1603</v>
      </c>
    </row>
    <row r="2711" spans="7:10" x14ac:dyDescent="0.25">
      <c r="G2711">
        <v>0</v>
      </c>
      <c r="H2711">
        <v>618</v>
      </c>
      <c r="I2711">
        <v>47</v>
      </c>
      <c r="J2711">
        <v>47</v>
      </c>
    </row>
    <row r="2712" spans="7:10" x14ac:dyDescent="0.25">
      <c r="G2712">
        <v>1</v>
      </c>
      <c r="H2712">
        <v>414</v>
      </c>
      <c r="I2712">
        <v>31.48</v>
      </c>
      <c r="J2712">
        <v>78.48</v>
      </c>
    </row>
    <row r="2713" spans="7:10" x14ac:dyDescent="0.25">
      <c r="G2713">
        <v>2</v>
      </c>
      <c r="H2713">
        <v>184</v>
      </c>
      <c r="I2713">
        <v>13.99</v>
      </c>
      <c r="J2713">
        <v>92.47</v>
      </c>
    </row>
    <row r="2714" spans="7:10" x14ac:dyDescent="0.25">
      <c r="G2714">
        <v>3</v>
      </c>
      <c r="H2714">
        <v>64</v>
      </c>
      <c r="I2714">
        <v>4.87</v>
      </c>
      <c r="J2714">
        <v>97.34</v>
      </c>
    </row>
    <row r="2715" spans="7:10" x14ac:dyDescent="0.25">
      <c r="G2715">
        <v>4</v>
      </c>
      <c r="H2715">
        <v>24</v>
      </c>
      <c r="I2715">
        <v>1.83</v>
      </c>
      <c r="J2715">
        <v>99.16</v>
      </c>
    </row>
    <row r="2716" spans="7:10" x14ac:dyDescent="0.25">
      <c r="G2716">
        <v>5</v>
      </c>
      <c r="H2716">
        <v>8</v>
      </c>
      <c r="I2716">
        <v>0.61</v>
      </c>
      <c r="J2716">
        <v>99.77</v>
      </c>
    </row>
    <row r="2717" spans="7:10" x14ac:dyDescent="0.25">
      <c r="G2717">
        <v>6</v>
      </c>
      <c r="H2717">
        <v>3</v>
      </c>
      <c r="I2717">
        <v>0.23</v>
      </c>
      <c r="J2717">
        <v>100</v>
      </c>
    </row>
    <row r="2719" spans="7:10" x14ac:dyDescent="0.25">
      <c r="G2719" t="s">
        <v>1673</v>
      </c>
      <c r="H2719" s="3">
        <v>1315</v>
      </c>
      <c r="I2719">
        <v>100</v>
      </c>
    </row>
    <row r="2724" spans="1:10" s="5" customFormat="1" x14ac:dyDescent="0.25">
      <c r="A2724" s="5" t="s">
        <v>3852</v>
      </c>
      <c r="G2724" s="5" t="s">
        <v>3853</v>
      </c>
    </row>
    <row r="2729" spans="1:10" x14ac:dyDescent="0.25">
      <c r="G2729" t="s">
        <v>3807</v>
      </c>
      <c r="H2729" t="s">
        <v>1601</v>
      </c>
      <c r="I2729" t="s">
        <v>1602</v>
      </c>
      <c r="J2729" t="s">
        <v>1603</v>
      </c>
    </row>
    <row r="2731" spans="1:10" x14ac:dyDescent="0.25">
      <c r="G2731" t="s">
        <v>3015</v>
      </c>
      <c r="H2731">
        <v>611</v>
      </c>
      <c r="I2731">
        <v>46.43</v>
      </c>
      <c r="J2731">
        <v>46.43</v>
      </c>
    </row>
    <row r="2732" spans="1:10" x14ac:dyDescent="0.25">
      <c r="G2732" t="s">
        <v>3016</v>
      </c>
      <c r="H2732">
        <v>705</v>
      </c>
      <c r="I2732">
        <v>53.57</v>
      </c>
      <c r="J2732">
        <v>100</v>
      </c>
    </row>
    <row r="2734" spans="1:10" x14ac:dyDescent="0.25">
      <c r="G2734" t="s">
        <v>1673</v>
      </c>
      <c r="H2734" s="3">
        <v>1316</v>
      </c>
      <c r="I2734">
        <v>100</v>
      </c>
    </row>
    <row r="2738" spans="1:10" s="5" customFormat="1" x14ac:dyDescent="0.25">
      <c r="A2738" s="5" t="s">
        <v>3854</v>
      </c>
      <c r="G2738" s="5" t="s">
        <v>810</v>
      </c>
    </row>
    <row r="2743" spans="1:10" x14ac:dyDescent="0.25">
      <c r="G2743" t="s">
        <v>3807</v>
      </c>
      <c r="H2743" t="s">
        <v>1601</v>
      </c>
      <c r="I2743" t="s">
        <v>1602</v>
      </c>
      <c r="J2743" t="s">
        <v>1603</v>
      </c>
    </row>
    <row r="2745" spans="1:10" x14ac:dyDescent="0.25">
      <c r="G2745">
        <v>0</v>
      </c>
      <c r="H2745">
        <v>612</v>
      </c>
      <c r="I2745">
        <v>46.5</v>
      </c>
      <c r="J2745">
        <v>46.5</v>
      </c>
    </row>
    <row r="2746" spans="1:10" x14ac:dyDescent="0.25">
      <c r="G2746">
        <v>1</v>
      </c>
      <c r="H2746">
        <v>404</v>
      </c>
      <c r="I2746">
        <v>30.7</v>
      </c>
      <c r="J2746">
        <v>77.2</v>
      </c>
    </row>
    <row r="2747" spans="1:10" x14ac:dyDescent="0.25">
      <c r="G2747">
        <v>2</v>
      </c>
      <c r="H2747">
        <v>200</v>
      </c>
      <c r="I2747">
        <v>15.2</v>
      </c>
      <c r="J2747">
        <v>92.4</v>
      </c>
    </row>
    <row r="2748" spans="1:10" x14ac:dyDescent="0.25">
      <c r="G2748">
        <v>3</v>
      </c>
      <c r="H2748">
        <v>62</v>
      </c>
      <c r="I2748">
        <v>4.71</v>
      </c>
      <c r="J2748">
        <v>97.11</v>
      </c>
    </row>
    <row r="2749" spans="1:10" x14ac:dyDescent="0.25">
      <c r="G2749">
        <v>4</v>
      </c>
      <c r="H2749">
        <v>29</v>
      </c>
      <c r="I2749">
        <v>2.2000000000000002</v>
      </c>
      <c r="J2749">
        <v>99.32</v>
      </c>
    </row>
    <row r="2750" spans="1:10" x14ac:dyDescent="0.25">
      <c r="G2750">
        <v>5</v>
      </c>
      <c r="H2750">
        <v>6</v>
      </c>
      <c r="I2750">
        <v>0.46</v>
      </c>
      <c r="J2750">
        <v>99.77</v>
      </c>
    </row>
    <row r="2751" spans="1:10" x14ac:dyDescent="0.25">
      <c r="G2751">
        <v>6</v>
      </c>
      <c r="H2751">
        <v>2</v>
      </c>
      <c r="I2751">
        <v>0.15</v>
      </c>
      <c r="J2751">
        <v>99.92</v>
      </c>
    </row>
    <row r="2752" spans="1:10" x14ac:dyDescent="0.25">
      <c r="G2752">
        <v>8</v>
      </c>
      <c r="H2752">
        <v>1</v>
      </c>
      <c r="I2752">
        <v>0.08</v>
      </c>
      <c r="J2752">
        <v>100</v>
      </c>
    </row>
    <row r="2754" spans="1:10" x14ac:dyDescent="0.25">
      <c r="G2754" t="s">
        <v>1673</v>
      </c>
      <c r="H2754" s="3">
        <v>1316</v>
      </c>
      <c r="I2754">
        <v>100</v>
      </c>
    </row>
    <row r="2760" spans="1:10" s="5" customFormat="1" x14ac:dyDescent="0.25">
      <c r="A2760" s="5" t="s">
        <v>61</v>
      </c>
      <c r="G2760" s="5" t="s">
        <v>800</v>
      </c>
    </row>
    <row r="2765" spans="1:10" x14ac:dyDescent="0.25">
      <c r="G2765" t="s">
        <v>3807</v>
      </c>
      <c r="H2765" t="s">
        <v>1601</v>
      </c>
      <c r="I2765" t="s">
        <v>1602</v>
      </c>
      <c r="J2765" t="s">
        <v>1603</v>
      </c>
    </row>
    <row r="2767" spans="1:10" x14ac:dyDescent="0.25">
      <c r="G2767" t="s">
        <v>3015</v>
      </c>
      <c r="H2767">
        <v>918</v>
      </c>
      <c r="I2767">
        <v>69.760000000000005</v>
      </c>
      <c r="J2767">
        <v>69.760000000000005</v>
      </c>
    </row>
    <row r="2768" spans="1:10" x14ac:dyDescent="0.25">
      <c r="G2768" t="s">
        <v>3016</v>
      </c>
      <c r="H2768">
        <v>398</v>
      </c>
      <c r="I2768">
        <v>30.24</v>
      </c>
      <c r="J2768">
        <v>100</v>
      </c>
    </row>
    <row r="2770" spans="1:10" x14ac:dyDescent="0.25">
      <c r="G2770" t="s">
        <v>1673</v>
      </c>
      <c r="H2770" s="3">
        <v>1316</v>
      </c>
      <c r="I2770">
        <v>100</v>
      </c>
    </row>
    <row r="2777" spans="1:10" s="5" customFormat="1" x14ac:dyDescent="0.25">
      <c r="A2777" s="5" t="s">
        <v>3855</v>
      </c>
      <c r="G2777" s="5" t="s">
        <v>811</v>
      </c>
    </row>
    <row r="2783" spans="1:10" x14ac:dyDescent="0.25">
      <c r="G2783" t="s">
        <v>3807</v>
      </c>
      <c r="H2783" t="s">
        <v>1601</v>
      </c>
      <c r="I2783" t="s">
        <v>1602</v>
      </c>
      <c r="J2783" t="s">
        <v>1603</v>
      </c>
    </row>
    <row r="2785" spans="7:10" x14ac:dyDescent="0.25">
      <c r="G2785">
        <v>0</v>
      </c>
      <c r="H2785">
        <v>919</v>
      </c>
      <c r="I2785">
        <v>69.89</v>
      </c>
      <c r="J2785">
        <v>69.89</v>
      </c>
    </row>
    <row r="2786" spans="7:10" x14ac:dyDescent="0.25">
      <c r="G2786">
        <v>1</v>
      </c>
      <c r="H2786">
        <v>188</v>
      </c>
      <c r="I2786">
        <v>14.3</v>
      </c>
      <c r="J2786">
        <v>84.18</v>
      </c>
    </row>
    <row r="2787" spans="7:10" x14ac:dyDescent="0.25">
      <c r="G2787">
        <v>2</v>
      </c>
      <c r="H2787">
        <v>89</v>
      </c>
      <c r="I2787">
        <v>6.77</v>
      </c>
      <c r="J2787">
        <v>90.95</v>
      </c>
    </row>
    <row r="2788" spans="7:10" x14ac:dyDescent="0.25">
      <c r="G2788">
        <v>3</v>
      </c>
      <c r="H2788">
        <v>59</v>
      </c>
      <c r="I2788">
        <v>4.49</v>
      </c>
      <c r="J2788">
        <v>95.44</v>
      </c>
    </row>
    <row r="2789" spans="7:10" x14ac:dyDescent="0.25">
      <c r="G2789">
        <v>4</v>
      </c>
      <c r="H2789">
        <v>23</v>
      </c>
      <c r="I2789">
        <v>1.75</v>
      </c>
      <c r="J2789">
        <v>97.19</v>
      </c>
    </row>
    <row r="2790" spans="7:10" x14ac:dyDescent="0.25">
      <c r="G2790">
        <v>5</v>
      </c>
      <c r="H2790">
        <v>21</v>
      </c>
      <c r="I2790">
        <v>1.6</v>
      </c>
      <c r="J2790">
        <v>98.78</v>
      </c>
    </row>
    <row r="2791" spans="7:10" x14ac:dyDescent="0.25">
      <c r="G2791">
        <v>6</v>
      </c>
      <c r="H2791">
        <v>4</v>
      </c>
      <c r="I2791">
        <v>0.3</v>
      </c>
      <c r="J2791">
        <v>99.09</v>
      </c>
    </row>
    <row r="2792" spans="7:10" x14ac:dyDescent="0.25">
      <c r="G2792">
        <v>7</v>
      </c>
      <c r="H2792">
        <v>4</v>
      </c>
      <c r="I2792">
        <v>0.3</v>
      </c>
      <c r="J2792">
        <v>99.39</v>
      </c>
    </row>
    <row r="2793" spans="7:10" x14ac:dyDescent="0.25">
      <c r="G2793">
        <v>8</v>
      </c>
      <c r="H2793">
        <v>5</v>
      </c>
      <c r="I2793">
        <v>0.38</v>
      </c>
      <c r="J2793">
        <v>99.77</v>
      </c>
    </row>
    <row r="2794" spans="7:10" x14ac:dyDescent="0.25">
      <c r="G2794">
        <v>9</v>
      </c>
      <c r="H2794">
        <v>1</v>
      </c>
      <c r="I2794">
        <v>0.08</v>
      </c>
      <c r="J2794">
        <v>99.85</v>
      </c>
    </row>
    <row r="2795" spans="7:10" x14ac:dyDescent="0.25">
      <c r="G2795">
        <v>10</v>
      </c>
      <c r="H2795">
        <v>1</v>
      </c>
      <c r="I2795">
        <v>0.08</v>
      </c>
      <c r="J2795">
        <v>99.92</v>
      </c>
    </row>
    <row r="2796" spans="7:10" x14ac:dyDescent="0.25">
      <c r="G2796">
        <v>15</v>
      </c>
      <c r="H2796">
        <v>1</v>
      </c>
      <c r="I2796">
        <v>0.08</v>
      </c>
      <c r="J2796">
        <v>100</v>
      </c>
    </row>
    <row r="2798" spans="7:10" x14ac:dyDescent="0.25">
      <c r="G2798" t="s">
        <v>1673</v>
      </c>
      <c r="H2798" s="3">
        <v>1315</v>
      </c>
      <c r="I2798">
        <v>100</v>
      </c>
    </row>
    <row r="2806" spans="1:10" s="5" customFormat="1" x14ac:dyDescent="0.25">
      <c r="A2806" s="5" t="s">
        <v>3856</v>
      </c>
      <c r="G2806" s="5" t="s">
        <v>801</v>
      </c>
    </row>
    <row r="2812" spans="1:10" x14ac:dyDescent="0.25">
      <c r="G2812" t="s">
        <v>3807</v>
      </c>
      <c r="H2812" t="s">
        <v>1601</v>
      </c>
      <c r="I2812" t="s">
        <v>1602</v>
      </c>
      <c r="J2812" t="s">
        <v>1603</v>
      </c>
    </row>
    <row r="2814" spans="1:10" x14ac:dyDescent="0.25">
      <c r="G2814" t="s">
        <v>3015</v>
      </c>
      <c r="H2814" s="3">
        <v>1228</v>
      </c>
      <c r="I2814">
        <v>93.31</v>
      </c>
      <c r="J2814">
        <v>93.31</v>
      </c>
    </row>
    <row r="2815" spans="1:10" x14ac:dyDescent="0.25">
      <c r="G2815" t="s">
        <v>3016</v>
      </c>
      <c r="H2815">
        <v>88</v>
      </c>
      <c r="I2815">
        <v>6.69</v>
      </c>
      <c r="J2815">
        <v>100</v>
      </c>
    </row>
    <row r="2817" spans="1:10" x14ac:dyDescent="0.25">
      <c r="G2817" t="s">
        <v>1673</v>
      </c>
      <c r="H2817" s="3">
        <v>1316</v>
      </c>
      <c r="I2817">
        <v>100</v>
      </c>
    </row>
    <row r="2823" spans="1:10" s="5" customFormat="1" x14ac:dyDescent="0.25">
      <c r="A2823" s="5" t="s">
        <v>64</v>
      </c>
      <c r="G2823" s="5" t="s">
        <v>812</v>
      </c>
    </row>
    <row r="2830" spans="1:10" x14ac:dyDescent="0.25">
      <c r="G2830" t="s">
        <v>3807</v>
      </c>
      <c r="H2830" t="s">
        <v>1601</v>
      </c>
      <c r="I2830" t="s">
        <v>1602</v>
      </c>
      <c r="J2830" t="s">
        <v>1603</v>
      </c>
    </row>
    <row r="2832" spans="1:10" x14ac:dyDescent="0.25">
      <c r="G2832">
        <v>0</v>
      </c>
      <c r="H2832" s="3">
        <v>1228</v>
      </c>
      <c r="I2832">
        <v>93.31</v>
      </c>
      <c r="J2832">
        <v>93.31</v>
      </c>
    </row>
    <row r="2833" spans="1:10" x14ac:dyDescent="0.25">
      <c r="G2833">
        <v>1</v>
      </c>
      <c r="H2833">
        <v>64</v>
      </c>
      <c r="I2833">
        <v>4.8600000000000003</v>
      </c>
      <c r="J2833">
        <v>98.18</v>
      </c>
    </row>
    <row r="2834" spans="1:10" x14ac:dyDescent="0.25">
      <c r="G2834">
        <v>2</v>
      </c>
      <c r="H2834">
        <v>8</v>
      </c>
      <c r="I2834">
        <v>0.61</v>
      </c>
      <c r="J2834">
        <v>98.78</v>
      </c>
    </row>
    <row r="2835" spans="1:10" x14ac:dyDescent="0.25">
      <c r="G2835">
        <v>3</v>
      </c>
      <c r="H2835">
        <v>8</v>
      </c>
      <c r="I2835">
        <v>0.61</v>
      </c>
      <c r="J2835">
        <v>99.39</v>
      </c>
    </row>
    <row r="2836" spans="1:10" x14ac:dyDescent="0.25">
      <c r="G2836">
        <v>4</v>
      </c>
      <c r="H2836">
        <v>3</v>
      </c>
      <c r="I2836">
        <v>0.23</v>
      </c>
      <c r="J2836">
        <v>99.62</v>
      </c>
    </row>
    <row r="2837" spans="1:10" x14ac:dyDescent="0.25">
      <c r="G2837">
        <v>5</v>
      </c>
      <c r="H2837">
        <v>3</v>
      </c>
      <c r="I2837">
        <v>0.23</v>
      </c>
      <c r="J2837">
        <v>99.85</v>
      </c>
    </row>
    <row r="2838" spans="1:10" x14ac:dyDescent="0.25">
      <c r="G2838">
        <v>7</v>
      </c>
      <c r="H2838">
        <v>2</v>
      </c>
      <c r="I2838">
        <v>0.15</v>
      </c>
      <c r="J2838">
        <v>100</v>
      </c>
    </row>
    <row r="2840" spans="1:10" x14ac:dyDescent="0.25">
      <c r="G2840" t="s">
        <v>1673</v>
      </c>
      <c r="H2840" s="3">
        <v>1316</v>
      </c>
      <c r="I2840">
        <v>100</v>
      </c>
    </row>
    <row r="2842" spans="1:10" s="5" customFormat="1" x14ac:dyDescent="0.25">
      <c r="A2842" s="5" t="s">
        <v>3857</v>
      </c>
      <c r="G2842" s="5" t="s">
        <v>1411</v>
      </c>
    </row>
    <row r="2848" spans="1:10" x14ac:dyDescent="0.25">
      <c r="G2848" t="s">
        <v>3807</v>
      </c>
      <c r="H2848" t="s">
        <v>1601</v>
      </c>
      <c r="I2848" t="s">
        <v>1602</v>
      </c>
      <c r="J2848" t="s">
        <v>1603</v>
      </c>
    </row>
    <row r="2850" spans="7:10" x14ac:dyDescent="0.25">
      <c r="G2850">
        <v>0</v>
      </c>
      <c r="H2850">
        <v>16</v>
      </c>
      <c r="I2850">
        <v>1.24</v>
      </c>
      <c r="J2850">
        <v>1.24</v>
      </c>
    </row>
    <row r="2851" spans="7:10" x14ac:dyDescent="0.25">
      <c r="G2851">
        <v>1</v>
      </c>
      <c r="H2851">
        <v>76</v>
      </c>
      <c r="I2851">
        <v>5.9</v>
      </c>
      <c r="J2851">
        <v>7.14</v>
      </c>
    </row>
    <row r="2852" spans="7:10" x14ac:dyDescent="0.25">
      <c r="G2852">
        <v>2</v>
      </c>
      <c r="H2852">
        <v>148</v>
      </c>
      <c r="I2852">
        <v>11.48</v>
      </c>
      <c r="J2852">
        <v>18.62</v>
      </c>
    </row>
    <row r="2853" spans="7:10" x14ac:dyDescent="0.25">
      <c r="G2853">
        <v>3</v>
      </c>
      <c r="H2853">
        <v>266</v>
      </c>
      <c r="I2853">
        <v>20.64</v>
      </c>
      <c r="J2853">
        <v>39.26</v>
      </c>
    </row>
    <row r="2854" spans="7:10" x14ac:dyDescent="0.25">
      <c r="G2854">
        <v>4</v>
      </c>
      <c r="H2854">
        <v>261</v>
      </c>
      <c r="I2854">
        <v>20.25</v>
      </c>
      <c r="J2854">
        <v>59.5</v>
      </c>
    </row>
    <row r="2855" spans="7:10" x14ac:dyDescent="0.25">
      <c r="G2855">
        <v>5</v>
      </c>
      <c r="H2855">
        <v>203</v>
      </c>
      <c r="I2855">
        <v>15.75</v>
      </c>
      <c r="J2855">
        <v>75.25</v>
      </c>
    </row>
    <row r="2856" spans="7:10" x14ac:dyDescent="0.25">
      <c r="G2856">
        <v>6</v>
      </c>
      <c r="H2856">
        <v>111</v>
      </c>
      <c r="I2856">
        <v>8.61</v>
      </c>
      <c r="J2856">
        <v>83.86</v>
      </c>
    </row>
    <row r="2857" spans="7:10" x14ac:dyDescent="0.25">
      <c r="G2857">
        <v>7</v>
      </c>
      <c r="H2857">
        <v>88</v>
      </c>
      <c r="I2857">
        <v>6.83</v>
      </c>
      <c r="J2857">
        <v>90.69</v>
      </c>
    </row>
    <row r="2858" spans="7:10" x14ac:dyDescent="0.25">
      <c r="G2858">
        <v>8</v>
      </c>
      <c r="H2858">
        <v>49</v>
      </c>
      <c r="I2858">
        <v>3.8</v>
      </c>
      <c r="J2858">
        <v>94.49</v>
      </c>
    </row>
    <row r="2859" spans="7:10" x14ac:dyDescent="0.25">
      <c r="G2859">
        <v>9</v>
      </c>
      <c r="H2859">
        <v>26</v>
      </c>
      <c r="I2859">
        <v>2.02</v>
      </c>
      <c r="J2859">
        <v>96.51</v>
      </c>
    </row>
    <row r="2860" spans="7:10" x14ac:dyDescent="0.25">
      <c r="G2860">
        <v>10</v>
      </c>
      <c r="H2860">
        <v>15</v>
      </c>
      <c r="I2860">
        <v>1.1599999999999999</v>
      </c>
      <c r="J2860">
        <v>97.67</v>
      </c>
    </row>
    <row r="2861" spans="7:10" x14ac:dyDescent="0.25">
      <c r="G2861">
        <v>11</v>
      </c>
      <c r="H2861">
        <v>14</v>
      </c>
      <c r="I2861">
        <v>1.0900000000000001</v>
      </c>
      <c r="J2861">
        <v>98.76</v>
      </c>
    </row>
    <row r="2862" spans="7:10" x14ac:dyDescent="0.25">
      <c r="G2862">
        <v>12</v>
      </c>
      <c r="H2862">
        <v>3</v>
      </c>
      <c r="I2862">
        <v>0.23</v>
      </c>
      <c r="J2862">
        <v>98.99</v>
      </c>
    </row>
    <row r="2863" spans="7:10" x14ac:dyDescent="0.25">
      <c r="G2863">
        <v>13</v>
      </c>
      <c r="H2863">
        <v>1</v>
      </c>
      <c r="I2863">
        <v>0.08</v>
      </c>
      <c r="J2863">
        <v>99.07</v>
      </c>
    </row>
    <row r="2864" spans="7:10" x14ac:dyDescent="0.25">
      <c r="G2864">
        <v>14</v>
      </c>
      <c r="H2864">
        <v>7</v>
      </c>
      <c r="I2864">
        <v>0.54</v>
      </c>
      <c r="J2864">
        <v>99.61</v>
      </c>
    </row>
    <row r="2865" spans="1:10" x14ac:dyDescent="0.25">
      <c r="G2865">
        <v>15</v>
      </c>
      <c r="H2865">
        <v>1</v>
      </c>
      <c r="I2865">
        <v>0.08</v>
      </c>
      <c r="J2865">
        <v>99.69</v>
      </c>
    </row>
    <row r="2866" spans="1:10" x14ac:dyDescent="0.25">
      <c r="G2866">
        <v>16</v>
      </c>
      <c r="H2866">
        <v>3</v>
      </c>
      <c r="I2866">
        <v>0.23</v>
      </c>
      <c r="J2866">
        <v>99.92</v>
      </c>
    </row>
    <row r="2867" spans="1:10" x14ac:dyDescent="0.25">
      <c r="G2867">
        <v>23</v>
      </c>
      <c r="H2867">
        <v>1</v>
      </c>
      <c r="I2867">
        <v>0.08</v>
      </c>
      <c r="J2867">
        <v>100</v>
      </c>
    </row>
    <row r="2869" spans="1:10" x14ac:dyDescent="0.25">
      <c r="G2869" t="s">
        <v>1673</v>
      </c>
      <c r="H2869" s="3">
        <v>1289</v>
      </c>
      <c r="I2869">
        <v>100</v>
      </c>
    </row>
    <row r="2871" spans="1:10" s="5" customFormat="1" x14ac:dyDescent="0.25">
      <c r="A2871" s="5" t="s">
        <v>3858</v>
      </c>
      <c r="G2871" s="5" t="s">
        <v>3859</v>
      </c>
    </row>
    <row r="2876" spans="1:10" x14ac:dyDescent="0.25">
      <c r="G2876" t="s">
        <v>3807</v>
      </c>
      <c r="H2876" t="s">
        <v>1601</v>
      </c>
      <c r="I2876" t="s">
        <v>1602</v>
      </c>
      <c r="J2876" t="s">
        <v>1603</v>
      </c>
    </row>
    <row r="2878" spans="1:10" x14ac:dyDescent="0.25">
      <c r="G2878">
        <v>0</v>
      </c>
      <c r="H2878">
        <v>2</v>
      </c>
      <c r="I2878">
        <v>0.15</v>
      </c>
      <c r="J2878">
        <v>0.15</v>
      </c>
    </row>
    <row r="2879" spans="1:10" x14ac:dyDescent="0.25">
      <c r="G2879">
        <v>1</v>
      </c>
      <c r="H2879" s="3">
        <v>1313</v>
      </c>
      <c r="I2879">
        <v>99.85</v>
      </c>
      <c r="J2879">
        <v>100</v>
      </c>
    </row>
    <row r="2881" spans="1:10" x14ac:dyDescent="0.25">
      <c r="G2881" t="s">
        <v>1673</v>
      </c>
      <c r="H2881" s="3">
        <v>1315</v>
      </c>
      <c r="I2881">
        <v>100</v>
      </c>
    </row>
    <row r="2887" spans="1:10" s="5" customFormat="1" x14ac:dyDescent="0.25">
      <c r="A2887" s="5" t="s">
        <v>1452</v>
      </c>
      <c r="G2887" s="5" t="s">
        <v>3859</v>
      </c>
    </row>
    <row r="2889" spans="1:10" x14ac:dyDescent="0.25">
      <c r="G2889" t="s">
        <v>3807</v>
      </c>
      <c r="H2889" t="s">
        <v>1601</v>
      </c>
      <c r="I2889" t="s">
        <v>1602</v>
      </c>
      <c r="J2889" t="s">
        <v>1603</v>
      </c>
    </row>
    <row r="2891" spans="1:10" x14ac:dyDescent="0.25">
      <c r="G2891" t="s">
        <v>3015</v>
      </c>
      <c r="H2891">
        <v>2</v>
      </c>
      <c r="I2891">
        <v>0.15</v>
      </c>
      <c r="J2891">
        <v>0.15</v>
      </c>
    </row>
    <row r="2892" spans="1:10" x14ac:dyDescent="0.25">
      <c r="G2892" t="s">
        <v>3016</v>
      </c>
      <c r="H2892" s="3">
        <v>1313</v>
      </c>
      <c r="I2892">
        <v>99.85</v>
      </c>
      <c r="J2892">
        <v>100</v>
      </c>
    </row>
    <row r="2894" spans="1:10" x14ac:dyDescent="0.25">
      <c r="G2894" t="s">
        <v>1673</v>
      </c>
      <c r="H2894" s="3">
        <v>1315</v>
      </c>
      <c r="I2894">
        <v>100</v>
      </c>
    </row>
    <row r="2895" spans="1:10" x14ac:dyDescent="0.25">
      <c r="H2895" s="3"/>
    </row>
    <row r="2896" spans="1:10" x14ac:dyDescent="0.25">
      <c r="H2896" s="3"/>
    </row>
    <row r="2897" spans="1:10" x14ac:dyDescent="0.25">
      <c r="H2897" s="3"/>
    </row>
    <row r="2898" spans="1:10" x14ac:dyDescent="0.25">
      <c r="H2898" s="3"/>
    </row>
    <row r="2899" spans="1:10" s="5" customFormat="1" x14ac:dyDescent="0.25">
      <c r="A2899" s="5" t="s">
        <v>3860</v>
      </c>
      <c r="G2899" s="5" t="s">
        <v>816</v>
      </c>
      <c r="H2899" s="7"/>
    </row>
    <row r="2900" spans="1:10" x14ac:dyDescent="0.25">
      <c r="H2900" s="3"/>
    </row>
    <row r="2901" spans="1:10" x14ac:dyDescent="0.25">
      <c r="H2901" s="3"/>
    </row>
    <row r="2902" spans="1:10" x14ac:dyDescent="0.25">
      <c r="H2902" s="3"/>
    </row>
    <row r="2903" spans="1:10" x14ac:dyDescent="0.25">
      <c r="G2903" t="s">
        <v>3807</v>
      </c>
      <c r="H2903" s="3" t="s">
        <v>1601</v>
      </c>
      <c r="I2903" t="s">
        <v>1602</v>
      </c>
      <c r="J2903" t="s">
        <v>1603</v>
      </c>
    </row>
    <row r="2904" spans="1:10" x14ac:dyDescent="0.25">
      <c r="H2904" s="3"/>
    </row>
    <row r="2905" spans="1:10" x14ac:dyDescent="0.25">
      <c r="G2905">
        <v>0</v>
      </c>
      <c r="H2905" s="3">
        <v>92</v>
      </c>
      <c r="I2905">
        <v>7.03</v>
      </c>
      <c r="J2905">
        <v>7.03</v>
      </c>
    </row>
    <row r="2906" spans="1:10" x14ac:dyDescent="0.25">
      <c r="G2906">
        <v>1</v>
      </c>
      <c r="H2906" s="3">
        <v>1217</v>
      </c>
      <c r="I2906">
        <v>92.97</v>
      </c>
      <c r="J2906">
        <v>100</v>
      </c>
    </row>
    <row r="2908" spans="1:10" x14ac:dyDescent="0.25">
      <c r="G2908" t="s">
        <v>1673</v>
      </c>
      <c r="H2908" s="3">
        <v>1309</v>
      </c>
      <c r="I2908">
        <v>100</v>
      </c>
    </row>
    <row r="2911" spans="1:10" s="5" customFormat="1" x14ac:dyDescent="0.25">
      <c r="A2911" s="5" t="s">
        <v>1453</v>
      </c>
      <c r="G2911" s="5" t="s">
        <v>816</v>
      </c>
    </row>
    <row r="2913" spans="1:10" x14ac:dyDescent="0.25">
      <c r="G2913" t="s">
        <v>3807</v>
      </c>
      <c r="H2913" t="s">
        <v>1601</v>
      </c>
      <c r="I2913" t="s">
        <v>1602</v>
      </c>
      <c r="J2913" t="s">
        <v>1603</v>
      </c>
    </row>
    <row r="2915" spans="1:10" x14ac:dyDescent="0.25">
      <c r="G2915" t="s">
        <v>3015</v>
      </c>
      <c r="H2915">
        <v>92</v>
      </c>
      <c r="I2915">
        <v>7.03</v>
      </c>
      <c r="J2915">
        <v>7.03</v>
      </c>
    </row>
    <row r="2916" spans="1:10" x14ac:dyDescent="0.25">
      <c r="G2916" t="s">
        <v>3016</v>
      </c>
      <c r="H2916" s="3">
        <v>1217</v>
      </c>
      <c r="I2916">
        <v>92.97</v>
      </c>
      <c r="J2916">
        <v>100</v>
      </c>
    </row>
    <row r="2918" spans="1:10" x14ac:dyDescent="0.25">
      <c r="G2918" t="s">
        <v>1673</v>
      </c>
      <c r="H2918" s="3">
        <v>1309</v>
      </c>
      <c r="I2918">
        <v>100</v>
      </c>
    </row>
    <row r="2924" spans="1:10" s="5" customFormat="1" x14ac:dyDescent="0.25">
      <c r="A2924" s="5" t="s">
        <v>3861</v>
      </c>
      <c r="G2924" s="5" t="s">
        <v>815</v>
      </c>
    </row>
    <row r="2931" spans="7:10" x14ac:dyDescent="0.25">
      <c r="G2931" t="s">
        <v>3807</v>
      </c>
      <c r="H2931" t="s">
        <v>1601</v>
      </c>
      <c r="I2931" t="s">
        <v>1602</v>
      </c>
      <c r="J2931" t="s">
        <v>1603</v>
      </c>
    </row>
    <row r="2933" spans="7:10" x14ac:dyDescent="0.25">
      <c r="G2933">
        <v>1</v>
      </c>
      <c r="H2933">
        <v>938</v>
      </c>
      <c r="I2933">
        <v>77.2</v>
      </c>
      <c r="J2933">
        <v>77.2</v>
      </c>
    </row>
    <row r="2934" spans="7:10" x14ac:dyDescent="0.25">
      <c r="G2934">
        <v>2</v>
      </c>
      <c r="H2934">
        <v>209</v>
      </c>
      <c r="I2934">
        <v>17.2</v>
      </c>
      <c r="J2934">
        <v>94.4</v>
      </c>
    </row>
    <row r="2935" spans="7:10" x14ac:dyDescent="0.25">
      <c r="G2935">
        <v>3</v>
      </c>
      <c r="H2935">
        <v>55</v>
      </c>
      <c r="I2935">
        <v>4.53</v>
      </c>
      <c r="J2935">
        <v>98.93</v>
      </c>
    </row>
    <row r="2936" spans="7:10" x14ac:dyDescent="0.25">
      <c r="G2936">
        <v>4</v>
      </c>
      <c r="H2936">
        <v>5</v>
      </c>
      <c r="I2936">
        <v>0.41</v>
      </c>
      <c r="J2936">
        <v>99.34</v>
      </c>
    </row>
    <row r="2937" spans="7:10" x14ac:dyDescent="0.25">
      <c r="G2937">
        <v>5</v>
      </c>
      <c r="H2937">
        <v>5</v>
      </c>
      <c r="I2937">
        <v>0.41</v>
      </c>
      <c r="J2937">
        <v>99.75</v>
      </c>
    </row>
    <row r="2938" spans="7:10" x14ac:dyDescent="0.25">
      <c r="G2938">
        <v>7</v>
      </c>
      <c r="H2938">
        <v>2</v>
      </c>
      <c r="I2938">
        <v>0.16</v>
      </c>
      <c r="J2938">
        <v>99.92</v>
      </c>
    </row>
    <row r="2939" spans="7:10" x14ac:dyDescent="0.25">
      <c r="G2939">
        <v>8</v>
      </c>
      <c r="H2939">
        <v>1</v>
      </c>
      <c r="I2939">
        <v>0.08</v>
      </c>
      <c r="J2939">
        <v>100</v>
      </c>
    </row>
    <row r="2941" spans="7:10" x14ac:dyDescent="0.25">
      <c r="G2941" t="s">
        <v>1673</v>
      </c>
      <c r="H2941" s="3">
        <v>1215</v>
      </c>
      <c r="I2941">
        <v>100</v>
      </c>
    </row>
    <row r="2942" spans="7:10" x14ac:dyDescent="0.25">
      <c r="H2942" s="3"/>
    </row>
    <row r="2943" spans="7:10" x14ac:dyDescent="0.25">
      <c r="H2943" s="3"/>
    </row>
    <row r="2944" spans="7:10" x14ac:dyDescent="0.25">
      <c r="H2944" s="3"/>
    </row>
    <row r="2945" spans="1:10" s="5" customFormat="1" x14ac:dyDescent="0.25">
      <c r="A2945" s="5" t="s">
        <v>72</v>
      </c>
      <c r="G2945" s="5" t="s">
        <v>817</v>
      </c>
      <c r="H2945" s="7"/>
    </row>
    <row r="2946" spans="1:10" x14ac:dyDescent="0.25">
      <c r="H2946" s="3"/>
    </row>
    <row r="2947" spans="1:10" x14ac:dyDescent="0.25">
      <c r="G2947" t="s">
        <v>3807</v>
      </c>
      <c r="H2947" s="3" t="s">
        <v>1601</v>
      </c>
      <c r="I2947" t="s">
        <v>1602</v>
      </c>
      <c r="J2947" t="s">
        <v>1603</v>
      </c>
    </row>
    <row r="2948" spans="1:10" x14ac:dyDescent="0.25">
      <c r="H2948" s="3"/>
    </row>
    <row r="2949" spans="1:10" x14ac:dyDescent="0.25">
      <c r="G2949">
        <v>0</v>
      </c>
      <c r="H2949" s="3">
        <v>72</v>
      </c>
      <c r="I2949">
        <v>5.51</v>
      </c>
      <c r="J2949">
        <v>5.51</v>
      </c>
    </row>
    <row r="2950" spans="1:10" x14ac:dyDescent="0.25">
      <c r="G2950">
        <v>1</v>
      </c>
      <c r="H2950" s="3">
        <v>1234</v>
      </c>
      <c r="I2950">
        <v>94.49</v>
      </c>
      <c r="J2950">
        <v>100</v>
      </c>
    </row>
    <row r="2951" spans="1:10" x14ac:dyDescent="0.25">
      <c r="H2951" s="3"/>
    </row>
    <row r="2952" spans="1:10" x14ac:dyDescent="0.25">
      <c r="G2952" t="s">
        <v>1673</v>
      </c>
      <c r="H2952" s="3">
        <v>1306</v>
      </c>
      <c r="I2952">
        <v>100</v>
      </c>
    </row>
    <row r="2953" spans="1:10" x14ac:dyDescent="0.25">
      <c r="H2953" s="3"/>
    </row>
    <row r="2954" spans="1:10" x14ac:dyDescent="0.25">
      <c r="H2954" s="3"/>
    </row>
    <row r="2956" spans="1:10" s="5" customFormat="1" x14ac:dyDescent="0.25">
      <c r="A2956" s="5" t="s">
        <v>3862</v>
      </c>
      <c r="G2956" s="5" t="s">
        <v>817</v>
      </c>
    </row>
    <row r="2958" spans="1:10" x14ac:dyDescent="0.25">
      <c r="G2958" t="s">
        <v>3807</v>
      </c>
      <c r="H2958" t="s">
        <v>1601</v>
      </c>
      <c r="I2958" t="s">
        <v>1602</v>
      </c>
      <c r="J2958" t="s">
        <v>1603</v>
      </c>
    </row>
    <row r="2960" spans="1:10" x14ac:dyDescent="0.25">
      <c r="G2960" t="s">
        <v>3015</v>
      </c>
      <c r="H2960">
        <v>72</v>
      </c>
      <c r="I2960">
        <v>5.51</v>
      </c>
      <c r="J2960">
        <v>5.51</v>
      </c>
    </row>
    <row r="2961" spans="1:10" x14ac:dyDescent="0.25">
      <c r="G2961" t="s">
        <v>3016</v>
      </c>
      <c r="H2961" s="3">
        <v>1234</v>
      </c>
      <c r="I2961">
        <v>94.49</v>
      </c>
      <c r="J2961">
        <v>100</v>
      </c>
    </row>
    <row r="2963" spans="1:10" x14ac:dyDescent="0.25">
      <c r="G2963" t="s">
        <v>1673</v>
      </c>
      <c r="H2963" s="3">
        <v>1306</v>
      </c>
      <c r="I2963">
        <v>100</v>
      </c>
    </row>
    <row r="2968" spans="1:10" s="5" customFormat="1" x14ac:dyDescent="0.25">
      <c r="A2968" s="5" t="s">
        <v>73</v>
      </c>
      <c r="G2968" s="5" t="s">
        <v>818</v>
      </c>
    </row>
    <row r="2974" spans="1:10" x14ac:dyDescent="0.25">
      <c r="G2974" t="s">
        <v>3807</v>
      </c>
      <c r="H2974" t="s">
        <v>1601</v>
      </c>
      <c r="I2974" t="s">
        <v>1602</v>
      </c>
      <c r="J2974" t="s">
        <v>1603</v>
      </c>
    </row>
    <row r="2976" spans="1:10" x14ac:dyDescent="0.25">
      <c r="G2976">
        <v>0</v>
      </c>
      <c r="H2976">
        <v>1</v>
      </c>
      <c r="I2976">
        <v>0.08</v>
      </c>
      <c r="J2976">
        <v>0.08</v>
      </c>
    </row>
    <row r="2977" spans="1:10" x14ac:dyDescent="0.25">
      <c r="G2977">
        <v>1</v>
      </c>
      <c r="H2977" s="3">
        <v>1174</v>
      </c>
      <c r="I2977">
        <v>95.14</v>
      </c>
      <c r="J2977">
        <v>95.22</v>
      </c>
    </row>
    <row r="2978" spans="1:10" x14ac:dyDescent="0.25">
      <c r="G2978">
        <v>2</v>
      </c>
      <c r="H2978">
        <v>54</v>
      </c>
      <c r="I2978">
        <v>4.38</v>
      </c>
      <c r="J2978">
        <v>99.59</v>
      </c>
    </row>
    <row r="2979" spans="1:10" x14ac:dyDescent="0.25">
      <c r="G2979">
        <v>3</v>
      </c>
      <c r="H2979">
        <v>4</v>
      </c>
      <c r="I2979">
        <v>0.32</v>
      </c>
      <c r="J2979">
        <v>99.92</v>
      </c>
    </row>
    <row r="2980" spans="1:10" x14ac:dyDescent="0.25">
      <c r="G2980">
        <v>4</v>
      </c>
      <c r="H2980">
        <v>1</v>
      </c>
      <c r="I2980">
        <v>0.08</v>
      </c>
      <c r="J2980">
        <v>100</v>
      </c>
    </row>
    <row r="2982" spans="1:10" x14ac:dyDescent="0.25">
      <c r="G2982" t="s">
        <v>1673</v>
      </c>
      <c r="H2982" s="3">
        <v>1234</v>
      </c>
      <c r="I2982">
        <v>100</v>
      </c>
    </row>
    <row r="2983" spans="1:10" x14ac:dyDescent="0.25">
      <c r="H2983" s="3"/>
    </row>
    <row r="2984" spans="1:10" x14ac:dyDescent="0.25">
      <c r="H2984" s="3"/>
    </row>
    <row r="2985" spans="1:10" x14ac:dyDescent="0.25">
      <c r="H2985" s="3"/>
    </row>
    <row r="2986" spans="1:10" s="5" customFormat="1" x14ac:dyDescent="0.25">
      <c r="A2986" s="5" t="s">
        <v>74</v>
      </c>
      <c r="G2986" s="5" t="s">
        <v>819</v>
      </c>
    </row>
    <row r="2988" spans="1:10" x14ac:dyDescent="0.25">
      <c r="G2988" t="s">
        <v>74</v>
      </c>
      <c r="H2988" t="s">
        <v>1601</v>
      </c>
      <c r="I2988" t="s">
        <v>1602</v>
      </c>
      <c r="J2988" t="s">
        <v>1603</v>
      </c>
    </row>
    <row r="2990" spans="1:10" x14ac:dyDescent="0.25">
      <c r="G2990">
        <v>0</v>
      </c>
      <c r="H2990">
        <v>377</v>
      </c>
      <c r="I2990">
        <v>29.18</v>
      </c>
      <c r="J2990">
        <v>29.18</v>
      </c>
    </row>
    <row r="2991" spans="1:10" x14ac:dyDescent="0.25">
      <c r="G2991">
        <v>1</v>
      </c>
      <c r="H2991">
        <v>915</v>
      </c>
      <c r="I2991">
        <v>70.819999999999993</v>
      </c>
      <c r="J2991">
        <v>100</v>
      </c>
    </row>
    <row r="2993" spans="1:10" x14ac:dyDescent="0.25">
      <c r="G2993" t="s">
        <v>1673</v>
      </c>
      <c r="H2993" s="3">
        <v>1292</v>
      </c>
      <c r="I2993">
        <v>100</v>
      </c>
    </row>
    <row r="2994" spans="1:10" x14ac:dyDescent="0.25">
      <c r="H2994" s="3"/>
    </row>
    <row r="2995" spans="1:10" x14ac:dyDescent="0.25">
      <c r="H2995" s="3"/>
    </row>
    <row r="2996" spans="1:10" x14ac:dyDescent="0.25">
      <c r="H2996" s="3"/>
    </row>
    <row r="2997" spans="1:10" s="5" customFormat="1" x14ac:dyDescent="0.25">
      <c r="A2997" s="5" t="s">
        <v>1455</v>
      </c>
      <c r="G2997" s="5" t="s">
        <v>819</v>
      </c>
      <c r="H2997" s="7"/>
    </row>
    <row r="2998" spans="1:10" x14ac:dyDescent="0.25">
      <c r="H2998" s="3"/>
    </row>
    <row r="2999" spans="1:10" x14ac:dyDescent="0.25">
      <c r="G2999" t="s">
        <v>3807</v>
      </c>
      <c r="H2999" s="3" t="s">
        <v>1601</v>
      </c>
      <c r="I2999" t="s">
        <v>1602</v>
      </c>
      <c r="J2999" t="s">
        <v>1603</v>
      </c>
    </row>
    <row r="3000" spans="1:10" x14ac:dyDescent="0.25">
      <c r="H3000" s="3"/>
    </row>
    <row r="3001" spans="1:10" x14ac:dyDescent="0.25">
      <c r="G3001" t="s">
        <v>3015</v>
      </c>
      <c r="H3001" s="3">
        <v>377</v>
      </c>
      <c r="I3001">
        <v>29.18</v>
      </c>
      <c r="J3001">
        <v>29.18</v>
      </c>
    </row>
    <row r="3002" spans="1:10" x14ac:dyDescent="0.25">
      <c r="G3002" t="s">
        <v>3016</v>
      </c>
      <c r="H3002" s="3">
        <v>915</v>
      </c>
      <c r="I3002">
        <v>70.819999999999993</v>
      </c>
      <c r="J3002">
        <v>100</v>
      </c>
    </row>
    <row r="3004" spans="1:10" x14ac:dyDescent="0.25">
      <c r="G3004" t="s">
        <v>1673</v>
      </c>
      <c r="H3004">
        <v>1292</v>
      </c>
      <c r="I3004">
        <v>100</v>
      </c>
    </row>
    <row r="3007" spans="1:10" s="5" customFormat="1" x14ac:dyDescent="0.25">
      <c r="A3007" s="5" t="s">
        <v>3863</v>
      </c>
      <c r="G3007" s="5" t="s">
        <v>820</v>
      </c>
    </row>
    <row r="3011" spans="1:10" x14ac:dyDescent="0.25">
      <c r="G3011" t="s">
        <v>3807</v>
      </c>
      <c r="H3011" t="s">
        <v>1601</v>
      </c>
      <c r="I3011" t="s">
        <v>1602</v>
      </c>
      <c r="J3011" t="s">
        <v>1603</v>
      </c>
    </row>
    <row r="3013" spans="1:10" x14ac:dyDescent="0.25">
      <c r="G3013">
        <v>0</v>
      </c>
      <c r="H3013">
        <v>4</v>
      </c>
      <c r="I3013">
        <v>0.44</v>
      </c>
      <c r="J3013">
        <v>0.44</v>
      </c>
    </row>
    <row r="3014" spans="1:10" x14ac:dyDescent="0.25">
      <c r="G3014">
        <v>1</v>
      </c>
      <c r="H3014">
        <v>885</v>
      </c>
      <c r="I3014">
        <v>97.04</v>
      </c>
      <c r="J3014">
        <v>97.48</v>
      </c>
    </row>
    <row r="3015" spans="1:10" x14ac:dyDescent="0.25">
      <c r="G3015">
        <v>2</v>
      </c>
      <c r="H3015">
        <v>22</v>
      </c>
      <c r="I3015">
        <v>2.41</v>
      </c>
      <c r="J3015">
        <v>99.89</v>
      </c>
    </row>
    <row r="3016" spans="1:10" x14ac:dyDescent="0.25">
      <c r="G3016">
        <v>3</v>
      </c>
      <c r="H3016">
        <v>1</v>
      </c>
      <c r="I3016">
        <v>0.11</v>
      </c>
      <c r="J3016">
        <v>100</v>
      </c>
    </row>
    <row r="3018" spans="1:10" x14ac:dyDescent="0.25">
      <c r="G3018" t="s">
        <v>1673</v>
      </c>
      <c r="H3018">
        <v>912</v>
      </c>
      <c r="I3018">
        <v>100</v>
      </c>
    </row>
    <row r="3021" spans="1:10" s="5" customFormat="1" x14ac:dyDescent="0.25">
      <c r="A3021" s="5" t="s">
        <v>76</v>
      </c>
      <c r="G3021" s="5" t="s">
        <v>821</v>
      </c>
    </row>
    <row r="3023" spans="1:10" x14ac:dyDescent="0.25">
      <c r="G3023" t="s">
        <v>3807</v>
      </c>
      <c r="H3023" t="s">
        <v>1601</v>
      </c>
      <c r="I3023" t="s">
        <v>1602</v>
      </c>
      <c r="J3023" t="s">
        <v>1603</v>
      </c>
    </row>
    <row r="3025" spans="1:10" x14ac:dyDescent="0.25">
      <c r="G3025" t="s">
        <v>3015</v>
      </c>
      <c r="H3025">
        <v>777</v>
      </c>
      <c r="I3025">
        <v>61.47</v>
      </c>
      <c r="J3025">
        <v>61.47</v>
      </c>
    </row>
    <row r="3026" spans="1:10" x14ac:dyDescent="0.25">
      <c r="G3026" t="s">
        <v>3016</v>
      </c>
      <c r="H3026">
        <v>487</v>
      </c>
      <c r="I3026">
        <v>38.53</v>
      </c>
      <c r="J3026">
        <v>100</v>
      </c>
    </row>
    <row r="3028" spans="1:10" x14ac:dyDescent="0.25">
      <c r="G3028" t="s">
        <v>1673</v>
      </c>
      <c r="H3028">
        <v>1264</v>
      </c>
      <c r="I3028">
        <v>100</v>
      </c>
    </row>
    <row r="3031" spans="1:10" s="5" customFormat="1" x14ac:dyDescent="0.25">
      <c r="A3031" s="5" t="s">
        <v>1456</v>
      </c>
      <c r="G3031" s="5" t="s">
        <v>821</v>
      </c>
    </row>
    <row r="3033" spans="1:10" x14ac:dyDescent="0.25">
      <c r="G3033" t="s">
        <v>3807</v>
      </c>
      <c r="H3033" t="s">
        <v>1601</v>
      </c>
      <c r="I3033" t="s">
        <v>1602</v>
      </c>
      <c r="J3033" t="s">
        <v>1603</v>
      </c>
    </row>
    <row r="3035" spans="1:10" x14ac:dyDescent="0.25">
      <c r="G3035" t="s">
        <v>3015</v>
      </c>
      <c r="H3035">
        <v>777</v>
      </c>
      <c r="I3035">
        <v>61.47</v>
      </c>
      <c r="J3035">
        <v>61.47</v>
      </c>
    </row>
    <row r="3036" spans="1:10" x14ac:dyDescent="0.25">
      <c r="G3036" t="s">
        <v>3016</v>
      </c>
      <c r="H3036">
        <v>487</v>
      </c>
      <c r="I3036">
        <v>38.53</v>
      </c>
      <c r="J3036">
        <v>100</v>
      </c>
    </row>
    <row r="3038" spans="1:10" x14ac:dyDescent="0.25">
      <c r="G3038" t="s">
        <v>1673</v>
      </c>
      <c r="H3038" s="3">
        <v>1264</v>
      </c>
      <c r="I3038">
        <v>100</v>
      </c>
    </row>
    <row r="3043" spans="1:10" s="5" customFormat="1" x14ac:dyDescent="0.25">
      <c r="A3043" s="5" t="s">
        <v>77</v>
      </c>
      <c r="G3043" s="5" t="s">
        <v>822</v>
      </c>
    </row>
    <row r="3046" spans="1:10" x14ac:dyDescent="0.25">
      <c r="G3046" t="s">
        <v>3807</v>
      </c>
      <c r="H3046" t="s">
        <v>1601</v>
      </c>
      <c r="I3046" t="s">
        <v>1602</v>
      </c>
      <c r="J3046" t="s">
        <v>1603</v>
      </c>
    </row>
    <row r="3048" spans="1:10" x14ac:dyDescent="0.25">
      <c r="G3048">
        <v>0</v>
      </c>
      <c r="H3048">
        <v>1</v>
      </c>
      <c r="I3048">
        <v>0.21</v>
      </c>
      <c r="J3048">
        <v>0.21</v>
      </c>
    </row>
    <row r="3049" spans="1:10" x14ac:dyDescent="0.25">
      <c r="G3049">
        <v>1</v>
      </c>
      <c r="H3049">
        <v>476</v>
      </c>
      <c r="I3049">
        <v>98.14</v>
      </c>
      <c r="J3049">
        <v>98.35</v>
      </c>
    </row>
    <row r="3050" spans="1:10" x14ac:dyDescent="0.25">
      <c r="G3050">
        <v>2</v>
      </c>
      <c r="H3050">
        <v>8</v>
      </c>
      <c r="I3050">
        <v>1.65</v>
      </c>
      <c r="J3050">
        <v>100</v>
      </c>
    </row>
    <row r="3052" spans="1:10" x14ac:dyDescent="0.25">
      <c r="G3052" t="s">
        <v>1673</v>
      </c>
      <c r="H3052">
        <v>485</v>
      </c>
      <c r="I3052">
        <v>100</v>
      </c>
    </row>
    <row r="3056" spans="1:10" s="5" customFormat="1" x14ac:dyDescent="0.25">
      <c r="A3056" s="5" t="s">
        <v>78</v>
      </c>
      <c r="G3056" s="5" t="s">
        <v>1457</v>
      </c>
    </row>
    <row r="3058" spans="1:10" x14ac:dyDescent="0.25">
      <c r="G3058" t="s">
        <v>3807</v>
      </c>
      <c r="H3058" t="s">
        <v>1601</v>
      </c>
      <c r="I3058" t="s">
        <v>1602</v>
      </c>
      <c r="J3058" t="s">
        <v>1603</v>
      </c>
    </row>
    <row r="3060" spans="1:10" x14ac:dyDescent="0.25">
      <c r="G3060">
        <v>0</v>
      </c>
      <c r="H3060">
        <v>1175</v>
      </c>
      <c r="I3060">
        <v>96.23</v>
      </c>
      <c r="J3060">
        <v>96.23</v>
      </c>
    </row>
    <row r="3061" spans="1:10" x14ac:dyDescent="0.25">
      <c r="G3061">
        <v>1</v>
      </c>
      <c r="H3061">
        <v>46</v>
      </c>
      <c r="I3061">
        <v>3.77</v>
      </c>
      <c r="J3061">
        <v>100</v>
      </c>
    </row>
    <row r="3063" spans="1:10" x14ac:dyDescent="0.25">
      <c r="G3063" t="s">
        <v>1673</v>
      </c>
      <c r="H3063">
        <v>1221</v>
      </c>
      <c r="I3063">
        <v>100</v>
      </c>
    </row>
    <row r="3066" spans="1:10" s="5" customFormat="1" x14ac:dyDescent="0.25">
      <c r="A3066" s="5" t="s">
        <v>1458</v>
      </c>
      <c r="G3066" s="5" t="s">
        <v>1457</v>
      </c>
    </row>
    <row r="3068" spans="1:10" x14ac:dyDescent="0.25">
      <c r="G3068" t="s">
        <v>3807</v>
      </c>
      <c r="H3068" t="s">
        <v>1601</v>
      </c>
      <c r="I3068" t="s">
        <v>1602</v>
      </c>
      <c r="J3068" t="s">
        <v>1603</v>
      </c>
    </row>
    <row r="3070" spans="1:10" x14ac:dyDescent="0.25">
      <c r="G3070" t="s">
        <v>3015</v>
      </c>
      <c r="H3070" s="3">
        <v>1175</v>
      </c>
      <c r="I3070">
        <v>96.23</v>
      </c>
      <c r="J3070">
        <v>96.23</v>
      </c>
    </row>
    <row r="3071" spans="1:10" x14ac:dyDescent="0.25">
      <c r="G3071" t="s">
        <v>3016</v>
      </c>
      <c r="H3071">
        <v>46</v>
      </c>
      <c r="I3071">
        <v>3.77</v>
      </c>
      <c r="J3071">
        <v>100</v>
      </c>
    </row>
    <row r="3073" spans="1:10" x14ac:dyDescent="0.25">
      <c r="G3073" t="s">
        <v>1673</v>
      </c>
      <c r="H3073" s="3">
        <v>1221</v>
      </c>
      <c r="I3073">
        <v>100</v>
      </c>
    </row>
    <row r="3075" spans="1:10" s="5" customFormat="1" x14ac:dyDescent="0.25">
      <c r="A3075" s="5" t="s">
        <v>3864</v>
      </c>
      <c r="G3075" s="5" t="s">
        <v>824</v>
      </c>
    </row>
    <row r="3077" spans="1:10" x14ac:dyDescent="0.25">
      <c r="G3077" t="s">
        <v>3807</v>
      </c>
      <c r="H3077" t="s">
        <v>1601</v>
      </c>
      <c r="I3077" t="s">
        <v>1602</v>
      </c>
      <c r="J3077" t="s">
        <v>1603</v>
      </c>
    </row>
    <row r="3079" spans="1:10" x14ac:dyDescent="0.25">
      <c r="G3079">
        <v>0</v>
      </c>
      <c r="H3079">
        <v>3</v>
      </c>
      <c r="I3079">
        <v>6.38</v>
      </c>
      <c r="J3079">
        <v>6.38</v>
      </c>
    </row>
    <row r="3080" spans="1:10" x14ac:dyDescent="0.25">
      <c r="G3080">
        <v>1</v>
      </c>
      <c r="H3080">
        <v>43</v>
      </c>
      <c r="I3080">
        <v>91.49</v>
      </c>
      <c r="J3080">
        <v>97.87</v>
      </c>
    </row>
    <row r="3081" spans="1:10" x14ac:dyDescent="0.25">
      <c r="G3081">
        <v>2</v>
      </c>
      <c r="H3081">
        <v>1</v>
      </c>
      <c r="I3081">
        <v>2.13</v>
      </c>
      <c r="J3081">
        <v>100</v>
      </c>
    </row>
    <row r="3083" spans="1:10" x14ac:dyDescent="0.25">
      <c r="G3083" t="s">
        <v>1673</v>
      </c>
      <c r="H3083">
        <v>47</v>
      </c>
      <c r="I3083">
        <v>100</v>
      </c>
    </row>
    <row r="3085" spans="1:10" s="5" customFormat="1" x14ac:dyDescent="0.25">
      <c r="A3085" s="5" t="s">
        <v>80</v>
      </c>
      <c r="G3085" s="5" t="s">
        <v>3865</v>
      </c>
    </row>
    <row r="3087" spans="1:10" x14ac:dyDescent="0.25">
      <c r="G3087" t="s">
        <v>3807</v>
      </c>
      <c r="H3087" t="s">
        <v>1601</v>
      </c>
      <c r="I3087" t="s">
        <v>1602</v>
      </c>
      <c r="J3087" t="s">
        <v>1603</v>
      </c>
    </row>
    <row r="3089" spans="1:10" x14ac:dyDescent="0.25">
      <c r="G3089">
        <v>0</v>
      </c>
      <c r="H3089">
        <v>1086</v>
      </c>
      <c r="I3089">
        <v>95.01</v>
      </c>
      <c r="J3089">
        <v>95.01</v>
      </c>
    </row>
    <row r="3090" spans="1:10" x14ac:dyDescent="0.25">
      <c r="G3090">
        <v>1</v>
      </c>
      <c r="H3090">
        <v>57</v>
      </c>
      <c r="I3090">
        <v>4.99</v>
      </c>
      <c r="J3090">
        <v>100</v>
      </c>
    </row>
    <row r="3092" spans="1:10" x14ac:dyDescent="0.25">
      <c r="G3092" t="s">
        <v>1673</v>
      </c>
      <c r="H3092">
        <v>1143</v>
      </c>
      <c r="I3092">
        <v>100</v>
      </c>
    </row>
    <row r="3096" spans="1:10" s="5" customFormat="1" x14ac:dyDescent="0.25">
      <c r="A3096" s="5" t="s">
        <v>1459</v>
      </c>
      <c r="G3096" s="5" t="s">
        <v>3865</v>
      </c>
    </row>
    <row r="3100" spans="1:10" x14ac:dyDescent="0.25">
      <c r="G3100" t="s">
        <v>3807</v>
      </c>
      <c r="H3100" t="s">
        <v>1601</v>
      </c>
      <c r="I3100" t="s">
        <v>1602</v>
      </c>
      <c r="J3100" t="s">
        <v>1603</v>
      </c>
    </row>
    <row r="3102" spans="1:10" x14ac:dyDescent="0.25">
      <c r="G3102" t="s">
        <v>3015</v>
      </c>
      <c r="H3102" s="3">
        <v>1086</v>
      </c>
      <c r="I3102">
        <v>95.01</v>
      </c>
      <c r="J3102">
        <v>95.01</v>
      </c>
    </row>
    <row r="3103" spans="1:10" x14ac:dyDescent="0.25">
      <c r="G3103" t="s">
        <v>3016</v>
      </c>
      <c r="H3103">
        <v>57</v>
      </c>
      <c r="I3103">
        <v>4.99</v>
      </c>
      <c r="J3103">
        <v>100</v>
      </c>
    </row>
    <row r="3105" spans="1:10" x14ac:dyDescent="0.25">
      <c r="G3105" t="s">
        <v>1673</v>
      </c>
      <c r="H3105" s="3">
        <v>1143</v>
      </c>
      <c r="I3105">
        <v>100</v>
      </c>
    </row>
    <row r="3107" spans="1:10" s="5" customFormat="1" x14ac:dyDescent="0.25">
      <c r="A3107" s="5" t="s">
        <v>3866</v>
      </c>
      <c r="G3107" s="5" t="s">
        <v>826</v>
      </c>
    </row>
    <row r="3110" spans="1:10" x14ac:dyDescent="0.25">
      <c r="G3110" t="s">
        <v>3807</v>
      </c>
      <c r="H3110" t="s">
        <v>1601</v>
      </c>
      <c r="I3110" t="s">
        <v>1602</v>
      </c>
      <c r="J3110" t="s">
        <v>1603</v>
      </c>
    </row>
    <row r="3112" spans="1:10" x14ac:dyDescent="0.25">
      <c r="G3112">
        <v>0</v>
      </c>
      <c r="H3112">
        <v>1</v>
      </c>
      <c r="I3112">
        <v>1.75</v>
      </c>
      <c r="J3112">
        <v>1.75</v>
      </c>
    </row>
    <row r="3113" spans="1:10" x14ac:dyDescent="0.25">
      <c r="G3113">
        <v>1</v>
      </c>
      <c r="H3113">
        <v>49</v>
      </c>
      <c r="I3113">
        <v>85.96</v>
      </c>
      <c r="J3113">
        <v>87.72</v>
      </c>
    </row>
    <row r="3114" spans="1:10" x14ac:dyDescent="0.25">
      <c r="G3114">
        <v>2</v>
      </c>
      <c r="H3114">
        <v>3</v>
      </c>
      <c r="I3114">
        <v>5.26</v>
      </c>
      <c r="J3114">
        <v>92.98</v>
      </c>
    </row>
    <row r="3115" spans="1:10" x14ac:dyDescent="0.25">
      <c r="G3115">
        <v>3</v>
      </c>
      <c r="H3115">
        <v>2</v>
      </c>
      <c r="I3115">
        <v>3.51</v>
      </c>
      <c r="J3115">
        <v>96.49</v>
      </c>
    </row>
    <row r="3116" spans="1:10" x14ac:dyDescent="0.25">
      <c r="G3116">
        <v>5</v>
      </c>
      <c r="H3116">
        <v>1</v>
      </c>
      <c r="I3116">
        <v>1.75</v>
      </c>
      <c r="J3116">
        <v>98.25</v>
      </c>
    </row>
    <row r="3117" spans="1:10" x14ac:dyDescent="0.25">
      <c r="G3117">
        <v>7</v>
      </c>
      <c r="H3117">
        <v>1</v>
      </c>
      <c r="I3117">
        <v>1.75</v>
      </c>
      <c r="J3117">
        <v>100</v>
      </c>
    </row>
    <row r="3119" spans="1:10" x14ac:dyDescent="0.25">
      <c r="G3119" t="s">
        <v>1673</v>
      </c>
      <c r="H3119">
        <v>57</v>
      </c>
      <c r="I3119">
        <v>100</v>
      </c>
    </row>
    <row r="3124" spans="1:10" s="5" customFormat="1" x14ac:dyDescent="0.25">
      <c r="A3124" s="5" t="s">
        <v>3867</v>
      </c>
      <c r="G3124" s="5" t="s">
        <v>827</v>
      </c>
    </row>
    <row r="3127" spans="1:10" x14ac:dyDescent="0.25">
      <c r="G3127" t="s">
        <v>3807</v>
      </c>
      <c r="H3127" t="s">
        <v>1601</v>
      </c>
      <c r="I3127" t="s">
        <v>1602</v>
      </c>
      <c r="J3127" t="s">
        <v>1603</v>
      </c>
    </row>
    <row r="3129" spans="1:10" x14ac:dyDescent="0.25">
      <c r="G3129" t="s">
        <v>3161</v>
      </c>
      <c r="H3129">
        <v>382</v>
      </c>
      <c r="I3129">
        <v>29.03</v>
      </c>
      <c r="J3129">
        <v>29.03</v>
      </c>
    </row>
    <row r="3130" spans="1:10" x14ac:dyDescent="0.25">
      <c r="G3130" t="s">
        <v>3162</v>
      </c>
      <c r="H3130">
        <v>814</v>
      </c>
      <c r="I3130">
        <v>61.85</v>
      </c>
      <c r="J3130">
        <v>90.88</v>
      </c>
    </row>
    <row r="3131" spans="1:10" x14ac:dyDescent="0.25">
      <c r="G3131" t="s">
        <v>3163</v>
      </c>
      <c r="H3131">
        <v>104</v>
      </c>
      <c r="I3131">
        <v>7.9</v>
      </c>
      <c r="J3131">
        <v>98.78</v>
      </c>
    </row>
    <row r="3132" spans="1:10" x14ac:dyDescent="0.25">
      <c r="G3132" t="s">
        <v>3164</v>
      </c>
      <c r="H3132">
        <v>9</v>
      </c>
      <c r="I3132">
        <v>0.68</v>
      </c>
      <c r="J3132">
        <v>99.47</v>
      </c>
    </row>
    <row r="3133" spans="1:10" x14ac:dyDescent="0.25">
      <c r="G3133" t="s">
        <v>3013</v>
      </c>
      <c r="H3133">
        <v>4</v>
      </c>
      <c r="I3133">
        <v>0.3</v>
      </c>
      <c r="J3133">
        <v>99.77</v>
      </c>
    </row>
    <row r="3134" spans="1:10" x14ac:dyDescent="0.25">
      <c r="G3134" t="s">
        <v>3158</v>
      </c>
      <c r="H3134">
        <v>3</v>
      </c>
      <c r="I3134">
        <v>0.23</v>
      </c>
      <c r="J3134">
        <v>100</v>
      </c>
    </row>
    <row r="3136" spans="1:10" x14ac:dyDescent="0.25">
      <c r="G3136" t="s">
        <v>1673</v>
      </c>
      <c r="H3136" s="3">
        <v>1316</v>
      </c>
      <c r="I3136">
        <v>100</v>
      </c>
    </row>
    <row r="3142" spans="1:10" s="5" customFormat="1" x14ac:dyDescent="0.25">
      <c r="A3142" s="5" t="s">
        <v>83</v>
      </c>
      <c r="G3142" s="5" t="s">
        <v>3868</v>
      </c>
    </row>
    <row r="3146" spans="1:10" x14ac:dyDescent="0.25">
      <c r="G3146" t="s">
        <v>3807</v>
      </c>
      <c r="H3146" t="s">
        <v>1601</v>
      </c>
      <c r="I3146" t="s">
        <v>1602</v>
      </c>
      <c r="J3146" t="s">
        <v>1603</v>
      </c>
    </row>
    <row r="3148" spans="1:10" x14ac:dyDescent="0.25">
      <c r="G3148" t="s">
        <v>3165</v>
      </c>
      <c r="H3148">
        <v>240</v>
      </c>
      <c r="I3148">
        <v>62.83</v>
      </c>
      <c r="J3148">
        <v>62.83</v>
      </c>
    </row>
    <row r="3149" spans="1:10" x14ac:dyDescent="0.25">
      <c r="G3149" t="s">
        <v>3166</v>
      </c>
      <c r="H3149">
        <v>142</v>
      </c>
      <c r="I3149">
        <v>37.17</v>
      </c>
      <c r="J3149">
        <v>100</v>
      </c>
    </row>
    <row r="3151" spans="1:10" x14ac:dyDescent="0.25">
      <c r="G3151" t="s">
        <v>1673</v>
      </c>
      <c r="H3151">
        <v>382</v>
      </c>
      <c r="I3151">
        <v>100</v>
      </c>
    </row>
    <row r="3153" spans="1:10" s="5" customFormat="1" x14ac:dyDescent="0.25">
      <c r="A3153" s="5" t="s">
        <v>84</v>
      </c>
      <c r="G3153" s="5" t="s">
        <v>3869</v>
      </c>
    </row>
    <row r="3158" spans="1:10" x14ac:dyDescent="0.25">
      <c r="G3158" t="s">
        <v>3807</v>
      </c>
      <c r="H3158" t="s">
        <v>1601</v>
      </c>
      <c r="I3158" t="s">
        <v>1602</v>
      </c>
      <c r="J3158" t="s">
        <v>1603</v>
      </c>
    </row>
    <row r="3160" spans="1:10" x14ac:dyDescent="0.25">
      <c r="G3160" t="s">
        <v>3165</v>
      </c>
      <c r="H3160">
        <v>126</v>
      </c>
      <c r="I3160">
        <v>13.77</v>
      </c>
      <c r="J3160">
        <v>13.77</v>
      </c>
    </row>
    <row r="3161" spans="1:10" x14ac:dyDescent="0.25">
      <c r="G3161" t="s">
        <v>3166</v>
      </c>
      <c r="H3161">
        <v>781</v>
      </c>
      <c r="I3161">
        <v>85.36</v>
      </c>
      <c r="J3161">
        <v>99.13</v>
      </c>
    </row>
    <row r="3162" spans="1:10" x14ac:dyDescent="0.25">
      <c r="G3162" t="s">
        <v>3158</v>
      </c>
      <c r="H3162">
        <v>8</v>
      </c>
      <c r="I3162">
        <v>0.87</v>
      </c>
      <c r="J3162">
        <v>100</v>
      </c>
    </row>
    <row r="3164" spans="1:10" x14ac:dyDescent="0.25">
      <c r="G3164" t="s">
        <v>1673</v>
      </c>
      <c r="H3164">
        <v>915</v>
      </c>
      <c r="I3164">
        <v>100</v>
      </c>
    </row>
    <row r="3166" spans="1:10" s="5" customFormat="1" x14ac:dyDescent="0.25">
      <c r="A3166" s="5" t="s">
        <v>3870</v>
      </c>
      <c r="G3166" s="5" t="s">
        <v>830</v>
      </c>
    </row>
    <row r="3171" spans="1:10" x14ac:dyDescent="0.25">
      <c r="G3171" t="s">
        <v>3807</v>
      </c>
      <c r="H3171" t="s">
        <v>1601</v>
      </c>
      <c r="I3171" t="s">
        <v>1602</v>
      </c>
      <c r="J3171" t="s">
        <v>1603</v>
      </c>
    </row>
    <row r="3173" spans="1:10" x14ac:dyDescent="0.25">
      <c r="G3173" t="s">
        <v>3015</v>
      </c>
      <c r="H3173" s="3">
        <v>1020</v>
      </c>
      <c r="I3173">
        <v>77.680000000000007</v>
      </c>
      <c r="J3173">
        <v>77.680000000000007</v>
      </c>
    </row>
    <row r="3174" spans="1:10" x14ac:dyDescent="0.25">
      <c r="G3174" t="s">
        <v>3016</v>
      </c>
      <c r="H3174">
        <v>293</v>
      </c>
      <c r="I3174">
        <v>22.32</v>
      </c>
      <c r="J3174">
        <v>100</v>
      </c>
    </row>
    <row r="3176" spans="1:10" x14ac:dyDescent="0.25">
      <c r="G3176" t="s">
        <v>1673</v>
      </c>
      <c r="H3176" s="3">
        <v>1313</v>
      </c>
      <c r="I3176">
        <v>100</v>
      </c>
    </row>
    <row r="3178" spans="1:10" s="5" customFormat="1" x14ac:dyDescent="0.25">
      <c r="A3178" s="5" t="s">
        <v>3871</v>
      </c>
      <c r="G3178" s="5" t="s">
        <v>831</v>
      </c>
    </row>
    <row r="3184" spans="1:10" x14ac:dyDescent="0.25">
      <c r="G3184" t="s">
        <v>3807</v>
      </c>
      <c r="H3184" t="s">
        <v>1601</v>
      </c>
      <c r="I3184" t="s">
        <v>1602</v>
      </c>
      <c r="J3184" t="s">
        <v>1603</v>
      </c>
    </row>
    <row r="3186" spans="1:10" x14ac:dyDescent="0.25">
      <c r="G3186" t="s">
        <v>3015</v>
      </c>
      <c r="H3186">
        <v>52</v>
      </c>
      <c r="I3186">
        <v>3.96</v>
      </c>
      <c r="J3186">
        <v>3.96</v>
      </c>
    </row>
    <row r="3187" spans="1:10" x14ac:dyDescent="0.25">
      <c r="G3187" t="s">
        <v>3016</v>
      </c>
      <c r="H3187" s="3">
        <v>1262</v>
      </c>
      <c r="I3187">
        <v>96.04</v>
      </c>
      <c r="J3187">
        <v>100</v>
      </c>
    </row>
    <row r="3189" spans="1:10" x14ac:dyDescent="0.25">
      <c r="G3189" t="s">
        <v>1673</v>
      </c>
      <c r="H3189" s="3">
        <v>1314</v>
      </c>
      <c r="I3189">
        <v>100</v>
      </c>
    </row>
    <row r="3191" spans="1:10" s="5" customFormat="1" x14ac:dyDescent="0.25">
      <c r="A3191" s="5" t="s">
        <v>3872</v>
      </c>
      <c r="G3191" s="5" t="s">
        <v>832</v>
      </c>
    </row>
    <row r="3196" spans="1:10" x14ac:dyDescent="0.25">
      <c r="G3196" t="s">
        <v>3807</v>
      </c>
      <c r="H3196" t="s">
        <v>1601</v>
      </c>
      <c r="I3196" t="s">
        <v>1602</v>
      </c>
      <c r="J3196" t="s">
        <v>1603</v>
      </c>
    </row>
    <row r="3198" spans="1:10" x14ac:dyDescent="0.25">
      <c r="G3198" t="s">
        <v>3015</v>
      </c>
      <c r="H3198">
        <v>121</v>
      </c>
      <c r="I3198">
        <v>9.1999999999999993</v>
      </c>
      <c r="J3198">
        <v>9.1999999999999993</v>
      </c>
    </row>
    <row r="3199" spans="1:10" x14ac:dyDescent="0.25">
      <c r="G3199" t="s">
        <v>3016</v>
      </c>
      <c r="H3199" s="3">
        <v>1194</v>
      </c>
      <c r="I3199">
        <v>90.8</v>
      </c>
      <c r="J3199">
        <v>100</v>
      </c>
    </row>
    <row r="3201" spans="1:10" x14ac:dyDescent="0.25">
      <c r="G3201" t="s">
        <v>1673</v>
      </c>
      <c r="H3201" s="3">
        <v>1315</v>
      </c>
      <c r="I3201">
        <v>100</v>
      </c>
    </row>
    <row r="3203" spans="1:10" s="5" customFormat="1" x14ac:dyDescent="0.25">
      <c r="A3203" s="5" t="s">
        <v>88</v>
      </c>
      <c r="G3203" s="5" t="s">
        <v>833</v>
      </c>
    </row>
    <row r="3207" spans="1:10" x14ac:dyDescent="0.25">
      <c r="G3207" t="s">
        <v>3807</v>
      </c>
      <c r="H3207" t="s">
        <v>1601</v>
      </c>
      <c r="I3207" t="s">
        <v>1602</v>
      </c>
      <c r="J3207" t="s">
        <v>1603</v>
      </c>
    </row>
    <row r="3209" spans="1:10" x14ac:dyDescent="0.25">
      <c r="G3209" t="s">
        <v>3015</v>
      </c>
      <c r="H3209">
        <v>625</v>
      </c>
      <c r="I3209">
        <v>47.56</v>
      </c>
      <c r="J3209">
        <v>47.56</v>
      </c>
    </row>
    <row r="3210" spans="1:10" x14ac:dyDescent="0.25">
      <c r="G3210" t="s">
        <v>3016</v>
      </c>
      <c r="H3210">
        <v>689</v>
      </c>
      <c r="I3210">
        <v>52.44</v>
      </c>
      <c r="J3210">
        <v>100</v>
      </c>
    </row>
    <row r="3212" spans="1:10" x14ac:dyDescent="0.25">
      <c r="G3212" t="s">
        <v>1673</v>
      </c>
      <c r="H3212" s="3">
        <v>1314</v>
      </c>
      <c r="I3212">
        <v>100</v>
      </c>
    </row>
    <row r="3214" spans="1:10" s="5" customFormat="1" x14ac:dyDescent="0.25">
      <c r="A3214" s="5" t="s">
        <v>3873</v>
      </c>
      <c r="G3214" s="5" t="s">
        <v>834</v>
      </c>
    </row>
    <row r="3219" spans="1:10" x14ac:dyDescent="0.25">
      <c r="G3219" t="s">
        <v>3807</v>
      </c>
      <c r="H3219" t="s">
        <v>1601</v>
      </c>
      <c r="I3219" t="s">
        <v>1602</v>
      </c>
      <c r="J3219" t="s">
        <v>1603</v>
      </c>
    </row>
    <row r="3221" spans="1:10" x14ac:dyDescent="0.25">
      <c r="G3221" t="s">
        <v>3015</v>
      </c>
      <c r="H3221" s="3">
        <v>1252</v>
      </c>
      <c r="I3221">
        <v>95.21</v>
      </c>
      <c r="J3221">
        <v>95.21</v>
      </c>
    </row>
    <row r="3222" spans="1:10" x14ac:dyDescent="0.25">
      <c r="G3222" t="s">
        <v>3016</v>
      </c>
      <c r="H3222">
        <v>63</v>
      </c>
      <c r="I3222">
        <v>4.79</v>
      </c>
      <c r="J3222">
        <v>100</v>
      </c>
    </row>
    <row r="3224" spans="1:10" x14ac:dyDescent="0.25">
      <c r="G3224" t="s">
        <v>1673</v>
      </c>
      <c r="H3224" s="3">
        <v>1315</v>
      </c>
      <c r="I3224">
        <v>100</v>
      </c>
    </row>
    <row r="3226" spans="1:10" s="5" customFormat="1" ht="17.25" customHeight="1" x14ac:dyDescent="0.25">
      <c r="A3226" s="5" t="s">
        <v>90</v>
      </c>
      <c r="G3226" s="5" t="s">
        <v>836</v>
      </c>
    </row>
    <row r="3230" spans="1:10" x14ac:dyDescent="0.25">
      <c r="G3230" t="s">
        <v>3807</v>
      </c>
      <c r="H3230" t="s">
        <v>1601</v>
      </c>
      <c r="I3230" t="s">
        <v>1602</v>
      </c>
      <c r="J3230" t="s">
        <v>1603</v>
      </c>
    </row>
    <row r="3232" spans="1:10" x14ac:dyDescent="0.25">
      <c r="G3232" t="s">
        <v>3015</v>
      </c>
      <c r="H3232">
        <v>214</v>
      </c>
      <c r="I3232">
        <v>16.3</v>
      </c>
      <c r="J3232">
        <v>16.3</v>
      </c>
    </row>
    <row r="3233" spans="1:10" x14ac:dyDescent="0.25">
      <c r="G3233" t="s">
        <v>3016</v>
      </c>
      <c r="H3233" s="3">
        <v>1099</v>
      </c>
      <c r="I3233">
        <v>83.7</v>
      </c>
      <c r="J3233">
        <v>100</v>
      </c>
    </row>
    <row r="3235" spans="1:10" x14ac:dyDescent="0.25">
      <c r="G3235" t="s">
        <v>1673</v>
      </c>
      <c r="H3235" s="3">
        <v>1313</v>
      </c>
      <c r="I3235">
        <v>100</v>
      </c>
    </row>
    <row r="3237" spans="1:10" s="5" customFormat="1" x14ac:dyDescent="0.25">
      <c r="A3237" s="5" t="s">
        <v>3874</v>
      </c>
      <c r="G3237" s="5" t="s">
        <v>835</v>
      </c>
    </row>
    <row r="3242" spans="1:10" x14ac:dyDescent="0.25">
      <c r="G3242" t="s">
        <v>3807</v>
      </c>
      <c r="H3242" t="s">
        <v>1601</v>
      </c>
      <c r="I3242" t="s">
        <v>1602</v>
      </c>
      <c r="J3242" t="s">
        <v>1603</v>
      </c>
    </row>
    <row r="3244" spans="1:10" x14ac:dyDescent="0.25">
      <c r="G3244" t="s">
        <v>3015</v>
      </c>
      <c r="H3244">
        <v>574</v>
      </c>
      <c r="I3244">
        <v>43.72</v>
      </c>
      <c r="J3244">
        <v>43.72</v>
      </c>
    </row>
    <row r="3245" spans="1:10" x14ac:dyDescent="0.25">
      <c r="G3245" t="s">
        <v>3016</v>
      </c>
      <c r="H3245">
        <v>739</v>
      </c>
      <c r="I3245">
        <v>56.28</v>
      </c>
      <c r="J3245">
        <v>100</v>
      </c>
    </row>
    <row r="3247" spans="1:10" x14ac:dyDescent="0.25">
      <c r="G3247" t="s">
        <v>1673</v>
      </c>
      <c r="H3247" s="3">
        <v>1313</v>
      </c>
      <c r="I3247">
        <v>100</v>
      </c>
    </row>
    <row r="3249" spans="1:10" s="5" customFormat="1" x14ac:dyDescent="0.25">
      <c r="A3249" s="5" t="s">
        <v>92</v>
      </c>
      <c r="G3249" s="5" t="s">
        <v>837</v>
      </c>
    </row>
    <row r="3254" spans="1:10" x14ac:dyDescent="0.25">
      <c r="G3254" t="s">
        <v>3807</v>
      </c>
      <c r="H3254" t="s">
        <v>1601</v>
      </c>
      <c r="I3254" t="s">
        <v>1602</v>
      </c>
      <c r="J3254" t="s">
        <v>1603</v>
      </c>
    </row>
    <row r="3256" spans="1:10" x14ac:dyDescent="0.25">
      <c r="G3256" t="s">
        <v>3015</v>
      </c>
      <c r="H3256">
        <v>212</v>
      </c>
      <c r="I3256">
        <v>16.21</v>
      </c>
      <c r="J3256">
        <v>16.21</v>
      </c>
    </row>
    <row r="3257" spans="1:10" x14ac:dyDescent="0.25">
      <c r="G3257" t="s">
        <v>3016</v>
      </c>
      <c r="H3257" s="3">
        <v>1096</v>
      </c>
      <c r="I3257">
        <v>83.79</v>
      </c>
      <c r="J3257">
        <v>100</v>
      </c>
    </row>
    <row r="3259" spans="1:10" x14ac:dyDescent="0.25">
      <c r="G3259" t="s">
        <v>1673</v>
      </c>
      <c r="H3259" s="3">
        <v>1308</v>
      </c>
      <c r="I3259">
        <v>100</v>
      </c>
    </row>
    <row r="3261" spans="1:10" s="5" customFormat="1" x14ac:dyDescent="0.25">
      <c r="A3261" s="5" t="s">
        <v>3875</v>
      </c>
      <c r="G3261" s="5" t="s">
        <v>3876</v>
      </c>
    </row>
    <row r="3266" spans="1:10" x14ac:dyDescent="0.25">
      <c r="G3266" t="s">
        <v>3807</v>
      </c>
      <c r="H3266" t="s">
        <v>1601</v>
      </c>
      <c r="I3266" t="s">
        <v>1602</v>
      </c>
      <c r="J3266" t="s">
        <v>1603</v>
      </c>
    </row>
    <row r="3268" spans="1:10" x14ac:dyDescent="0.25">
      <c r="G3268" t="s">
        <v>3015</v>
      </c>
      <c r="H3268">
        <v>484</v>
      </c>
      <c r="I3268">
        <v>36.950000000000003</v>
      </c>
      <c r="J3268">
        <v>36.950000000000003</v>
      </c>
    </row>
    <row r="3269" spans="1:10" x14ac:dyDescent="0.25">
      <c r="G3269" t="s">
        <v>3016</v>
      </c>
      <c r="H3269">
        <v>826</v>
      </c>
      <c r="I3269">
        <v>63.05</v>
      </c>
      <c r="J3269">
        <v>100</v>
      </c>
    </row>
    <row r="3271" spans="1:10" x14ac:dyDescent="0.25">
      <c r="G3271" t="s">
        <v>1673</v>
      </c>
      <c r="H3271" s="3">
        <v>1310</v>
      </c>
      <c r="I3271">
        <v>100</v>
      </c>
    </row>
    <row r="3273" spans="1:10" s="5" customFormat="1" x14ac:dyDescent="0.25">
      <c r="A3273" s="5" t="s">
        <v>3877</v>
      </c>
      <c r="G3273" s="5" t="s">
        <v>839</v>
      </c>
    </row>
    <row r="3278" spans="1:10" x14ac:dyDescent="0.25">
      <c r="G3278" t="s">
        <v>3807</v>
      </c>
      <c r="H3278" t="s">
        <v>1601</v>
      </c>
      <c r="I3278" t="s">
        <v>1602</v>
      </c>
      <c r="J3278" t="s">
        <v>1603</v>
      </c>
    </row>
    <row r="3280" spans="1:10" x14ac:dyDescent="0.25">
      <c r="G3280" t="s">
        <v>3015</v>
      </c>
      <c r="H3280">
        <v>392</v>
      </c>
      <c r="I3280">
        <v>29.99</v>
      </c>
      <c r="J3280">
        <v>29.99</v>
      </c>
    </row>
    <row r="3281" spans="1:10" x14ac:dyDescent="0.25">
      <c r="G3281" t="s">
        <v>3016</v>
      </c>
      <c r="H3281">
        <v>915</v>
      </c>
      <c r="I3281">
        <v>70.010000000000005</v>
      </c>
      <c r="J3281">
        <v>100</v>
      </c>
    </row>
    <row r="3283" spans="1:10" x14ac:dyDescent="0.25">
      <c r="G3283" t="s">
        <v>1673</v>
      </c>
      <c r="H3283" s="3">
        <v>1307</v>
      </c>
      <c r="I3283">
        <v>100</v>
      </c>
    </row>
    <row r="3285" spans="1:10" s="5" customFormat="1" x14ac:dyDescent="0.25">
      <c r="A3285" s="5" t="s">
        <v>3878</v>
      </c>
      <c r="G3285" s="5" t="s">
        <v>840</v>
      </c>
    </row>
    <row r="3289" spans="1:10" x14ac:dyDescent="0.25">
      <c r="G3289" t="s">
        <v>3807</v>
      </c>
      <c r="H3289" t="s">
        <v>1601</v>
      </c>
      <c r="I3289" t="s">
        <v>1602</v>
      </c>
      <c r="J3289" t="s">
        <v>1603</v>
      </c>
    </row>
    <row r="3291" spans="1:10" x14ac:dyDescent="0.25">
      <c r="G3291" t="s">
        <v>3015</v>
      </c>
      <c r="H3291">
        <v>353</v>
      </c>
      <c r="I3291">
        <v>26.86</v>
      </c>
      <c r="J3291">
        <v>26.86</v>
      </c>
    </row>
    <row r="3292" spans="1:10" x14ac:dyDescent="0.25">
      <c r="G3292" t="s">
        <v>3016</v>
      </c>
      <c r="H3292">
        <v>961</v>
      </c>
      <c r="I3292">
        <v>73.14</v>
      </c>
      <c r="J3292">
        <v>100</v>
      </c>
    </row>
    <row r="3294" spans="1:10" x14ac:dyDescent="0.25">
      <c r="G3294" t="s">
        <v>1673</v>
      </c>
      <c r="H3294" s="3">
        <v>1314</v>
      </c>
      <c r="I3294">
        <v>100</v>
      </c>
    </row>
    <row r="3296" spans="1:10" s="5" customFormat="1" x14ac:dyDescent="0.25">
      <c r="A3296" s="5" t="s">
        <v>3879</v>
      </c>
      <c r="G3296" s="5" t="s">
        <v>841</v>
      </c>
    </row>
    <row r="3301" spans="1:10" x14ac:dyDescent="0.25">
      <c r="G3301" t="s">
        <v>3807</v>
      </c>
      <c r="H3301" t="s">
        <v>1601</v>
      </c>
      <c r="I3301" t="s">
        <v>1602</v>
      </c>
      <c r="J3301" t="s">
        <v>1603</v>
      </c>
    </row>
    <row r="3303" spans="1:10" x14ac:dyDescent="0.25">
      <c r="G3303" t="s">
        <v>3015</v>
      </c>
      <c r="H3303">
        <v>857</v>
      </c>
      <c r="I3303">
        <v>65.52</v>
      </c>
      <c r="J3303">
        <v>65.52</v>
      </c>
    </row>
    <row r="3304" spans="1:10" x14ac:dyDescent="0.25">
      <c r="G3304" t="s">
        <v>3016</v>
      </c>
      <c r="H3304">
        <v>451</v>
      </c>
      <c r="I3304">
        <v>34.479999999999997</v>
      </c>
      <c r="J3304">
        <v>100</v>
      </c>
    </row>
    <row r="3306" spans="1:10" x14ac:dyDescent="0.25">
      <c r="G3306" t="s">
        <v>1673</v>
      </c>
      <c r="H3306" s="3">
        <v>1308</v>
      </c>
      <c r="I3306">
        <v>100</v>
      </c>
    </row>
    <row r="3308" spans="1:10" s="5" customFormat="1" x14ac:dyDescent="0.25">
      <c r="A3308" s="5" t="s">
        <v>97</v>
      </c>
      <c r="G3308" s="5" t="s">
        <v>3880</v>
      </c>
    </row>
    <row r="3312" spans="1:10" x14ac:dyDescent="0.25">
      <c r="G3312" t="s">
        <v>3807</v>
      </c>
      <c r="H3312" t="s">
        <v>1601</v>
      </c>
      <c r="I3312" t="s">
        <v>1602</v>
      </c>
      <c r="J3312" t="s">
        <v>1603</v>
      </c>
    </row>
    <row r="3314" spans="1:10" x14ac:dyDescent="0.25">
      <c r="G3314" t="s">
        <v>3015</v>
      </c>
      <c r="H3314">
        <v>62</v>
      </c>
      <c r="I3314">
        <v>4.71</v>
      </c>
      <c r="J3314">
        <v>4.71</v>
      </c>
    </row>
    <row r="3315" spans="1:10" x14ac:dyDescent="0.25">
      <c r="G3315" t="s">
        <v>3016</v>
      </c>
      <c r="H3315" s="3">
        <v>1254</v>
      </c>
      <c r="I3315">
        <v>95.29</v>
      </c>
      <c r="J3315">
        <v>100</v>
      </c>
    </row>
    <row r="3317" spans="1:10" x14ac:dyDescent="0.25">
      <c r="G3317" t="s">
        <v>1673</v>
      </c>
      <c r="H3317" s="3">
        <v>1316</v>
      </c>
      <c r="I3317">
        <v>100</v>
      </c>
    </row>
    <row r="3319" spans="1:10" s="5" customFormat="1" x14ac:dyDescent="0.25">
      <c r="A3319" s="5" t="s">
        <v>98</v>
      </c>
      <c r="G3319" s="5" t="s">
        <v>3881</v>
      </c>
    </row>
    <row r="3323" spans="1:10" x14ac:dyDescent="0.25">
      <c r="G3323" t="s">
        <v>3807</v>
      </c>
      <c r="H3323" t="s">
        <v>1601</v>
      </c>
      <c r="I3323" t="s">
        <v>1602</v>
      </c>
      <c r="J3323" t="s">
        <v>1603</v>
      </c>
    </row>
    <row r="3325" spans="1:10" x14ac:dyDescent="0.25">
      <c r="G3325" t="s">
        <v>3015</v>
      </c>
      <c r="H3325">
        <v>802</v>
      </c>
      <c r="I3325">
        <v>61.08</v>
      </c>
      <c r="J3325">
        <v>61.08</v>
      </c>
    </row>
    <row r="3326" spans="1:10" x14ac:dyDescent="0.25">
      <c r="G3326" t="s">
        <v>3016</v>
      </c>
      <c r="H3326">
        <v>511</v>
      </c>
      <c r="I3326">
        <v>38.92</v>
      </c>
      <c r="J3326">
        <v>100</v>
      </c>
    </row>
    <row r="3328" spans="1:10" x14ac:dyDescent="0.25">
      <c r="G3328" t="s">
        <v>1673</v>
      </c>
      <c r="H3328" s="3">
        <v>1313</v>
      </c>
      <c r="I3328">
        <v>100</v>
      </c>
    </row>
    <row r="3330" spans="1:10" s="5" customFormat="1" x14ac:dyDescent="0.25">
      <c r="A3330" s="5" t="s">
        <v>99</v>
      </c>
      <c r="G3330" s="5" t="s">
        <v>3882</v>
      </c>
    </row>
    <row r="3334" spans="1:10" x14ac:dyDescent="0.25">
      <c r="G3334" t="s">
        <v>3807</v>
      </c>
      <c r="H3334" t="s">
        <v>1601</v>
      </c>
      <c r="I3334" t="s">
        <v>1602</v>
      </c>
      <c r="J3334" t="s">
        <v>1603</v>
      </c>
    </row>
    <row r="3336" spans="1:10" x14ac:dyDescent="0.25">
      <c r="G3336" t="s">
        <v>3015</v>
      </c>
      <c r="H3336" s="3">
        <v>1244</v>
      </c>
      <c r="I3336">
        <v>94.6</v>
      </c>
      <c r="J3336">
        <v>94.6</v>
      </c>
    </row>
    <row r="3337" spans="1:10" x14ac:dyDescent="0.25">
      <c r="G3337" t="s">
        <v>3016</v>
      </c>
      <c r="H3337">
        <v>71</v>
      </c>
      <c r="I3337">
        <v>5.4</v>
      </c>
      <c r="J3337">
        <v>100</v>
      </c>
    </row>
    <row r="3339" spans="1:10" x14ac:dyDescent="0.25">
      <c r="G3339" t="s">
        <v>1673</v>
      </c>
      <c r="H3339" s="3">
        <v>1315</v>
      </c>
      <c r="I3339">
        <v>100</v>
      </c>
    </row>
    <row r="3341" spans="1:10" s="5" customFormat="1" x14ac:dyDescent="0.25">
      <c r="A3341" s="5" t="s">
        <v>100</v>
      </c>
      <c r="G3341" s="5" t="s">
        <v>3883</v>
      </c>
    </row>
    <row r="3345" spans="1:10" x14ac:dyDescent="0.25">
      <c r="G3345" t="s">
        <v>3807</v>
      </c>
      <c r="H3345" t="s">
        <v>1601</v>
      </c>
      <c r="I3345" t="s">
        <v>1602</v>
      </c>
      <c r="J3345" t="s">
        <v>1603</v>
      </c>
    </row>
    <row r="3347" spans="1:10" x14ac:dyDescent="0.25">
      <c r="G3347" t="s">
        <v>3015</v>
      </c>
      <c r="H3347">
        <v>856</v>
      </c>
      <c r="I3347">
        <v>65.14</v>
      </c>
      <c r="J3347">
        <v>65.14</v>
      </c>
    </row>
    <row r="3348" spans="1:10" x14ac:dyDescent="0.25">
      <c r="G3348" t="s">
        <v>3016</v>
      </c>
      <c r="H3348">
        <v>458</v>
      </c>
      <c r="I3348">
        <v>34.86</v>
      </c>
      <c r="J3348">
        <v>100</v>
      </c>
    </row>
    <row r="3350" spans="1:10" x14ac:dyDescent="0.25">
      <c r="G3350" t="s">
        <v>1673</v>
      </c>
      <c r="H3350" s="3">
        <v>1314</v>
      </c>
      <c r="I3350">
        <v>100</v>
      </c>
    </row>
    <row r="3352" spans="1:10" s="5" customFormat="1" x14ac:dyDescent="0.25">
      <c r="A3352" s="5" t="s">
        <v>101</v>
      </c>
      <c r="G3352" s="5" t="s">
        <v>3883</v>
      </c>
    </row>
    <row r="3356" spans="1:10" x14ac:dyDescent="0.25">
      <c r="G3356" t="s">
        <v>3807</v>
      </c>
      <c r="H3356" t="s">
        <v>1601</v>
      </c>
      <c r="I3356" t="s">
        <v>1602</v>
      </c>
      <c r="J3356" t="s">
        <v>1603</v>
      </c>
    </row>
    <row r="3358" spans="1:10" x14ac:dyDescent="0.25">
      <c r="G3358" t="s">
        <v>3015</v>
      </c>
      <c r="H3358" s="3">
        <v>1265</v>
      </c>
      <c r="I3358">
        <v>96.42</v>
      </c>
      <c r="J3358">
        <v>96.42</v>
      </c>
    </row>
    <row r="3359" spans="1:10" x14ac:dyDescent="0.25">
      <c r="G3359" t="s">
        <v>3016</v>
      </c>
      <c r="H3359">
        <v>47</v>
      </c>
      <c r="I3359">
        <v>3.58</v>
      </c>
      <c r="J3359">
        <v>100</v>
      </c>
    </row>
    <row r="3361" spans="1:10" x14ac:dyDescent="0.25">
      <c r="G3361" t="s">
        <v>1673</v>
      </c>
      <c r="H3361" s="3">
        <v>1312</v>
      </c>
      <c r="I3361">
        <v>100</v>
      </c>
    </row>
    <row r="3364" spans="1:10" s="5" customFormat="1" x14ac:dyDescent="0.25">
      <c r="A3364" s="5" t="s">
        <v>102</v>
      </c>
      <c r="G3364" s="5" t="s">
        <v>3885</v>
      </c>
    </row>
    <row r="3366" spans="1:10" x14ac:dyDescent="0.25">
      <c r="G3366" t="s">
        <v>3807</v>
      </c>
      <c r="H3366" t="s">
        <v>1601</v>
      </c>
      <c r="I3366" t="s">
        <v>1602</v>
      </c>
      <c r="J3366" t="s">
        <v>1603</v>
      </c>
    </row>
    <row r="3368" spans="1:10" x14ac:dyDescent="0.25">
      <c r="G3368" t="s">
        <v>3015</v>
      </c>
      <c r="H3368">
        <v>958</v>
      </c>
      <c r="I3368">
        <v>72.8</v>
      </c>
      <c r="J3368">
        <v>72.8</v>
      </c>
    </row>
    <row r="3369" spans="1:10" x14ac:dyDescent="0.25">
      <c r="G3369" t="s">
        <v>3016</v>
      </c>
      <c r="H3369">
        <v>358</v>
      </c>
      <c r="I3369">
        <v>27.2</v>
      </c>
      <c r="J3369">
        <v>100</v>
      </c>
    </row>
    <row r="3371" spans="1:10" x14ac:dyDescent="0.25">
      <c r="G3371" t="s">
        <v>1673</v>
      </c>
      <c r="H3371" s="3">
        <v>1316</v>
      </c>
      <c r="I3371">
        <v>100</v>
      </c>
    </row>
    <row r="3373" spans="1:10" s="5" customFormat="1" x14ac:dyDescent="0.25">
      <c r="A3373" s="5" t="s">
        <v>3884</v>
      </c>
      <c r="G3373" s="5" t="s">
        <v>3886</v>
      </c>
    </row>
    <row r="3377" spans="1:10" x14ac:dyDescent="0.25">
      <c r="G3377" t="s">
        <v>3807</v>
      </c>
      <c r="H3377" t="s">
        <v>1601</v>
      </c>
      <c r="I3377" t="s">
        <v>1602</v>
      </c>
      <c r="J3377" t="s">
        <v>1603</v>
      </c>
    </row>
    <row r="3379" spans="1:10" x14ac:dyDescent="0.25">
      <c r="G3379" t="s">
        <v>3015</v>
      </c>
      <c r="H3379">
        <v>959</v>
      </c>
      <c r="I3379">
        <v>72.87</v>
      </c>
      <c r="J3379">
        <v>72.87</v>
      </c>
    </row>
    <row r="3380" spans="1:10" x14ac:dyDescent="0.25">
      <c r="G3380" t="s">
        <v>3016</v>
      </c>
      <c r="H3380">
        <v>357</v>
      </c>
      <c r="I3380">
        <v>27.13</v>
      </c>
      <c r="J3380">
        <v>100</v>
      </c>
    </row>
    <row r="3382" spans="1:10" x14ac:dyDescent="0.25">
      <c r="G3382" t="s">
        <v>1673</v>
      </c>
      <c r="H3382" s="3">
        <v>1316</v>
      </c>
      <c r="I3382">
        <v>100</v>
      </c>
    </row>
    <row r="3387" spans="1:10" s="5" customFormat="1" x14ac:dyDescent="0.25">
      <c r="A3387" s="5" t="s">
        <v>104</v>
      </c>
      <c r="G3387" s="5" t="s">
        <v>3887</v>
      </c>
    </row>
    <row r="3390" spans="1:10" x14ac:dyDescent="0.25">
      <c r="G3390" t="s">
        <v>3807</v>
      </c>
      <c r="H3390" t="s">
        <v>1601</v>
      </c>
      <c r="I3390" t="s">
        <v>1602</v>
      </c>
      <c r="J3390" t="s">
        <v>1603</v>
      </c>
    </row>
    <row r="3392" spans="1:10" x14ac:dyDescent="0.25">
      <c r="G3392" t="s">
        <v>3099</v>
      </c>
      <c r="H3392">
        <v>4</v>
      </c>
      <c r="I3392">
        <v>0.3</v>
      </c>
      <c r="J3392">
        <v>0.3</v>
      </c>
    </row>
    <row r="3393" spans="1:10" x14ac:dyDescent="0.25">
      <c r="G3393" t="s">
        <v>3167</v>
      </c>
      <c r="H3393">
        <v>8</v>
      </c>
      <c r="I3393">
        <v>0.61</v>
      </c>
      <c r="J3393">
        <v>0.91</v>
      </c>
    </row>
    <row r="3394" spans="1:10" x14ac:dyDescent="0.25">
      <c r="G3394" t="s">
        <v>3168</v>
      </c>
      <c r="H3394">
        <v>85</v>
      </c>
      <c r="I3394">
        <v>6.47</v>
      </c>
      <c r="J3394">
        <v>7.38</v>
      </c>
    </row>
    <row r="3395" spans="1:10" x14ac:dyDescent="0.25">
      <c r="G3395" t="s">
        <v>3169</v>
      </c>
      <c r="H3395">
        <v>260</v>
      </c>
      <c r="I3395">
        <v>19.79</v>
      </c>
      <c r="J3395">
        <v>27.17</v>
      </c>
    </row>
    <row r="3396" spans="1:10" x14ac:dyDescent="0.25">
      <c r="G3396" t="s">
        <v>3170</v>
      </c>
      <c r="H3396">
        <v>166</v>
      </c>
      <c r="I3396">
        <v>12.63</v>
      </c>
      <c r="J3396">
        <v>39.799999999999997</v>
      </c>
    </row>
    <row r="3397" spans="1:10" x14ac:dyDescent="0.25">
      <c r="G3397" t="s">
        <v>3171</v>
      </c>
      <c r="H3397">
        <v>782</v>
      </c>
      <c r="I3397">
        <v>59.51</v>
      </c>
      <c r="J3397">
        <v>99.32</v>
      </c>
    </row>
    <row r="3398" spans="1:10" x14ac:dyDescent="0.25">
      <c r="G3398" t="s">
        <v>3158</v>
      </c>
      <c r="H3398">
        <v>9</v>
      </c>
      <c r="I3398">
        <v>0.68</v>
      </c>
      <c r="J3398">
        <v>100</v>
      </c>
    </row>
    <row r="3400" spans="1:10" x14ac:dyDescent="0.25">
      <c r="G3400" t="s">
        <v>1673</v>
      </c>
      <c r="H3400" s="3">
        <v>1314</v>
      </c>
      <c r="I3400">
        <v>100</v>
      </c>
    </row>
    <row r="3406" spans="1:10" s="5" customFormat="1" x14ac:dyDescent="0.25">
      <c r="A3406" s="5" t="s">
        <v>105</v>
      </c>
      <c r="G3406" s="5" t="s">
        <v>849</v>
      </c>
    </row>
    <row r="3411" spans="1:10" x14ac:dyDescent="0.25">
      <c r="G3411" t="s">
        <v>3807</v>
      </c>
      <c r="H3411" t="s">
        <v>1601</v>
      </c>
      <c r="I3411" t="s">
        <v>1602</v>
      </c>
      <c r="J3411" t="s">
        <v>1603</v>
      </c>
    </row>
    <row r="3413" spans="1:10" x14ac:dyDescent="0.25">
      <c r="G3413" t="s">
        <v>3016</v>
      </c>
      <c r="H3413">
        <v>24</v>
      </c>
      <c r="I3413">
        <v>1.83</v>
      </c>
      <c r="J3413">
        <v>1.83</v>
      </c>
    </row>
    <row r="3414" spans="1:10" x14ac:dyDescent="0.25">
      <c r="G3414">
        <v>2</v>
      </c>
      <c r="H3414">
        <v>216</v>
      </c>
      <c r="I3414">
        <v>16.48</v>
      </c>
      <c r="J3414">
        <v>18.309999999999999</v>
      </c>
    </row>
    <row r="3415" spans="1:10" x14ac:dyDescent="0.25">
      <c r="G3415">
        <v>3</v>
      </c>
      <c r="H3415">
        <v>109</v>
      </c>
      <c r="I3415">
        <v>8.31</v>
      </c>
      <c r="J3415">
        <v>26.62</v>
      </c>
    </row>
    <row r="3416" spans="1:10" x14ac:dyDescent="0.25">
      <c r="G3416">
        <v>4</v>
      </c>
      <c r="H3416">
        <v>330</v>
      </c>
      <c r="I3416">
        <v>25.17</v>
      </c>
      <c r="J3416">
        <v>51.79</v>
      </c>
    </row>
    <row r="3417" spans="1:10" x14ac:dyDescent="0.25">
      <c r="G3417">
        <v>5</v>
      </c>
      <c r="H3417">
        <v>614</v>
      </c>
      <c r="I3417">
        <v>46.83</v>
      </c>
      <c r="J3417">
        <v>98.63</v>
      </c>
    </row>
    <row r="3418" spans="1:10" x14ac:dyDescent="0.25">
      <c r="G3418">
        <v>6</v>
      </c>
      <c r="H3418">
        <v>16</v>
      </c>
      <c r="I3418">
        <v>1.22</v>
      </c>
      <c r="J3418">
        <v>99.85</v>
      </c>
    </row>
    <row r="3419" spans="1:10" x14ac:dyDescent="0.25">
      <c r="G3419" t="s">
        <v>3158</v>
      </c>
      <c r="H3419">
        <v>2</v>
      </c>
      <c r="I3419">
        <v>0.15</v>
      </c>
      <c r="J3419">
        <v>100</v>
      </c>
    </row>
    <row r="3421" spans="1:10" x14ac:dyDescent="0.25">
      <c r="G3421" t="s">
        <v>1673</v>
      </c>
      <c r="H3421" s="3">
        <v>1311</v>
      </c>
      <c r="I3421">
        <v>100</v>
      </c>
    </row>
    <row r="3423" spans="1:10" s="5" customFormat="1" x14ac:dyDescent="0.25">
      <c r="A3423" s="5" t="s">
        <v>106</v>
      </c>
      <c r="G3423" s="5" t="s">
        <v>850</v>
      </c>
    </row>
    <row r="3428" spans="1:10" x14ac:dyDescent="0.25">
      <c r="G3428" t="s">
        <v>3807</v>
      </c>
      <c r="H3428" t="s">
        <v>1601</v>
      </c>
      <c r="I3428" t="s">
        <v>1602</v>
      </c>
      <c r="J3428" t="s">
        <v>1603</v>
      </c>
    </row>
    <row r="3430" spans="1:10" x14ac:dyDescent="0.25">
      <c r="G3430" t="s">
        <v>3888</v>
      </c>
      <c r="H3430">
        <v>24</v>
      </c>
      <c r="I3430">
        <v>1.83</v>
      </c>
      <c r="J3430">
        <v>1.83</v>
      </c>
    </row>
    <row r="3431" spans="1:10" x14ac:dyDescent="0.25">
      <c r="G3431" t="s">
        <v>3889</v>
      </c>
      <c r="H3431">
        <v>216</v>
      </c>
      <c r="I3431">
        <v>16.48</v>
      </c>
      <c r="J3431">
        <v>18.309999999999999</v>
      </c>
    </row>
    <row r="3432" spans="1:10" x14ac:dyDescent="0.25">
      <c r="G3432" t="s">
        <v>3890</v>
      </c>
      <c r="H3432">
        <v>109</v>
      </c>
      <c r="I3432">
        <v>8.31</v>
      </c>
      <c r="J3432">
        <v>26.62</v>
      </c>
    </row>
    <row r="3433" spans="1:10" x14ac:dyDescent="0.25">
      <c r="G3433" t="s">
        <v>3891</v>
      </c>
      <c r="H3433">
        <v>330</v>
      </c>
      <c r="I3433">
        <v>25.17</v>
      </c>
      <c r="J3433">
        <v>51.79</v>
      </c>
    </row>
    <row r="3434" spans="1:10" x14ac:dyDescent="0.25">
      <c r="G3434" t="s">
        <v>3892</v>
      </c>
      <c r="H3434">
        <v>614</v>
      </c>
      <c r="I3434">
        <v>46.83</v>
      </c>
      <c r="J3434">
        <v>98.63</v>
      </c>
    </row>
    <row r="3435" spans="1:10" x14ac:dyDescent="0.25">
      <c r="G3435" t="s">
        <v>3893</v>
      </c>
      <c r="H3435">
        <v>16</v>
      </c>
      <c r="I3435">
        <v>1.22</v>
      </c>
      <c r="J3435">
        <v>99.85</v>
      </c>
    </row>
    <row r="3436" spans="1:10" x14ac:dyDescent="0.25">
      <c r="G3436" t="s">
        <v>3158</v>
      </c>
      <c r="H3436">
        <v>2</v>
      </c>
      <c r="I3436">
        <v>0.15</v>
      </c>
      <c r="J3436">
        <v>100</v>
      </c>
    </row>
    <row r="3438" spans="1:10" x14ac:dyDescent="0.25">
      <c r="G3438" t="s">
        <v>1673</v>
      </c>
      <c r="H3438" s="3">
        <v>1311</v>
      </c>
      <c r="I3438">
        <v>100</v>
      </c>
    </row>
    <row r="3439" spans="1:10" x14ac:dyDescent="0.25">
      <c r="H3439" s="3"/>
    </row>
    <row r="3440" spans="1:10" s="5" customFormat="1" x14ac:dyDescent="0.25">
      <c r="A3440" s="5" t="s">
        <v>107</v>
      </c>
      <c r="G3440" s="5" t="s">
        <v>850</v>
      </c>
    </row>
    <row r="3445" spans="1:10" x14ac:dyDescent="0.25">
      <c r="G3445" t="s">
        <v>3807</v>
      </c>
      <c r="H3445" t="s">
        <v>1601</v>
      </c>
      <c r="I3445" t="s">
        <v>1602</v>
      </c>
      <c r="J3445" t="s">
        <v>1603</v>
      </c>
    </row>
    <row r="3447" spans="1:10" x14ac:dyDescent="0.25">
      <c r="G3447">
        <v>4</v>
      </c>
      <c r="H3447">
        <v>1</v>
      </c>
      <c r="I3447">
        <v>6.67</v>
      </c>
      <c r="J3447">
        <v>6.67</v>
      </c>
    </row>
    <row r="3448" spans="1:10" x14ac:dyDescent="0.25">
      <c r="G3448">
        <v>5</v>
      </c>
      <c r="H3448">
        <v>8</v>
      </c>
      <c r="I3448">
        <v>53.33</v>
      </c>
      <c r="J3448">
        <v>60</v>
      </c>
    </row>
    <row r="3449" spans="1:10" x14ac:dyDescent="0.25">
      <c r="G3449">
        <v>6</v>
      </c>
      <c r="H3449">
        <v>6</v>
      </c>
      <c r="I3449">
        <v>40</v>
      </c>
      <c r="J3449">
        <v>100</v>
      </c>
    </row>
    <row r="3451" spans="1:10" x14ac:dyDescent="0.25">
      <c r="G3451" t="s">
        <v>1673</v>
      </c>
      <c r="H3451">
        <v>15</v>
      </c>
      <c r="I3451">
        <v>100</v>
      </c>
    </row>
    <row r="3453" spans="1:10" s="5" customFormat="1" x14ac:dyDescent="0.25">
      <c r="A3453" s="5" t="s">
        <v>108</v>
      </c>
      <c r="G3453" s="5" t="s">
        <v>852</v>
      </c>
    </row>
    <row r="3458" spans="1:11" x14ac:dyDescent="0.25">
      <c r="G3458" t="s">
        <v>3807</v>
      </c>
      <c r="H3458" t="s">
        <v>1601</v>
      </c>
      <c r="I3458" t="s">
        <v>1602</v>
      </c>
      <c r="J3458" t="s">
        <v>1603</v>
      </c>
    </row>
    <row r="3460" spans="1:11" x14ac:dyDescent="0.25">
      <c r="G3460" t="s">
        <v>3893</v>
      </c>
      <c r="H3460">
        <v>2</v>
      </c>
      <c r="I3460">
        <v>100</v>
      </c>
      <c r="J3460">
        <v>100</v>
      </c>
    </row>
    <row r="3462" spans="1:11" x14ac:dyDescent="0.25">
      <c r="G3462" t="s">
        <v>1673</v>
      </c>
      <c r="H3462">
        <v>2</v>
      </c>
      <c r="I3462">
        <v>100</v>
      </c>
    </row>
    <row r="3464" spans="1:11" s="8" customFormat="1" x14ac:dyDescent="0.25">
      <c r="A3464" s="8" t="s">
        <v>109</v>
      </c>
      <c r="G3464" s="8" t="s">
        <v>853</v>
      </c>
      <c r="K3464" s="8" t="s">
        <v>3894</v>
      </c>
    </row>
    <row r="3465" spans="1:11" s="8" customFormat="1" x14ac:dyDescent="0.25">
      <c r="A3465" s="8" t="s">
        <v>1463</v>
      </c>
      <c r="G3465" s="8" t="s">
        <v>853</v>
      </c>
      <c r="K3465" s="8" t="s">
        <v>3894</v>
      </c>
    </row>
    <row r="3468" spans="1:11" s="5" customFormat="1" x14ac:dyDescent="0.25">
      <c r="A3468" s="5" t="s">
        <v>3895</v>
      </c>
      <c r="G3468" s="5" t="s">
        <v>854</v>
      </c>
    </row>
    <row r="3472" spans="1:11" x14ac:dyDescent="0.25">
      <c r="G3472" t="s">
        <v>3807</v>
      </c>
      <c r="H3472" t="s">
        <v>1601</v>
      </c>
      <c r="I3472" t="s">
        <v>1602</v>
      </c>
      <c r="J3472" t="s">
        <v>1603</v>
      </c>
    </row>
    <row r="3474" spans="7:10" x14ac:dyDescent="0.25">
      <c r="G3474" t="s">
        <v>3172</v>
      </c>
      <c r="H3474">
        <v>1</v>
      </c>
      <c r="I3474">
        <v>0.08</v>
      </c>
      <c r="J3474">
        <v>0.08</v>
      </c>
    </row>
    <row r="3475" spans="7:10" x14ac:dyDescent="0.25">
      <c r="G3475" t="s">
        <v>3173</v>
      </c>
      <c r="H3475">
        <v>1</v>
      </c>
      <c r="I3475">
        <v>0.08</v>
      </c>
      <c r="J3475">
        <v>0.16</v>
      </c>
    </row>
    <row r="3476" spans="7:10" x14ac:dyDescent="0.25">
      <c r="G3476" t="s">
        <v>3174</v>
      </c>
      <c r="H3476">
        <v>1</v>
      </c>
      <c r="I3476">
        <v>0.08</v>
      </c>
      <c r="J3476">
        <v>0.24</v>
      </c>
    </row>
    <row r="3477" spans="7:10" x14ac:dyDescent="0.25">
      <c r="G3477" t="s">
        <v>3175</v>
      </c>
      <c r="H3477">
        <v>1</v>
      </c>
      <c r="I3477">
        <v>0.08</v>
      </c>
      <c r="J3477">
        <v>0.33</v>
      </c>
    </row>
    <row r="3478" spans="7:10" x14ac:dyDescent="0.25">
      <c r="G3478" t="s">
        <v>3176</v>
      </c>
      <c r="H3478">
        <v>1</v>
      </c>
      <c r="I3478">
        <v>0.08</v>
      </c>
      <c r="J3478">
        <v>0.41</v>
      </c>
    </row>
    <row r="3479" spans="7:10" x14ac:dyDescent="0.25">
      <c r="G3479" t="s">
        <v>3177</v>
      </c>
      <c r="H3479">
        <v>1</v>
      </c>
      <c r="I3479">
        <v>0.08</v>
      </c>
      <c r="J3479">
        <v>0.49</v>
      </c>
    </row>
    <row r="3480" spans="7:10" x14ac:dyDescent="0.25">
      <c r="G3480" t="s">
        <v>3178</v>
      </c>
      <c r="H3480">
        <v>1</v>
      </c>
      <c r="I3480">
        <v>0.08</v>
      </c>
      <c r="J3480">
        <v>0.56999999999999995</v>
      </c>
    </row>
    <row r="3481" spans="7:10" x14ac:dyDescent="0.25">
      <c r="G3481" t="s">
        <v>3179</v>
      </c>
      <c r="H3481">
        <v>1</v>
      </c>
      <c r="I3481">
        <v>0.08</v>
      </c>
      <c r="J3481">
        <v>0.65</v>
      </c>
    </row>
    <row r="3482" spans="7:10" x14ac:dyDescent="0.25">
      <c r="G3482" t="s">
        <v>3180</v>
      </c>
      <c r="H3482">
        <v>1</v>
      </c>
      <c r="I3482">
        <v>0.08</v>
      </c>
      <c r="J3482">
        <v>0.73</v>
      </c>
    </row>
    <row r="3483" spans="7:10" x14ac:dyDescent="0.25">
      <c r="G3483" t="s">
        <v>3181</v>
      </c>
      <c r="H3483">
        <v>4</v>
      </c>
      <c r="I3483">
        <v>0.33</v>
      </c>
      <c r="J3483">
        <v>1.06</v>
      </c>
    </row>
    <row r="3484" spans="7:10" x14ac:dyDescent="0.25">
      <c r="G3484" t="s">
        <v>3182</v>
      </c>
      <c r="H3484">
        <v>1</v>
      </c>
      <c r="I3484">
        <v>0.08</v>
      </c>
      <c r="J3484">
        <v>1.1399999999999999</v>
      </c>
    </row>
    <row r="3485" spans="7:10" x14ac:dyDescent="0.25">
      <c r="G3485" t="s">
        <v>3183</v>
      </c>
      <c r="H3485">
        <v>1</v>
      </c>
      <c r="I3485">
        <v>0.08</v>
      </c>
      <c r="J3485">
        <v>1.22</v>
      </c>
    </row>
    <row r="3486" spans="7:10" x14ac:dyDescent="0.25">
      <c r="G3486" t="s">
        <v>3184</v>
      </c>
      <c r="H3486">
        <v>1</v>
      </c>
      <c r="I3486">
        <v>0.08</v>
      </c>
      <c r="J3486">
        <v>1.3</v>
      </c>
    </row>
    <row r="3487" spans="7:10" x14ac:dyDescent="0.25">
      <c r="G3487" t="s">
        <v>3185</v>
      </c>
      <c r="H3487">
        <v>98</v>
      </c>
      <c r="I3487">
        <v>7.97</v>
      </c>
      <c r="J3487">
        <v>9.2799999999999994</v>
      </c>
    </row>
    <row r="3488" spans="7:10" x14ac:dyDescent="0.25">
      <c r="G3488" t="s">
        <v>3186</v>
      </c>
      <c r="H3488">
        <v>1</v>
      </c>
      <c r="I3488">
        <v>0.08</v>
      </c>
      <c r="J3488">
        <v>9.36</v>
      </c>
    </row>
    <row r="3489" spans="7:10" x14ac:dyDescent="0.25">
      <c r="G3489" t="s">
        <v>3187</v>
      </c>
      <c r="H3489">
        <v>1</v>
      </c>
      <c r="I3489">
        <v>0.08</v>
      </c>
      <c r="J3489">
        <v>9.44</v>
      </c>
    </row>
    <row r="3490" spans="7:10" x14ac:dyDescent="0.25">
      <c r="G3490" t="s">
        <v>3188</v>
      </c>
      <c r="H3490">
        <v>1</v>
      </c>
      <c r="I3490">
        <v>0.08</v>
      </c>
      <c r="J3490">
        <v>9.52</v>
      </c>
    </row>
    <row r="3491" spans="7:10" x14ac:dyDescent="0.25">
      <c r="G3491" t="s">
        <v>3189</v>
      </c>
      <c r="H3491">
        <v>1</v>
      </c>
      <c r="I3491">
        <v>0.08</v>
      </c>
      <c r="J3491">
        <v>9.6</v>
      </c>
    </row>
    <row r="3492" spans="7:10" x14ac:dyDescent="0.25">
      <c r="G3492" t="s">
        <v>3190</v>
      </c>
      <c r="H3492">
        <v>1</v>
      </c>
      <c r="I3492">
        <v>0.08</v>
      </c>
      <c r="J3492">
        <v>9.68</v>
      </c>
    </row>
    <row r="3493" spans="7:10" x14ac:dyDescent="0.25">
      <c r="G3493" t="s">
        <v>3191</v>
      </c>
      <c r="H3493">
        <v>1</v>
      </c>
      <c r="I3493">
        <v>0.08</v>
      </c>
      <c r="J3493">
        <v>9.76</v>
      </c>
    </row>
    <row r="3494" spans="7:10" x14ac:dyDescent="0.25">
      <c r="G3494" t="s">
        <v>3192</v>
      </c>
      <c r="H3494">
        <v>1</v>
      </c>
      <c r="I3494">
        <v>0.08</v>
      </c>
      <c r="J3494">
        <v>9.85</v>
      </c>
    </row>
    <row r="3495" spans="7:10" x14ac:dyDescent="0.25">
      <c r="G3495" t="s">
        <v>3193</v>
      </c>
      <c r="H3495">
        <v>1</v>
      </c>
      <c r="I3495">
        <v>0.08</v>
      </c>
      <c r="J3495">
        <v>9.93</v>
      </c>
    </row>
    <row r="3496" spans="7:10" x14ac:dyDescent="0.25">
      <c r="G3496" t="s">
        <v>3194</v>
      </c>
      <c r="H3496">
        <v>1</v>
      </c>
      <c r="I3496">
        <v>0.08</v>
      </c>
      <c r="J3496">
        <v>10.01</v>
      </c>
    </row>
    <row r="3497" spans="7:10" x14ac:dyDescent="0.25">
      <c r="G3497" t="s">
        <v>3195</v>
      </c>
      <c r="H3497">
        <v>1</v>
      </c>
      <c r="I3497">
        <v>0.08</v>
      </c>
      <c r="J3497">
        <v>10.09</v>
      </c>
    </row>
    <row r="3498" spans="7:10" x14ac:dyDescent="0.25">
      <c r="G3498" t="s">
        <v>3196</v>
      </c>
      <c r="H3498">
        <v>1</v>
      </c>
      <c r="I3498">
        <v>0.08</v>
      </c>
      <c r="J3498">
        <v>10.17</v>
      </c>
    </row>
    <row r="3499" spans="7:10" x14ac:dyDescent="0.25">
      <c r="G3499" t="s">
        <v>3197</v>
      </c>
      <c r="H3499">
        <v>1</v>
      </c>
      <c r="I3499">
        <v>0.08</v>
      </c>
      <c r="J3499">
        <v>10.25</v>
      </c>
    </row>
    <row r="3500" spans="7:10" x14ac:dyDescent="0.25">
      <c r="G3500" t="s">
        <v>3198</v>
      </c>
      <c r="H3500">
        <v>1</v>
      </c>
      <c r="I3500">
        <v>0.08</v>
      </c>
      <c r="J3500">
        <v>10.33</v>
      </c>
    </row>
    <row r="3501" spans="7:10" x14ac:dyDescent="0.25">
      <c r="G3501" t="s">
        <v>3199</v>
      </c>
      <c r="H3501">
        <v>1</v>
      </c>
      <c r="I3501">
        <v>0.08</v>
      </c>
      <c r="J3501">
        <v>10.41</v>
      </c>
    </row>
    <row r="3502" spans="7:10" x14ac:dyDescent="0.25">
      <c r="G3502" t="s">
        <v>3200</v>
      </c>
      <c r="H3502">
        <v>9</v>
      </c>
      <c r="I3502">
        <v>0.73</v>
      </c>
      <c r="J3502">
        <v>11.15</v>
      </c>
    </row>
    <row r="3503" spans="7:10" x14ac:dyDescent="0.25">
      <c r="G3503" t="s">
        <v>3201</v>
      </c>
      <c r="H3503">
        <v>1</v>
      </c>
      <c r="I3503">
        <v>0.08</v>
      </c>
      <c r="J3503">
        <v>11.23</v>
      </c>
    </row>
    <row r="3504" spans="7:10" x14ac:dyDescent="0.25">
      <c r="G3504" t="s">
        <v>3202</v>
      </c>
      <c r="H3504">
        <v>1</v>
      </c>
      <c r="I3504">
        <v>0.08</v>
      </c>
      <c r="J3504">
        <v>11.31</v>
      </c>
    </row>
    <row r="3505" spans="7:10" x14ac:dyDescent="0.25">
      <c r="G3505" t="s">
        <v>3203</v>
      </c>
      <c r="H3505">
        <v>1</v>
      </c>
      <c r="I3505">
        <v>0.08</v>
      </c>
      <c r="J3505">
        <v>11.39</v>
      </c>
    </row>
    <row r="3506" spans="7:10" x14ac:dyDescent="0.25">
      <c r="G3506" t="s">
        <v>3204</v>
      </c>
      <c r="H3506">
        <v>1</v>
      </c>
      <c r="I3506">
        <v>0.08</v>
      </c>
      <c r="J3506">
        <v>11.47</v>
      </c>
    </row>
    <row r="3507" spans="7:10" x14ac:dyDescent="0.25">
      <c r="G3507" t="s">
        <v>3205</v>
      </c>
      <c r="H3507">
        <v>4</v>
      </c>
      <c r="I3507">
        <v>0.33</v>
      </c>
      <c r="J3507">
        <v>11.8</v>
      </c>
    </row>
    <row r="3508" spans="7:10" x14ac:dyDescent="0.25">
      <c r="G3508" t="s">
        <v>3206</v>
      </c>
      <c r="H3508">
        <v>1</v>
      </c>
      <c r="I3508">
        <v>0.08</v>
      </c>
      <c r="J3508">
        <v>11.88</v>
      </c>
    </row>
    <row r="3509" spans="7:10" x14ac:dyDescent="0.25">
      <c r="G3509" t="s">
        <v>3207</v>
      </c>
      <c r="H3509">
        <v>1</v>
      </c>
      <c r="I3509">
        <v>0.08</v>
      </c>
      <c r="J3509">
        <v>11.96</v>
      </c>
    </row>
    <row r="3510" spans="7:10" x14ac:dyDescent="0.25">
      <c r="G3510" t="s">
        <v>3208</v>
      </c>
      <c r="H3510">
        <v>1</v>
      </c>
      <c r="I3510">
        <v>0.08</v>
      </c>
      <c r="J3510">
        <v>12.04</v>
      </c>
    </row>
    <row r="3511" spans="7:10" x14ac:dyDescent="0.25">
      <c r="G3511" t="s">
        <v>3209</v>
      </c>
      <c r="H3511">
        <v>1</v>
      </c>
      <c r="I3511">
        <v>0.08</v>
      </c>
      <c r="J3511">
        <v>12.12</v>
      </c>
    </row>
    <row r="3512" spans="7:10" x14ac:dyDescent="0.25">
      <c r="G3512" t="s">
        <v>3210</v>
      </c>
      <c r="H3512">
        <v>1</v>
      </c>
      <c r="I3512">
        <v>0.08</v>
      </c>
      <c r="J3512">
        <v>12.21</v>
      </c>
    </row>
    <row r="3513" spans="7:10" x14ac:dyDescent="0.25">
      <c r="G3513" t="s">
        <v>3025</v>
      </c>
      <c r="H3513">
        <v>1</v>
      </c>
      <c r="I3513">
        <v>0.08</v>
      </c>
      <c r="J3513">
        <v>12.29</v>
      </c>
    </row>
    <row r="3514" spans="7:10" x14ac:dyDescent="0.25">
      <c r="G3514" t="s">
        <v>3211</v>
      </c>
      <c r="H3514">
        <v>1</v>
      </c>
      <c r="I3514">
        <v>0.08</v>
      </c>
      <c r="J3514">
        <v>12.37</v>
      </c>
    </row>
    <row r="3515" spans="7:10" x14ac:dyDescent="0.25">
      <c r="G3515" t="s">
        <v>3212</v>
      </c>
      <c r="H3515">
        <v>1</v>
      </c>
      <c r="I3515">
        <v>0.08</v>
      </c>
      <c r="J3515">
        <v>12.45</v>
      </c>
    </row>
    <row r="3516" spans="7:10" x14ac:dyDescent="0.25">
      <c r="G3516" t="s">
        <v>3213</v>
      </c>
      <c r="H3516">
        <v>1</v>
      </c>
      <c r="I3516">
        <v>0.08</v>
      </c>
      <c r="J3516">
        <v>12.53</v>
      </c>
    </row>
    <row r="3517" spans="7:10" x14ac:dyDescent="0.25">
      <c r="G3517" t="s">
        <v>3214</v>
      </c>
      <c r="H3517">
        <v>1</v>
      </c>
      <c r="I3517">
        <v>0.08</v>
      </c>
      <c r="J3517">
        <v>12.61</v>
      </c>
    </row>
    <row r="3518" spans="7:10" x14ac:dyDescent="0.25">
      <c r="G3518" t="s">
        <v>3215</v>
      </c>
      <c r="H3518">
        <v>1</v>
      </c>
      <c r="I3518">
        <v>0.08</v>
      </c>
      <c r="J3518">
        <v>12.69</v>
      </c>
    </row>
    <row r="3519" spans="7:10" x14ac:dyDescent="0.25">
      <c r="G3519" t="s">
        <v>3216</v>
      </c>
      <c r="H3519">
        <v>1</v>
      </c>
      <c r="I3519">
        <v>0.08</v>
      </c>
      <c r="J3519">
        <v>12.77</v>
      </c>
    </row>
    <row r="3520" spans="7:10" x14ac:dyDescent="0.25">
      <c r="G3520" t="s">
        <v>3217</v>
      </c>
      <c r="H3520">
        <v>1</v>
      </c>
      <c r="I3520">
        <v>0.08</v>
      </c>
      <c r="J3520">
        <v>12.86</v>
      </c>
    </row>
    <row r="3521" spans="7:10" x14ac:dyDescent="0.25">
      <c r="G3521" t="s">
        <v>3218</v>
      </c>
      <c r="H3521">
        <v>1</v>
      </c>
      <c r="I3521">
        <v>0.08</v>
      </c>
      <c r="J3521">
        <v>12.94</v>
      </c>
    </row>
    <row r="3522" spans="7:10" x14ac:dyDescent="0.25">
      <c r="G3522" t="s">
        <v>3219</v>
      </c>
      <c r="H3522">
        <v>11</v>
      </c>
      <c r="I3522">
        <v>0.9</v>
      </c>
      <c r="J3522">
        <v>13.83</v>
      </c>
    </row>
    <row r="3523" spans="7:10" x14ac:dyDescent="0.25">
      <c r="G3523" t="s">
        <v>3220</v>
      </c>
      <c r="H3523">
        <v>1</v>
      </c>
      <c r="I3523">
        <v>0.08</v>
      </c>
      <c r="J3523">
        <v>13.91</v>
      </c>
    </row>
    <row r="3524" spans="7:10" x14ac:dyDescent="0.25">
      <c r="G3524" t="s">
        <v>3221</v>
      </c>
      <c r="H3524">
        <v>1</v>
      </c>
      <c r="I3524">
        <v>0.08</v>
      </c>
      <c r="J3524">
        <v>14</v>
      </c>
    </row>
    <row r="3525" spans="7:10" x14ac:dyDescent="0.25">
      <c r="G3525" t="s">
        <v>3222</v>
      </c>
      <c r="H3525">
        <v>1</v>
      </c>
      <c r="I3525">
        <v>0.08</v>
      </c>
      <c r="J3525">
        <v>14.08</v>
      </c>
    </row>
    <row r="3526" spans="7:10" x14ac:dyDescent="0.25">
      <c r="G3526" t="s">
        <v>3223</v>
      </c>
      <c r="H3526">
        <v>7</v>
      </c>
      <c r="I3526">
        <v>0.56999999999999995</v>
      </c>
      <c r="J3526">
        <v>14.65</v>
      </c>
    </row>
    <row r="3527" spans="7:10" x14ac:dyDescent="0.25">
      <c r="G3527" t="s">
        <v>3224</v>
      </c>
      <c r="H3527">
        <v>1</v>
      </c>
      <c r="I3527">
        <v>0.08</v>
      </c>
      <c r="J3527">
        <v>14.73</v>
      </c>
    </row>
    <row r="3528" spans="7:10" x14ac:dyDescent="0.25">
      <c r="G3528" t="s">
        <v>3225</v>
      </c>
      <c r="H3528">
        <v>1</v>
      </c>
      <c r="I3528">
        <v>0.08</v>
      </c>
      <c r="J3528">
        <v>14.81</v>
      </c>
    </row>
    <row r="3529" spans="7:10" x14ac:dyDescent="0.25">
      <c r="G3529" t="s">
        <v>3226</v>
      </c>
      <c r="H3529">
        <v>1</v>
      </c>
      <c r="I3529">
        <v>0.08</v>
      </c>
      <c r="J3529">
        <v>14.89</v>
      </c>
    </row>
    <row r="3530" spans="7:10" x14ac:dyDescent="0.25">
      <c r="G3530" t="s">
        <v>3227</v>
      </c>
      <c r="H3530">
        <v>1</v>
      </c>
      <c r="I3530">
        <v>0.08</v>
      </c>
      <c r="J3530">
        <v>14.97</v>
      </c>
    </row>
    <row r="3531" spans="7:10" x14ac:dyDescent="0.25">
      <c r="G3531" t="s">
        <v>3228</v>
      </c>
      <c r="H3531">
        <v>3</v>
      </c>
      <c r="I3531">
        <v>0.24</v>
      </c>
      <c r="J3531">
        <v>15.22</v>
      </c>
    </row>
    <row r="3532" spans="7:10" x14ac:dyDescent="0.25">
      <c r="G3532" t="s">
        <v>3229</v>
      </c>
      <c r="H3532">
        <v>1</v>
      </c>
      <c r="I3532">
        <v>0.08</v>
      </c>
      <c r="J3532">
        <v>15.3</v>
      </c>
    </row>
    <row r="3533" spans="7:10" x14ac:dyDescent="0.25">
      <c r="G3533" t="s">
        <v>3230</v>
      </c>
      <c r="H3533">
        <v>1</v>
      </c>
      <c r="I3533">
        <v>0.08</v>
      </c>
      <c r="J3533">
        <v>15.38</v>
      </c>
    </row>
    <row r="3534" spans="7:10" x14ac:dyDescent="0.25">
      <c r="G3534" t="s">
        <v>3231</v>
      </c>
      <c r="H3534">
        <v>1</v>
      </c>
      <c r="I3534">
        <v>0.08</v>
      </c>
      <c r="J3534">
        <v>15.46</v>
      </c>
    </row>
    <row r="3535" spans="7:10" x14ac:dyDescent="0.25">
      <c r="G3535" t="s">
        <v>3232</v>
      </c>
      <c r="H3535">
        <v>1</v>
      </c>
      <c r="I3535">
        <v>0.08</v>
      </c>
      <c r="J3535">
        <v>15.54</v>
      </c>
    </row>
    <row r="3536" spans="7:10" x14ac:dyDescent="0.25">
      <c r="G3536" t="s">
        <v>3233</v>
      </c>
      <c r="H3536">
        <v>4</v>
      </c>
      <c r="I3536">
        <v>0.33</v>
      </c>
      <c r="J3536">
        <v>15.87</v>
      </c>
    </row>
    <row r="3537" spans="7:10" x14ac:dyDescent="0.25">
      <c r="G3537" t="s">
        <v>3234</v>
      </c>
      <c r="H3537">
        <v>1</v>
      </c>
      <c r="I3537">
        <v>0.08</v>
      </c>
      <c r="J3537">
        <v>15.95</v>
      </c>
    </row>
    <row r="3538" spans="7:10" x14ac:dyDescent="0.25">
      <c r="G3538" t="s">
        <v>3235</v>
      </c>
      <c r="H3538">
        <v>1</v>
      </c>
      <c r="I3538">
        <v>0.08</v>
      </c>
      <c r="J3538">
        <v>16.03</v>
      </c>
    </row>
    <row r="3539" spans="7:10" x14ac:dyDescent="0.25">
      <c r="G3539" t="s">
        <v>3236</v>
      </c>
      <c r="H3539">
        <v>1</v>
      </c>
      <c r="I3539">
        <v>0.08</v>
      </c>
      <c r="J3539">
        <v>16.11</v>
      </c>
    </row>
    <row r="3540" spans="7:10" x14ac:dyDescent="0.25">
      <c r="G3540" t="s">
        <v>3237</v>
      </c>
      <c r="H3540">
        <v>1</v>
      </c>
      <c r="I3540">
        <v>0.08</v>
      </c>
      <c r="J3540">
        <v>16.190000000000001</v>
      </c>
    </row>
    <row r="3541" spans="7:10" x14ac:dyDescent="0.25">
      <c r="G3541" t="s">
        <v>3238</v>
      </c>
      <c r="H3541">
        <v>1</v>
      </c>
      <c r="I3541">
        <v>0.08</v>
      </c>
      <c r="J3541">
        <v>16.27</v>
      </c>
    </row>
    <row r="3542" spans="7:10" x14ac:dyDescent="0.25">
      <c r="G3542" t="s">
        <v>3239</v>
      </c>
      <c r="H3542">
        <v>1</v>
      </c>
      <c r="I3542">
        <v>0.08</v>
      </c>
      <c r="J3542">
        <v>16.350000000000001</v>
      </c>
    </row>
    <row r="3543" spans="7:10" x14ac:dyDescent="0.25">
      <c r="G3543" t="s">
        <v>3240</v>
      </c>
      <c r="H3543">
        <v>1</v>
      </c>
      <c r="I3543">
        <v>0.08</v>
      </c>
      <c r="J3543">
        <v>16.440000000000001</v>
      </c>
    </row>
    <row r="3544" spans="7:10" x14ac:dyDescent="0.25">
      <c r="G3544" t="s">
        <v>3241</v>
      </c>
      <c r="H3544">
        <v>1</v>
      </c>
      <c r="I3544">
        <v>0.08</v>
      </c>
      <c r="J3544">
        <v>16.52</v>
      </c>
    </row>
    <row r="3545" spans="7:10" x14ac:dyDescent="0.25">
      <c r="G3545" t="s">
        <v>3242</v>
      </c>
      <c r="H3545">
        <v>1</v>
      </c>
      <c r="I3545">
        <v>0.08</v>
      </c>
      <c r="J3545">
        <v>16.600000000000001</v>
      </c>
    </row>
    <row r="3546" spans="7:10" x14ac:dyDescent="0.25">
      <c r="G3546" t="s">
        <v>3243</v>
      </c>
      <c r="H3546">
        <v>1</v>
      </c>
      <c r="I3546">
        <v>0.08</v>
      </c>
      <c r="J3546">
        <v>16.68</v>
      </c>
    </row>
    <row r="3547" spans="7:10" x14ac:dyDescent="0.25">
      <c r="G3547" t="s">
        <v>3244</v>
      </c>
      <c r="H3547">
        <v>34</v>
      </c>
      <c r="I3547">
        <v>2.77</v>
      </c>
      <c r="J3547">
        <v>19.45</v>
      </c>
    </row>
    <row r="3548" spans="7:10" x14ac:dyDescent="0.25">
      <c r="G3548" t="s">
        <v>3245</v>
      </c>
      <c r="H3548">
        <v>2</v>
      </c>
      <c r="I3548">
        <v>0.16</v>
      </c>
      <c r="J3548">
        <v>19.61</v>
      </c>
    </row>
    <row r="3549" spans="7:10" x14ac:dyDescent="0.25">
      <c r="G3549" t="s">
        <v>3246</v>
      </c>
      <c r="H3549">
        <v>1</v>
      </c>
      <c r="I3549">
        <v>0.08</v>
      </c>
      <c r="J3549">
        <v>19.690000000000001</v>
      </c>
    </row>
    <row r="3550" spans="7:10" x14ac:dyDescent="0.25">
      <c r="G3550" t="s">
        <v>3247</v>
      </c>
      <c r="H3550">
        <v>1</v>
      </c>
      <c r="I3550">
        <v>0.08</v>
      </c>
      <c r="J3550">
        <v>19.77</v>
      </c>
    </row>
    <row r="3551" spans="7:10" x14ac:dyDescent="0.25">
      <c r="G3551" t="s">
        <v>3248</v>
      </c>
      <c r="H3551">
        <v>3</v>
      </c>
      <c r="I3551">
        <v>0.24</v>
      </c>
      <c r="J3551">
        <v>20.02</v>
      </c>
    </row>
    <row r="3552" spans="7:10" x14ac:dyDescent="0.25">
      <c r="G3552" t="s">
        <v>3249</v>
      </c>
      <c r="H3552">
        <v>1</v>
      </c>
      <c r="I3552">
        <v>0.08</v>
      </c>
      <c r="J3552">
        <v>20.100000000000001</v>
      </c>
    </row>
    <row r="3553" spans="7:10" x14ac:dyDescent="0.25">
      <c r="G3553" t="s">
        <v>3250</v>
      </c>
      <c r="H3553">
        <v>1</v>
      </c>
      <c r="I3553">
        <v>0.08</v>
      </c>
      <c r="J3553">
        <v>20.18</v>
      </c>
    </row>
    <row r="3554" spans="7:10" x14ac:dyDescent="0.25">
      <c r="G3554" t="s">
        <v>3251</v>
      </c>
      <c r="H3554">
        <v>1</v>
      </c>
      <c r="I3554">
        <v>0.08</v>
      </c>
      <c r="J3554">
        <v>20.260000000000002</v>
      </c>
    </row>
    <row r="3555" spans="7:10" x14ac:dyDescent="0.25">
      <c r="G3555" t="s">
        <v>3252</v>
      </c>
      <c r="H3555">
        <v>1</v>
      </c>
      <c r="I3555">
        <v>0.08</v>
      </c>
      <c r="J3555">
        <v>20.34</v>
      </c>
    </row>
    <row r="3556" spans="7:10" x14ac:dyDescent="0.25">
      <c r="G3556" t="s">
        <v>3253</v>
      </c>
      <c r="H3556">
        <v>1</v>
      </c>
      <c r="I3556">
        <v>0.08</v>
      </c>
      <c r="J3556">
        <v>20.420000000000002</v>
      </c>
    </row>
    <row r="3557" spans="7:10" x14ac:dyDescent="0.25">
      <c r="G3557" t="s">
        <v>3254</v>
      </c>
      <c r="H3557">
        <v>1</v>
      </c>
      <c r="I3557">
        <v>0.08</v>
      </c>
      <c r="J3557">
        <v>20.5</v>
      </c>
    </row>
    <row r="3558" spans="7:10" x14ac:dyDescent="0.25">
      <c r="G3558" t="s">
        <v>3255</v>
      </c>
      <c r="H3558">
        <v>1</v>
      </c>
      <c r="I3558">
        <v>0.08</v>
      </c>
      <c r="J3558">
        <v>20.59</v>
      </c>
    </row>
    <row r="3559" spans="7:10" x14ac:dyDescent="0.25">
      <c r="G3559" t="s">
        <v>3256</v>
      </c>
      <c r="H3559">
        <v>4</v>
      </c>
      <c r="I3559">
        <v>0.33</v>
      </c>
      <c r="J3559">
        <v>20.91</v>
      </c>
    </row>
    <row r="3560" spans="7:10" x14ac:dyDescent="0.25">
      <c r="G3560" t="s">
        <v>3257</v>
      </c>
      <c r="H3560">
        <v>1</v>
      </c>
      <c r="I3560">
        <v>0.08</v>
      </c>
      <c r="J3560">
        <v>20.99</v>
      </c>
    </row>
    <row r="3561" spans="7:10" x14ac:dyDescent="0.25">
      <c r="G3561" t="s">
        <v>3258</v>
      </c>
      <c r="H3561">
        <v>3</v>
      </c>
      <c r="I3561">
        <v>0.24</v>
      </c>
      <c r="J3561">
        <v>21.24</v>
      </c>
    </row>
    <row r="3562" spans="7:10" x14ac:dyDescent="0.25">
      <c r="G3562" t="s">
        <v>3259</v>
      </c>
      <c r="H3562">
        <v>1</v>
      </c>
      <c r="I3562">
        <v>0.08</v>
      </c>
      <c r="J3562">
        <v>21.32</v>
      </c>
    </row>
    <row r="3563" spans="7:10" x14ac:dyDescent="0.25">
      <c r="G3563" t="s">
        <v>3260</v>
      </c>
      <c r="H3563">
        <v>1</v>
      </c>
      <c r="I3563">
        <v>0.08</v>
      </c>
      <c r="J3563">
        <v>21.4</v>
      </c>
    </row>
    <row r="3564" spans="7:10" x14ac:dyDescent="0.25">
      <c r="G3564" t="s">
        <v>3261</v>
      </c>
      <c r="H3564">
        <v>1</v>
      </c>
      <c r="I3564">
        <v>0.08</v>
      </c>
      <c r="J3564">
        <v>21.48</v>
      </c>
    </row>
    <row r="3565" spans="7:10" x14ac:dyDescent="0.25">
      <c r="G3565" t="s">
        <v>3262</v>
      </c>
      <c r="H3565">
        <v>1</v>
      </c>
      <c r="I3565">
        <v>0.08</v>
      </c>
      <c r="J3565">
        <v>21.56</v>
      </c>
    </row>
    <row r="3566" spans="7:10" x14ac:dyDescent="0.25">
      <c r="G3566" t="s">
        <v>3263</v>
      </c>
      <c r="H3566">
        <v>1</v>
      </c>
      <c r="I3566">
        <v>0.08</v>
      </c>
      <c r="J3566">
        <v>21.64</v>
      </c>
    </row>
    <row r="3567" spans="7:10" x14ac:dyDescent="0.25">
      <c r="G3567" t="s">
        <v>3264</v>
      </c>
      <c r="H3567">
        <v>1</v>
      </c>
      <c r="I3567">
        <v>0.08</v>
      </c>
      <c r="J3567">
        <v>21.72</v>
      </c>
    </row>
    <row r="3568" spans="7:10" x14ac:dyDescent="0.25">
      <c r="G3568" t="s">
        <v>3265</v>
      </c>
      <c r="H3568">
        <v>1</v>
      </c>
      <c r="I3568">
        <v>0.08</v>
      </c>
      <c r="J3568">
        <v>21.81</v>
      </c>
    </row>
    <row r="3569" spans="7:10" x14ac:dyDescent="0.25">
      <c r="G3569" t="s">
        <v>3266</v>
      </c>
      <c r="H3569">
        <v>1</v>
      </c>
      <c r="I3569">
        <v>0.08</v>
      </c>
      <c r="J3569">
        <v>21.89</v>
      </c>
    </row>
    <row r="3570" spans="7:10" x14ac:dyDescent="0.25">
      <c r="G3570" t="s">
        <v>3267</v>
      </c>
      <c r="H3570">
        <v>1</v>
      </c>
      <c r="I3570">
        <v>0.08</v>
      </c>
      <c r="J3570">
        <v>21.97</v>
      </c>
    </row>
    <row r="3571" spans="7:10" x14ac:dyDescent="0.25">
      <c r="G3571" t="s">
        <v>3268</v>
      </c>
      <c r="H3571">
        <v>1</v>
      </c>
      <c r="I3571">
        <v>0.08</v>
      </c>
      <c r="J3571">
        <v>22.05</v>
      </c>
    </row>
    <row r="3572" spans="7:10" x14ac:dyDescent="0.25">
      <c r="G3572" t="s">
        <v>3269</v>
      </c>
      <c r="H3572">
        <v>1</v>
      </c>
      <c r="I3572">
        <v>0.08</v>
      </c>
      <c r="J3572">
        <v>22.13</v>
      </c>
    </row>
    <row r="3573" spans="7:10" x14ac:dyDescent="0.25">
      <c r="G3573" t="s">
        <v>3270</v>
      </c>
      <c r="H3573">
        <v>1</v>
      </c>
      <c r="I3573">
        <v>0.08</v>
      </c>
      <c r="J3573">
        <v>22.21</v>
      </c>
    </row>
    <row r="3574" spans="7:10" x14ac:dyDescent="0.25">
      <c r="G3574" t="s">
        <v>3271</v>
      </c>
      <c r="H3574">
        <v>1</v>
      </c>
      <c r="I3574">
        <v>0.08</v>
      </c>
      <c r="J3574">
        <v>22.29</v>
      </c>
    </row>
    <row r="3575" spans="7:10" x14ac:dyDescent="0.25">
      <c r="G3575" t="s">
        <v>3272</v>
      </c>
      <c r="H3575">
        <v>1</v>
      </c>
      <c r="I3575">
        <v>0.08</v>
      </c>
      <c r="J3575">
        <v>22.38</v>
      </c>
    </row>
    <row r="3576" spans="7:10" x14ac:dyDescent="0.25">
      <c r="G3576" t="s">
        <v>3273</v>
      </c>
      <c r="H3576">
        <v>1</v>
      </c>
      <c r="I3576">
        <v>0.08</v>
      </c>
      <c r="J3576">
        <v>22.46</v>
      </c>
    </row>
    <row r="3577" spans="7:10" x14ac:dyDescent="0.25">
      <c r="G3577" t="s">
        <v>3274</v>
      </c>
      <c r="H3577">
        <v>2</v>
      </c>
      <c r="I3577">
        <v>0.16</v>
      </c>
      <c r="J3577">
        <v>22.62</v>
      </c>
    </row>
    <row r="3578" spans="7:10" x14ac:dyDescent="0.25">
      <c r="G3578" t="s">
        <v>3275</v>
      </c>
      <c r="H3578">
        <v>1</v>
      </c>
      <c r="I3578">
        <v>0.08</v>
      </c>
      <c r="J3578">
        <v>22.7</v>
      </c>
    </row>
    <row r="3579" spans="7:10" x14ac:dyDescent="0.25">
      <c r="G3579" t="s">
        <v>3276</v>
      </c>
      <c r="H3579">
        <v>1</v>
      </c>
      <c r="I3579">
        <v>0.08</v>
      </c>
      <c r="J3579">
        <v>22.78</v>
      </c>
    </row>
    <row r="3580" spans="7:10" x14ac:dyDescent="0.25">
      <c r="G3580" t="s">
        <v>3277</v>
      </c>
      <c r="H3580">
        <v>1</v>
      </c>
      <c r="I3580">
        <v>0.08</v>
      </c>
      <c r="J3580">
        <v>22.86</v>
      </c>
    </row>
    <row r="3581" spans="7:10" x14ac:dyDescent="0.25">
      <c r="G3581" t="s">
        <v>3278</v>
      </c>
      <c r="H3581">
        <v>1</v>
      </c>
      <c r="I3581">
        <v>0.08</v>
      </c>
      <c r="J3581">
        <v>22.95</v>
      </c>
    </row>
    <row r="3582" spans="7:10" x14ac:dyDescent="0.25">
      <c r="G3582" t="s">
        <v>3279</v>
      </c>
      <c r="H3582">
        <v>1</v>
      </c>
      <c r="I3582">
        <v>0.08</v>
      </c>
      <c r="J3582">
        <v>23.03</v>
      </c>
    </row>
    <row r="3583" spans="7:10" x14ac:dyDescent="0.25">
      <c r="G3583" t="s">
        <v>3280</v>
      </c>
      <c r="H3583">
        <v>4</v>
      </c>
      <c r="I3583">
        <v>0.33</v>
      </c>
      <c r="J3583">
        <v>23.35</v>
      </c>
    </row>
    <row r="3584" spans="7:10" x14ac:dyDescent="0.25">
      <c r="G3584" t="s">
        <v>3281</v>
      </c>
      <c r="H3584">
        <v>1</v>
      </c>
      <c r="I3584">
        <v>0.08</v>
      </c>
      <c r="J3584">
        <v>23.43</v>
      </c>
    </row>
    <row r="3585" spans="7:10" x14ac:dyDescent="0.25">
      <c r="G3585" t="s">
        <v>3282</v>
      </c>
      <c r="H3585">
        <v>1</v>
      </c>
      <c r="I3585">
        <v>0.08</v>
      </c>
      <c r="J3585">
        <v>23.52</v>
      </c>
    </row>
    <row r="3586" spans="7:10" x14ac:dyDescent="0.25">
      <c r="G3586" t="s">
        <v>3283</v>
      </c>
      <c r="H3586">
        <v>1</v>
      </c>
      <c r="I3586">
        <v>0.08</v>
      </c>
      <c r="J3586">
        <v>23.6</v>
      </c>
    </row>
    <row r="3587" spans="7:10" x14ac:dyDescent="0.25">
      <c r="G3587" t="s">
        <v>3284</v>
      </c>
      <c r="H3587">
        <v>1</v>
      </c>
      <c r="I3587">
        <v>0.08</v>
      </c>
      <c r="J3587">
        <v>23.68</v>
      </c>
    </row>
    <row r="3588" spans="7:10" x14ac:dyDescent="0.25">
      <c r="G3588" t="s">
        <v>3285</v>
      </c>
      <c r="H3588">
        <v>1</v>
      </c>
      <c r="I3588">
        <v>0.08</v>
      </c>
      <c r="J3588">
        <v>23.76</v>
      </c>
    </row>
    <row r="3589" spans="7:10" x14ac:dyDescent="0.25">
      <c r="G3589" t="s">
        <v>3286</v>
      </c>
      <c r="H3589">
        <v>1</v>
      </c>
      <c r="I3589">
        <v>0.08</v>
      </c>
      <c r="J3589">
        <v>23.84</v>
      </c>
    </row>
    <row r="3590" spans="7:10" x14ac:dyDescent="0.25">
      <c r="G3590" t="s">
        <v>3287</v>
      </c>
      <c r="H3590">
        <v>1</v>
      </c>
      <c r="I3590">
        <v>0.08</v>
      </c>
      <c r="J3590">
        <v>23.92</v>
      </c>
    </row>
    <row r="3591" spans="7:10" x14ac:dyDescent="0.25">
      <c r="G3591" t="s">
        <v>3288</v>
      </c>
      <c r="H3591">
        <v>1</v>
      </c>
      <c r="I3591">
        <v>0.08</v>
      </c>
      <c r="J3591">
        <v>24</v>
      </c>
    </row>
    <row r="3592" spans="7:10" x14ac:dyDescent="0.25">
      <c r="G3592" t="s">
        <v>3289</v>
      </c>
      <c r="H3592">
        <v>1</v>
      </c>
      <c r="I3592">
        <v>0.08</v>
      </c>
      <c r="J3592">
        <v>24.08</v>
      </c>
    </row>
    <row r="3593" spans="7:10" x14ac:dyDescent="0.25">
      <c r="G3593" t="s">
        <v>3290</v>
      </c>
      <c r="H3593">
        <v>1</v>
      </c>
      <c r="I3593">
        <v>0.08</v>
      </c>
      <c r="J3593">
        <v>24.17</v>
      </c>
    </row>
    <row r="3594" spans="7:10" x14ac:dyDescent="0.25">
      <c r="G3594" t="s">
        <v>3291</v>
      </c>
      <c r="H3594">
        <v>1</v>
      </c>
      <c r="I3594">
        <v>0.08</v>
      </c>
      <c r="J3594">
        <v>24.25</v>
      </c>
    </row>
    <row r="3595" spans="7:10" x14ac:dyDescent="0.25">
      <c r="G3595" t="s">
        <v>3292</v>
      </c>
      <c r="H3595">
        <v>1</v>
      </c>
      <c r="I3595">
        <v>0.08</v>
      </c>
      <c r="J3595">
        <v>24.33</v>
      </c>
    </row>
    <row r="3596" spans="7:10" x14ac:dyDescent="0.25">
      <c r="G3596" t="s">
        <v>3293</v>
      </c>
      <c r="H3596">
        <v>1</v>
      </c>
      <c r="I3596">
        <v>0.08</v>
      </c>
      <c r="J3596">
        <v>24.41</v>
      </c>
    </row>
    <row r="3597" spans="7:10" x14ac:dyDescent="0.25">
      <c r="G3597" t="s">
        <v>3294</v>
      </c>
      <c r="H3597">
        <v>1</v>
      </c>
      <c r="I3597">
        <v>0.08</v>
      </c>
      <c r="J3597">
        <v>24.49</v>
      </c>
    </row>
    <row r="3598" spans="7:10" x14ac:dyDescent="0.25">
      <c r="G3598" t="s">
        <v>3295</v>
      </c>
      <c r="H3598">
        <v>1</v>
      </c>
      <c r="I3598">
        <v>0.08</v>
      </c>
      <c r="J3598">
        <v>24.57</v>
      </c>
    </row>
    <row r="3599" spans="7:10" x14ac:dyDescent="0.25">
      <c r="G3599" t="s">
        <v>3296</v>
      </c>
      <c r="H3599">
        <v>1</v>
      </c>
      <c r="I3599">
        <v>0.08</v>
      </c>
      <c r="J3599">
        <v>24.65</v>
      </c>
    </row>
    <row r="3600" spans="7:10" x14ac:dyDescent="0.25">
      <c r="G3600" t="s">
        <v>3297</v>
      </c>
      <c r="H3600">
        <v>1</v>
      </c>
      <c r="I3600">
        <v>0.08</v>
      </c>
      <c r="J3600">
        <v>24.74</v>
      </c>
    </row>
    <row r="3601" spans="7:10" x14ac:dyDescent="0.25">
      <c r="G3601" t="s">
        <v>3298</v>
      </c>
      <c r="H3601">
        <v>1</v>
      </c>
      <c r="I3601">
        <v>0.08</v>
      </c>
      <c r="J3601">
        <v>24.82</v>
      </c>
    </row>
    <row r="3602" spans="7:10" x14ac:dyDescent="0.25">
      <c r="G3602" t="s">
        <v>3299</v>
      </c>
      <c r="H3602">
        <v>1</v>
      </c>
      <c r="I3602">
        <v>0.08</v>
      </c>
      <c r="J3602">
        <v>24.9</v>
      </c>
    </row>
    <row r="3603" spans="7:10" x14ac:dyDescent="0.25">
      <c r="G3603" t="s">
        <v>3300</v>
      </c>
      <c r="H3603">
        <v>1</v>
      </c>
      <c r="I3603">
        <v>0.08</v>
      </c>
      <c r="J3603">
        <v>24.98</v>
      </c>
    </row>
    <row r="3604" spans="7:10" x14ac:dyDescent="0.25">
      <c r="G3604" t="s">
        <v>3301</v>
      </c>
      <c r="H3604">
        <v>2</v>
      </c>
      <c r="I3604">
        <v>0.16</v>
      </c>
      <c r="J3604">
        <v>25.14</v>
      </c>
    </row>
    <row r="3605" spans="7:10" x14ac:dyDescent="0.25">
      <c r="G3605" t="s">
        <v>3302</v>
      </c>
      <c r="H3605">
        <v>1</v>
      </c>
      <c r="I3605">
        <v>0.08</v>
      </c>
      <c r="J3605">
        <v>25.22</v>
      </c>
    </row>
    <row r="3606" spans="7:10" x14ac:dyDescent="0.25">
      <c r="G3606" t="s">
        <v>3303</v>
      </c>
      <c r="H3606">
        <v>1</v>
      </c>
      <c r="I3606">
        <v>0.08</v>
      </c>
      <c r="J3606">
        <v>25.31</v>
      </c>
    </row>
    <row r="3607" spans="7:10" x14ac:dyDescent="0.25">
      <c r="G3607" t="s">
        <v>3304</v>
      </c>
      <c r="H3607">
        <v>3</v>
      </c>
      <c r="I3607">
        <v>0.24</v>
      </c>
      <c r="J3607">
        <v>25.55</v>
      </c>
    </row>
    <row r="3608" spans="7:10" x14ac:dyDescent="0.25">
      <c r="G3608" t="s">
        <v>3305</v>
      </c>
      <c r="H3608">
        <v>1</v>
      </c>
      <c r="I3608">
        <v>0.08</v>
      </c>
      <c r="J3608">
        <v>25.63</v>
      </c>
    </row>
    <row r="3609" spans="7:10" x14ac:dyDescent="0.25">
      <c r="G3609" t="s">
        <v>3306</v>
      </c>
      <c r="H3609">
        <v>1</v>
      </c>
      <c r="I3609">
        <v>0.08</v>
      </c>
      <c r="J3609">
        <v>25.71</v>
      </c>
    </row>
    <row r="3610" spans="7:10" x14ac:dyDescent="0.25">
      <c r="G3610" t="s">
        <v>3307</v>
      </c>
      <c r="H3610">
        <v>1</v>
      </c>
      <c r="I3610">
        <v>0.08</v>
      </c>
      <c r="J3610">
        <v>25.79</v>
      </c>
    </row>
    <row r="3611" spans="7:10" x14ac:dyDescent="0.25">
      <c r="G3611" t="s">
        <v>3308</v>
      </c>
      <c r="H3611">
        <v>1</v>
      </c>
      <c r="I3611">
        <v>0.08</v>
      </c>
      <c r="J3611">
        <v>25.87</v>
      </c>
    </row>
    <row r="3612" spans="7:10" x14ac:dyDescent="0.25">
      <c r="G3612" t="s">
        <v>3309</v>
      </c>
      <c r="H3612">
        <v>1</v>
      </c>
      <c r="I3612">
        <v>0.08</v>
      </c>
      <c r="J3612">
        <v>25.96</v>
      </c>
    </row>
    <row r="3613" spans="7:10" x14ac:dyDescent="0.25">
      <c r="G3613" t="s">
        <v>3310</v>
      </c>
      <c r="H3613">
        <v>1</v>
      </c>
      <c r="I3613">
        <v>0.08</v>
      </c>
      <c r="J3613">
        <v>26.04</v>
      </c>
    </row>
    <row r="3614" spans="7:10" x14ac:dyDescent="0.25">
      <c r="G3614" t="s">
        <v>3311</v>
      </c>
      <c r="H3614">
        <v>1</v>
      </c>
      <c r="I3614">
        <v>0.08</v>
      </c>
      <c r="J3614">
        <v>26.12</v>
      </c>
    </row>
    <row r="3615" spans="7:10" x14ac:dyDescent="0.25">
      <c r="G3615" t="s">
        <v>3312</v>
      </c>
      <c r="H3615">
        <v>1</v>
      </c>
      <c r="I3615">
        <v>0.08</v>
      </c>
      <c r="J3615">
        <v>26.2</v>
      </c>
    </row>
    <row r="3616" spans="7:10" x14ac:dyDescent="0.25">
      <c r="G3616" t="s">
        <v>3313</v>
      </c>
      <c r="H3616">
        <v>3</v>
      </c>
      <c r="I3616">
        <v>0.24</v>
      </c>
      <c r="J3616">
        <v>26.44</v>
      </c>
    </row>
    <row r="3617" spans="7:10" x14ac:dyDescent="0.25">
      <c r="G3617" t="s">
        <v>3314</v>
      </c>
      <c r="H3617">
        <v>1</v>
      </c>
      <c r="I3617">
        <v>0.08</v>
      </c>
      <c r="J3617">
        <v>26.53</v>
      </c>
    </row>
    <row r="3618" spans="7:10" x14ac:dyDescent="0.25">
      <c r="G3618" t="s">
        <v>3315</v>
      </c>
      <c r="H3618">
        <v>6</v>
      </c>
      <c r="I3618">
        <v>0.49</v>
      </c>
      <c r="J3618">
        <v>27.01</v>
      </c>
    </row>
    <row r="3619" spans="7:10" x14ac:dyDescent="0.25">
      <c r="G3619" t="s">
        <v>3316</v>
      </c>
      <c r="H3619">
        <v>14</v>
      </c>
      <c r="I3619">
        <v>1.1399999999999999</v>
      </c>
      <c r="J3619">
        <v>28.15</v>
      </c>
    </row>
    <row r="3620" spans="7:10" x14ac:dyDescent="0.25">
      <c r="G3620" t="s">
        <v>3317</v>
      </c>
      <c r="H3620">
        <v>2</v>
      </c>
      <c r="I3620">
        <v>0.16</v>
      </c>
      <c r="J3620">
        <v>28.32</v>
      </c>
    </row>
    <row r="3621" spans="7:10" x14ac:dyDescent="0.25">
      <c r="G3621" t="s">
        <v>3318</v>
      </c>
      <c r="H3621">
        <v>1</v>
      </c>
      <c r="I3621">
        <v>0.08</v>
      </c>
      <c r="J3621">
        <v>28.4</v>
      </c>
    </row>
    <row r="3622" spans="7:10" x14ac:dyDescent="0.25">
      <c r="G3622" t="s">
        <v>3319</v>
      </c>
      <c r="H3622">
        <v>2</v>
      </c>
      <c r="I3622">
        <v>0.16</v>
      </c>
      <c r="J3622">
        <v>28.56</v>
      </c>
    </row>
    <row r="3623" spans="7:10" x14ac:dyDescent="0.25">
      <c r="G3623" t="s">
        <v>3320</v>
      </c>
      <c r="H3623">
        <v>1</v>
      </c>
      <c r="I3623">
        <v>0.08</v>
      </c>
      <c r="J3623">
        <v>28.64</v>
      </c>
    </row>
    <row r="3624" spans="7:10" x14ac:dyDescent="0.25">
      <c r="G3624" t="s">
        <v>3321</v>
      </c>
      <c r="H3624">
        <v>1</v>
      </c>
      <c r="I3624">
        <v>0.08</v>
      </c>
      <c r="J3624">
        <v>28.72</v>
      </c>
    </row>
    <row r="3625" spans="7:10" x14ac:dyDescent="0.25">
      <c r="G3625" t="s">
        <v>3322</v>
      </c>
      <c r="H3625">
        <v>1</v>
      </c>
      <c r="I3625">
        <v>0.08</v>
      </c>
      <c r="J3625">
        <v>28.8</v>
      </c>
    </row>
    <row r="3626" spans="7:10" x14ac:dyDescent="0.25">
      <c r="G3626" t="s">
        <v>3323</v>
      </c>
      <c r="H3626">
        <v>1</v>
      </c>
      <c r="I3626">
        <v>0.08</v>
      </c>
      <c r="J3626">
        <v>28.89</v>
      </c>
    </row>
    <row r="3627" spans="7:10" x14ac:dyDescent="0.25">
      <c r="G3627" t="s">
        <v>3324</v>
      </c>
      <c r="H3627">
        <v>6</v>
      </c>
      <c r="I3627">
        <v>0.49</v>
      </c>
      <c r="J3627">
        <v>29.37</v>
      </c>
    </row>
    <row r="3628" spans="7:10" x14ac:dyDescent="0.25">
      <c r="G3628" t="s">
        <v>3325</v>
      </c>
      <c r="H3628">
        <v>1</v>
      </c>
      <c r="I3628">
        <v>0.08</v>
      </c>
      <c r="J3628">
        <v>29.45</v>
      </c>
    </row>
    <row r="3629" spans="7:10" x14ac:dyDescent="0.25">
      <c r="G3629" t="s">
        <v>3326</v>
      </c>
      <c r="H3629">
        <v>2</v>
      </c>
      <c r="I3629">
        <v>0.16</v>
      </c>
      <c r="J3629">
        <v>29.62</v>
      </c>
    </row>
    <row r="3630" spans="7:10" x14ac:dyDescent="0.25">
      <c r="G3630" t="s">
        <v>3327</v>
      </c>
      <c r="H3630">
        <v>1</v>
      </c>
      <c r="I3630">
        <v>0.08</v>
      </c>
      <c r="J3630">
        <v>29.7</v>
      </c>
    </row>
    <row r="3631" spans="7:10" x14ac:dyDescent="0.25">
      <c r="G3631" t="s">
        <v>3328</v>
      </c>
      <c r="H3631">
        <v>1</v>
      </c>
      <c r="I3631">
        <v>0.08</v>
      </c>
      <c r="J3631">
        <v>29.78</v>
      </c>
    </row>
    <row r="3632" spans="7:10" x14ac:dyDescent="0.25">
      <c r="G3632" t="s">
        <v>3329</v>
      </c>
      <c r="H3632">
        <v>1</v>
      </c>
      <c r="I3632">
        <v>0.08</v>
      </c>
      <c r="J3632">
        <v>29.86</v>
      </c>
    </row>
    <row r="3633" spans="7:10" x14ac:dyDescent="0.25">
      <c r="G3633" t="s">
        <v>3330</v>
      </c>
      <c r="H3633">
        <v>1</v>
      </c>
      <c r="I3633">
        <v>0.08</v>
      </c>
      <c r="J3633">
        <v>29.94</v>
      </c>
    </row>
    <row r="3634" spans="7:10" x14ac:dyDescent="0.25">
      <c r="G3634" t="s">
        <v>3331</v>
      </c>
      <c r="H3634">
        <v>1</v>
      </c>
      <c r="I3634">
        <v>0.08</v>
      </c>
      <c r="J3634">
        <v>30.02</v>
      </c>
    </row>
    <row r="3635" spans="7:10" x14ac:dyDescent="0.25">
      <c r="G3635" t="s">
        <v>3332</v>
      </c>
      <c r="H3635">
        <v>2</v>
      </c>
      <c r="I3635">
        <v>0.16</v>
      </c>
      <c r="J3635">
        <v>30.19</v>
      </c>
    </row>
    <row r="3636" spans="7:10" x14ac:dyDescent="0.25">
      <c r="G3636" t="s">
        <v>3333</v>
      </c>
      <c r="H3636">
        <v>1</v>
      </c>
      <c r="I3636">
        <v>0.08</v>
      </c>
      <c r="J3636">
        <v>30.27</v>
      </c>
    </row>
    <row r="3637" spans="7:10" x14ac:dyDescent="0.25">
      <c r="G3637" t="s">
        <v>3334</v>
      </c>
      <c r="H3637">
        <v>1</v>
      </c>
      <c r="I3637">
        <v>0.08</v>
      </c>
      <c r="J3637">
        <v>30.35</v>
      </c>
    </row>
    <row r="3638" spans="7:10" x14ac:dyDescent="0.25">
      <c r="G3638" t="s">
        <v>3335</v>
      </c>
      <c r="H3638">
        <v>1</v>
      </c>
      <c r="I3638">
        <v>0.08</v>
      </c>
      <c r="J3638">
        <v>30.43</v>
      </c>
    </row>
    <row r="3639" spans="7:10" x14ac:dyDescent="0.25">
      <c r="G3639" t="s">
        <v>3336</v>
      </c>
      <c r="H3639">
        <v>1</v>
      </c>
      <c r="I3639">
        <v>0.08</v>
      </c>
      <c r="J3639">
        <v>30.51</v>
      </c>
    </row>
    <row r="3640" spans="7:10" x14ac:dyDescent="0.25">
      <c r="G3640" t="s">
        <v>3337</v>
      </c>
      <c r="H3640">
        <v>3</v>
      </c>
      <c r="I3640">
        <v>0.24</v>
      </c>
      <c r="J3640">
        <v>30.76</v>
      </c>
    </row>
    <row r="3641" spans="7:10" x14ac:dyDescent="0.25">
      <c r="G3641" t="s">
        <v>3338</v>
      </c>
      <c r="H3641">
        <v>1</v>
      </c>
      <c r="I3641">
        <v>0.08</v>
      </c>
      <c r="J3641">
        <v>30.84</v>
      </c>
    </row>
    <row r="3642" spans="7:10" x14ac:dyDescent="0.25">
      <c r="G3642" t="s">
        <v>3339</v>
      </c>
      <c r="H3642">
        <v>1</v>
      </c>
      <c r="I3642">
        <v>0.08</v>
      </c>
      <c r="J3642">
        <v>30.92</v>
      </c>
    </row>
    <row r="3643" spans="7:10" x14ac:dyDescent="0.25">
      <c r="G3643" t="s">
        <v>3340</v>
      </c>
      <c r="H3643">
        <v>1</v>
      </c>
      <c r="I3643">
        <v>0.08</v>
      </c>
      <c r="J3643">
        <v>31</v>
      </c>
    </row>
    <row r="3644" spans="7:10" x14ac:dyDescent="0.25">
      <c r="G3644" t="s">
        <v>3341</v>
      </c>
      <c r="H3644">
        <v>1</v>
      </c>
      <c r="I3644">
        <v>0.08</v>
      </c>
      <c r="J3644">
        <v>31.08</v>
      </c>
    </row>
    <row r="3645" spans="7:10" x14ac:dyDescent="0.25">
      <c r="G3645" t="s">
        <v>3342</v>
      </c>
      <c r="H3645">
        <v>1</v>
      </c>
      <c r="I3645">
        <v>0.08</v>
      </c>
      <c r="J3645">
        <v>31.16</v>
      </c>
    </row>
    <row r="3646" spans="7:10" x14ac:dyDescent="0.25">
      <c r="G3646" t="s">
        <v>3343</v>
      </c>
      <c r="H3646">
        <v>1</v>
      </c>
      <c r="I3646">
        <v>0.08</v>
      </c>
      <c r="J3646">
        <v>31.24</v>
      </c>
    </row>
    <row r="3647" spans="7:10" x14ac:dyDescent="0.25">
      <c r="G3647" t="s">
        <v>3344</v>
      </c>
      <c r="H3647">
        <v>1</v>
      </c>
      <c r="I3647">
        <v>0.08</v>
      </c>
      <c r="J3647">
        <v>31.33</v>
      </c>
    </row>
    <row r="3648" spans="7:10" x14ac:dyDescent="0.25">
      <c r="G3648" t="s">
        <v>3345</v>
      </c>
      <c r="H3648">
        <v>1</v>
      </c>
      <c r="I3648">
        <v>0.08</v>
      </c>
      <c r="J3648">
        <v>31.41</v>
      </c>
    </row>
    <row r="3649" spans="7:10" x14ac:dyDescent="0.25">
      <c r="G3649" t="s">
        <v>3346</v>
      </c>
      <c r="H3649">
        <v>2</v>
      </c>
      <c r="I3649">
        <v>0.16</v>
      </c>
      <c r="J3649">
        <v>31.57</v>
      </c>
    </row>
    <row r="3650" spans="7:10" x14ac:dyDescent="0.25">
      <c r="G3650" t="s">
        <v>3347</v>
      </c>
      <c r="H3650">
        <v>1</v>
      </c>
      <c r="I3650">
        <v>0.08</v>
      </c>
      <c r="J3650">
        <v>31.65</v>
      </c>
    </row>
    <row r="3651" spans="7:10" x14ac:dyDescent="0.25">
      <c r="G3651" t="s">
        <v>3348</v>
      </c>
      <c r="H3651">
        <v>1</v>
      </c>
      <c r="I3651">
        <v>0.08</v>
      </c>
      <c r="J3651">
        <v>31.73</v>
      </c>
    </row>
    <row r="3652" spans="7:10" x14ac:dyDescent="0.25">
      <c r="G3652" t="s">
        <v>3349</v>
      </c>
      <c r="H3652">
        <v>1</v>
      </c>
      <c r="I3652">
        <v>0.08</v>
      </c>
      <c r="J3652">
        <v>31.81</v>
      </c>
    </row>
    <row r="3653" spans="7:10" x14ac:dyDescent="0.25">
      <c r="G3653" t="s">
        <v>3350</v>
      </c>
      <c r="H3653">
        <v>1</v>
      </c>
      <c r="I3653">
        <v>0.08</v>
      </c>
      <c r="J3653">
        <v>31.9</v>
      </c>
    </row>
    <row r="3654" spans="7:10" x14ac:dyDescent="0.25">
      <c r="G3654" t="s">
        <v>3351</v>
      </c>
      <c r="H3654">
        <v>1</v>
      </c>
      <c r="I3654">
        <v>0.08</v>
      </c>
      <c r="J3654">
        <v>31.98</v>
      </c>
    </row>
    <row r="3655" spans="7:10" x14ac:dyDescent="0.25">
      <c r="G3655" t="s">
        <v>3352</v>
      </c>
      <c r="H3655">
        <v>1</v>
      </c>
      <c r="I3655">
        <v>0.08</v>
      </c>
      <c r="J3655">
        <v>32.06</v>
      </c>
    </row>
    <row r="3656" spans="7:10" x14ac:dyDescent="0.25">
      <c r="G3656" t="s">
        <v>3353</v>
      </c>
      <c r="H3656">
        <v>1</v>
      </c>
      <c r="I3656">
        <v>0.08</v>
      </c>
      <c r="J3656">
        <v>32.14</v>
      </c>
    </row>
    <row r="3657" spans="7:10" x14ac:dyDescent="0.25">
      <c r="G3657" t="s">
        <v>3354</v>
      </c>
      <c r="H3657">
        <v>1</v>
      </c>
      <c r="I3657">
        <v>0.08</v>
      </c>
      <c r="J3657">
        <v>32.22</v>
      </c>
    </row>
    <row r="3658" spans="7:10" x14ac:dyDescent="0.25">
      <c r="G3658" t="s">
        <v>3355</v>
      </c>
      <c r="H3658">
        <v>1</v>
      </c>
      <c r="I3658">
        <v>0.08</v>
      </c>
      <c r="J3658">
        <v>32.299999999999997</v>
      </c>
    </row>
    <row r="3659" spans="7:10" x14ac:dyDescent="0.25">
      <c r="G3659" t="s">
        <v>3356</v>
      </c>
      <c r="H3659">
        <v>1</v>
      </c>
      <c r="I3659">
        <v>0.08</v>
      </c>
      <c r="J3659">
        <v>32.380000000000003</v>
      </c>
    </row>
    <row r="3660" spans="7:10" x14ac:dyDescent="0.25">
      <c r="G3660" t="s">
        <v>3357</v>
      </c>
      <c r="H3660">
        <v>1</v>
      </c>
      <c r="I3660">
        <v>0.08</v>
      </c>
      <c r="J3660">
        <v>32.47</v>
      </c>
    </row>
    <row r="3661" spans="7:10" x14ac:dyDescent="0.25">
      <c r="G3661" t="s">
        <v>3358</v>
      </c>
      <c r="H3661">
        <v>1</v>
      </c>
      <c r="I3661">
        <v>0.08</v>
      </c>
      <c r="J3661">
        <v>32.549999999999997</v>
      </c>
    </row>
    <row r="3662" spans="7:10" x14ac:dyDescent="0.25">
      <c r="G3662" t="s">
        <v>3359</v>
      </c>
      <c r="H3662">
        <v>1</v>
      </c>
      <c r="I3662">
        <v>0.08</v>
      </c>
      <c r="J3662">
        <v>32.630000000000003</v>
      </c>
    </row>
    <row r="3663" spans="7:10" x14ac:dyDescent="0.25">
      <c r="G3663" t="s">
        <v>3360</v>
      </c>
      <c r="H3663">
        <v>1</v>
      </c>
      <c r="I3663">
        <v>0.08</v>
      </c>
      <c r="J3663">
        <v>32.71</v>
      </c>
    </row>
    <row r="3664" spans="7:10" x14ac:dyDescent="0.25">
      <c r="G3664" t="s">
        <v>3361</v>
      </c>
      <c r="H3664">
        <v>1</v>
      </c>
      <c r="I3664">
        <v>0.08</v>
      </c>
      <c r="J3664">
        <v>32.79</v>
      </c>
    </row>
    <row r="3665" spans="7:10" x14ac:dyDescent="0.25">
      <c r="G3665" t="s">
        <v>3362</v>
      </c>
      <c r="H3665">
        <v>1</v>
      </c>
      <c r="I3665">
        <v>0.08</v>
      </c>
      <c r="J3665">
        <v>32.869999999999997</v>
      </c>
    </row>
    <row r="3666" spans="7:10" x14ac:dyDescent="0.25">
      <c r="G3666" t="s">
        <v>3363</v>
      </c>
      <c r="H3666">
        <v>1</v>
      </c>
      <c r="I3666">
        <v>0.08</v>
      </c>
      <c r="J3666">
        <v>32.950000000000003</v>
      </c>
    </row>
    <row r="3667" spans="7:10" x14ac:dyDescent="0.25">
      <c r="G3667" t="s">
        <v>3364</v>
      </c>
      <c r="H3667">
        <v>1</v>
      </c>
      <c r="I3667">
        <v>0.08</v>
      </c>
      <c r="J3667">
        <v>33.03</v>
      </c>
    </row>
    <row r="3668" spans="7:10" x14ac:dyDescent="0.25">
      <c r="G3668" t="s">
        <v>3365</v>
      </c>
      <c r="H3668">
        <v>1</v>
      </c>
      <c r="I3668">
        <v>0.08</v>
      </c>
      <c r="J3668">
        <v>33.119999999999997</v>
      </c>
    </row>
    <row r="3669" spans="7:10" x14ac:dyDescent="0.25">
      <c r="G3669" t="s">
        <v>3366</v>
      </c>
      <c r="H3669">
        <v>1</v>
      </c>
      <c r="I3669">
        <v>0.08</v>
      </c>
      <c r="J3669">
        <v>33.200000000000003</v>
      </c>
    </row>
    <row r="3670" spans="7:10" x14ac:dyDescent="0.25">
      <c r="G3670" t="s">
        <v>3367</v>
      </c>
      <c r="H3670">
        <v>2</v>
      </c>
      <c r="I3670">
        <v>0.16</v>
      </c>
      <c r="J3670">
        <v>33.36</v>
      </c>
    </row>
    <row r="3671" spans="7:10" x14ac:dyDescent="0.25">
      <c r="G3671" t="s">
        <v>3368</v>
      </c>
      <c r="H3671">
        <v>1</v>
      </c>
      <c r="I3671">
        <v>0.08</v>
      </c>
      <c r="J3671">
        <v>33.44</v>
      </c>
    </row>
    <row r="3672" spans="7:10" x14ac:dyDescent="0.25">
      <c r="G3672" t="s">
        <v>3369</v>
      </c>
      <c r="H3672">
        <v>1</v>
      </c>
      <c r="I3672">
        <v>0.08</v>
      </c>
      <c r="J3672">
        <v>33.520000000000003</v>
      </c>
    </row>
    <row r="3673" spans="7:10" x14ac:dyDescent="0.25">
      <c r="G3673" t="s">
        <v>3370</v>
      </c>
      <c r="H3673">
        <v>1</v>
      </c>
      <c r="I3673">
        <v>0.08</v>
      </c>
      <c r="J3673">
        <v>33.6</v>
      </c>
    </row>
    <row r="3674" spans="7:10" x14ac:dyDescent="0.25">
      <c r="G3674" t="s">
        <v>3371</v>
      </c>
      <c r="H3674">
        <v>1</v>
      </c>
      <c r="I3674">
        <v>0.08</v>
      </c>
      <c r="J3674">
        <v>33.69</v>
      </c>
    </row>
    <row r="3675" spans="7:10" x14ac:dyDescent="0.25">
      <c r="G3675" t="s">
        <v>3372</v>
      </c>
      <c r="H3675">
        <v>1</v>
      </c>
      <c r="I3675">
        <v>0.08</v>
      </c>
      <c r="J3675">
        <v>33.770000000000003</v>
      </c>
    </row>
    <row r="3676" spans="7:10" x14ac:dyDescent="0.25">
      <c r="G3676" t="s">
        <v>3373</v>
      </c>
      <c r="H3676">
        <v>2</v>
      </c>
      <c r="I3676">
        <v>0.16</v>
      </c>
      <c r="J3676">
        <v>33.93</v>
      </c>
    </row>
    <row r="3677" spans="7:10" x14ac:dyDescent="0.25">
      <c r="G3677" t="s">
        <v>3374</v>
      </c>
      <c r="H3677">
        <v>6</v>
      </c>
      <c r="I3677">
        <v>0.49</v>
      </c>
      <c r="J3677">
        <v>34.42</v>
      </c>
    </row>
    <row r="3678" spans="7:10" x14ac:dyDescent="0.25">
      <c r="G3678" t="s">
        <v>3375</v>
      </c>
      <c r="H3678">
        <v>1</v>
      </c>
      <c r="I3678">
        <v>0.08</v>
      </c>
      <c r="J3678">
        <v>34.5</v>
      </c>
    </row>
    <row r="3679" spans="7:10" x14ac:dyDescent="0.25">
      <c r="G3679" t="s">
        <v>3376</v>
      </c>
      <c r="H3679">
        <v>1</v>
      </c>
      <c r="I3679">
        <v>0.08</v>
      </c>
      <c r="J3679">
        <v>34.58</v>
      </c>
    </row>
    <row r="3680" spans="7:10" x14ac:dyDescent="0.25">
      <c r="G3680" t="s">
        <v>3377</v>
      </c>
      <c r="H3680">
        <v>1</v>
      </c>
      <c r="I3680">
        <v>0.08</v>
      </c>
      <c r="J3680">
        <v>34.659999999999997</v>
      </c>
    </row>
    <row r="3681" spans="7:10" x14ac:dyDescent="0.25">
      <c r="G3681" t="s">
        <v>3378</v>
      </c>
      <c r="H3681">
        <v>1</v>
      </c>
      <c r="I3681">
        <v>0.08</v>
      </c>
      <c r="J3681">
        <v>34.74</v>
      </c>
    </row>
    <row r="3682" spans="7:10" x14ac:dyDescent="0.25">
      <c r="G3682" t="s">
        <v>3379</v>
      </c>
      <c r="H3682">
        <v>1</v>
      </c>
      <c r="I3682">
        <v>0.08</v>
      </c>
      <c r="J3682">
        <v>34.83</v>
      </c>
    </row>
    <row r="3683" spans="7:10" x14ac:dyDescent="0.25">
      <c r="G3683" t="s">
        <v>3380</v>
      </c>
      <c r="H3683">
        <v>1</v>
      </c>
      <c r="I3683">
        <v>0.08</v>
      </c>
      <c r="J3683">
        <v>34.909999999999997</v>
      </c>
    </row>
    <row r="3684" spans="7:10" x14ac:dyDescent="0.25">
      <c r="G3684" t="s">
        <v>3381</v>
      </c>
      <c r="H3684">
        <v>1</v>
      </c>
      <c r="I3684">
        <v>0.08</v>
      </c>
      <c r="J3684">
        <v>34.99</v>
      </c>
    </row>
    <row r="3685" spans="7:10" x14ac:dyDescent="0.25">
      <c r="G3685" t="s">
        <v>3382</v>
      </c>
      <c r="H3685">
        <v>1</v>
      </c>
      <c r="I3685">
        <v>0.08</v>
      </c>
      <c r="J3685">
        <v>35.07</v>
      </c>
    </row>
    <row r="3686" spans="7:10" x14ac:dyDescent="0.25">
      <c r="G3686" t="s">
        <v>3383</v>
      </c>
      <c r="H3686">
        <v>1</v>
      </c>
      <c r="I3686">
        <v>0.08</v>
      </c>
      <c r="J3686">
        <v>35.15</v>
      </c>
    </row>
    <row r="3687" spans="7:10" x14ac:dyDescent="0.25">
      <c r="G3687" t="s">
        <v>3384</v>
      </c>
      <c r="H3687">
        <v>1</v>
      </c>
      <c r="I3687">
        <v>0.08</v>
      </c>
      <c r="J3687">
        <v>35.229999999999997</v>
      </c>
    </row>
    <row r="3688" spans="7:10" x14ac:dyDescent="0.25">
      <c r="G3688" t="s">
        <v>3385</v>
      </c>
      <c r="H3688">
        <v>1</v>
      </c>
      <c r="I3688">
        <v>0.08</v>
      </c>
      <c r="J3688">
        <v>35.31</v>
      </c>
    </row>
    <row r="3689" spans="7:10" x14ac:dyDescent="0.25">
      <c r="G3689" t="s">
        <v>3386</v>
      </c>
      <c r="H3689">
        <v>1</v>
      </c>
      <c r="I3689">
        <v>0.08</v>
      </c>
      <c r="J3689">
        <v>35.39</v>
      </c>
    </row>
    <row r="3690" spans="7:10" x14ac:dyDescent="0.25">
      <c r="G3690" t="s">
        <v>3387</v>
      </c>
      <c r="H3690">
        <v>1</v>
      </c>
      <c r="I3690">
        <v>0.08</v>
      </c>
      <c r="J3690">
        <v>35.479999999999997</v>
      </c>
    </row>
    <row r="3691" spans="7:10" x14ac:dyDescent="0.25">
      <c r="G3691" t="s">
        <v>3388</v>
      </c>
      <c r="H3691">
        <v>1</v>
      </c>
      <c r="I3691">
        <v>0.08</v>
      </c>
      <c r="J3691">
        <v>35.56</v>
      </c>
    </row>
    <row r="3692" spans="7:10" x14ac:dyDescent="0.25">
      <c r="G3692" t="s">
        <v>3389</v>
      </c>
      <c r="H3692">
        <v>1</v>
      </c>
      <c r="I3692">
        <v>0.08</v>
      </c>
      <c r="J3692">
        <v>35.64</v>
      </c>
    </row>
    <row r="3693" spans="7:10" x14ac:dyDescent="0.25">
      <c r="G3693" t="s">
        <v>3390</v>
      </c>
      <c r="H3693">
        <v>1</v>
      </c>
      <c r="I3693">
        <v>0.08</v>
      </c>
      <c r="J3693">
        <v>35.72</v>
      </c>
    </row>
    <row r="3694" spans="7:10" x14ac:dyDescent="0.25">
      <c r="G3694" t="s">
        <v>3391</v>
      </c>
      <c r="H3694">
        <v>1</v>
      </c>
      <c r="I3694">
        <v>0.08</v>
      </c>
      <c r="J3694">
        <v>35.799999999999997</v>
      </c>
    </row>
    <row r="3695" spans="7:10" x14ac:dyDescent="0.25">
      <c r="G3695" t="s">
        <v>3392</v>
      </c>
      <c r="H3695">
        <v>1</v>
      </c>
      <c r="I3695">
        <v>0.08</v>
      </c>
      <c r="J3695">
        <v>35.880000000000003</v>
      </c>
    </row>
    <row r="3696" spans="7:10" x14ac:dyDescent="0.25">
      <c r="G3696" t="s">
        <v>3393</v>
      </c>
      <c r="H3696">
        <v>1</v>
      </c>
      <c r="I3696">
        <v>0.08</v>
      </c>
      <c r="J3696">
        <v>35.96</v>
      </c>
    </row>
    <row r="3697" spans="7:10" x14ac:dyDescent="0.25">
      <c r="G3697" t="s">
        <v>3394</v>
      </c>
      <c r="H3697">
        <v>1</v>
      </c>
      <c r="I3697">
        <v>0.08</v>
      </c>
      <c r="J3697">
        <v>36.049999999999997</v>
      </c>
    </row>
    <row r="3698" spans="7:10" x14ac:dyDescent="0.25">
      <c r="G3698" t="s">
        <v>3395</v>
      </c>
      <c r="H3698">
        <v>1</v>
      </c>
      <c r="I3698">
        <v>0.08</v>
      </c>
      <c r="J3698">
        <v>36.130000000000003</v>
      </c>
    </row>
    <row r="3699" spans="7:10" x14ac:dyDescent="0.25">
      <c r="G3699" t="s">
        <v>3396</v>
      </c>
      <c r="H3699">
        <v>1</v>
      </c>
      <c r="I3699">
        <v>0.08</v>
      </c>
      <c r="J3699">
        <v>36.21</v>
      </c>
    </row>
    <row r="3700" spans="7:10" x14ac:dyDescent="0.25">
      <c r="G3700" t="s">
        <v>3397</v>
      </c>
      <c r="H3700">
        <v>1</v>
      </c>
      <c r="I3700">
        <v>0.08</v>
      </c>
      <c r="J3700">
        <v>36.29</v>
      </c>
    </row>
    <row r="3701" spans="7:10" x14ac:dyDescent="0.25">
      <c r="G3701" t="s">
        <v>3398</v>
      </c>
      <c r="H3701">
        <v>1</v>
      </c>
      <c r="I3701">
        <v>0.08</v>
      </c>
      <c r="J3701">
        <v>36.369999999999997</v>
      </c>
    </row>
    <row r="3702" spans="7:10" x14ac:dyDescent="0.25">
      <c r="G3702" t="s">
        <v>3399</v>
      </c>
      <c r="H3702">
        <v>1</v>
      </c>
      <c r="I3702">
        <v>0.08</v>
      </c>
      <c r="J3702">
        <v>36.450000000000003</v>
      </c>
    </row>
    <row r="3703" spans="7:10" x14ac:dyDescent="0.25">
      <c r="G3703" t="s">
        <v>3400</v>
      </c>
      <c r="H3703">
        <v>1</v>
      </c>
      <c r="I3703">
        <v>0.08</v>
      </c>
      <c r="J3703">
        <v>36.53</v>
      </c>
    </row>
    <row r="3704" spans="7:10" x14ac:dyDescent="0.25">
      <c r="G3704" t="s">
        <v>3401</v>
      </c>
      <c r="H3704">
        <v>1</v>
      </c>
      <c r="I3704">
        <v>0.08</v>
      </c>
      <c r="J3704">
        <v>36.619999999999997</v>
      </c>
    </row>
    <row r="3705" spans="7:10" x14ac:dyDescent="0.25">
      <c r="G3705" t="s">
        <v>3402</v>
      </c>
      <c r="H3705">
        <v>5</v>
      </c>
      <c r="I3705">
        <v>0.41</v>
      </c>
      <c r="J3705">
        <v>37.020000000000003</v>
      </c>
    </row>
    <row r="3706" spans="7:10" x14ac:dyDescent="0.25">
      <c r="G3706" t="s">
        <v>3403</v>
      </c>
      <c r="H3706">
        <v>1</v>
      </c>
      <c r="I3706">
        <v>0.08</v>
      </c>
      <c r="J3706">
        <v>37.1</v>
      </c>
    </row>
    <row r="3707" spans="7:10" x14ac:dyDescent="0.25">
      <c r="G3707" t="s">
        <v>3404</v>
      </c>
      <c r="H3707">
        <v>1</v>
      </c>
      <c r="I3707">
        <v>0.08</v>
      </c>
      <c r="J3707">
        <v>37.18</v>
      </c>
    </row>
    <row r="3708" spans="7:10" x14ac:dyDescent="0.25">
      <c r="G3708" t="s">
        <v>3405</v>
      </c>
      <c r="H3708">
        <v>1</v>
      </c>
      <c r="I3708">
        <v>0.08</v>
      </c>
      <c r="J3708">
        <v>37.270000000000003</v>
      </c>
    </row>
    <row r="3709" spans="7:10" x14ac:dyDescent="0.25">
      <c r="G3709" t="s">
        <v>3406</v>
      </c>
      <c r="H3709">
        <v>1</v>
      </c>
      <c r="I3709">
        <v>0.08</v>
      </c>
      <c r="J3709">
        <v>37.35</v>
      </c>
    </row>
    <row r="3710" spans="7:10" x14ac:dyDescent="0.25">
      <c r="G3710" t="s">
        <v>3407</v>
      </c>
      <c r="H3710">
        <v>1</v>
      </c>
      <c r="I3710">
        <v>0.08</v>
      </c>
      <c r="J3710">
        <v>37.43</v>
      </c>
    </row>
    <row r="3711" spans="7:10" x14ac:dyDescent="0.25">
      <c r="G3711" t="s">
        <v>3408</v>
      </c>
      <c r="H3711">
        <v>1</v>
      </c>
      <c r="I3711">
        <v>0.08</v>
      </c>
      <c r="J3711">
        <v>37.51</v>
      </c>
    </row>
    <row r="3712" spans="7:10" x14ac:dyDescent="0.25">
      <c r="G3712" t="s">
        <v>3409</v>
      </c>
      <c r="H3712">
        <v>1</v>
      </c>
      <c r="I3712">
        <v>0.08</v>
      </c>
      <c r="J3712">
        <v>37.590000000000003</v>
      </c>
    </row>
    <row r="3713" spans="7:10" x14ac:dyDescent="0.25">
      <c r="G3713" t="s">
        <v>3410</v>
      </c>
      <c r="H3713">
        <v>16</v>
      </c>
      <c r="I3713">
        <v>1.3</v>
      </c>
      <c r="J3713">
        <v>38.89</v>
      </c>
    </row>
    <row r="3714" spans="7:10" x14ac:dyDescent="0.25">
      <c r="G3714" t="s">
        <v>3411</v>
      </c>
      <c r="H3714">
        <v>1</v>
      </c>
      <c r="I3714">
        <v>0.08</v>
      </c>
      <c r="J3714">
        <v>38.97</v>
      </c>
    </row>
    <row r="3715" spans="7:10" x14ac:dyDescent="0.25">
      <c r="G3715" t="s">
        <v>3412</v>
      </c>
      <c r="H3715">
        <v>1</v>
      </c>
      <c r="I3715">
        <v>0.08</v>
      </c>
      <c r="J3715">
        <v>39.06</v>
      </c>
    </row>
    <row r="3716" spans="7:10" x14ac:dyDescent="0.25">
      <c r="G3716" t="s">
        <v>3413</v>
      </c>
      <c r="H3716">
        <v>1</v>
      </c>
      <c r="I3716">
        <v>0.08</v>
      </c>
      <c r="J3716">
        <v>39.14</v>
      </c>
    </row>
    <row r="3717" spans="7:10" x14ac:dyDescent="0.25">
      <c r="G3717" t="s">
        <v>3414</v>
      </c>
      <c r="H3717">
        <v>1</v>
      </c>
      <c r="I3717">
        <v>0.08</v>
      </c>
      <c r="J3717">
        <v>39.22</v>
      </c>
    </row>
    <row r="3718" spans="7:10" x14ac:dyDescent="0.25">
      <c r="G3718" t="s">
        <v>3415</v>
      </c>
      <c r="H3718">
        <v>3</v>
      </c>
      <c r="I3718">
        <v>0.24</v>
      </c>
      <c r="J3718">
        <v>39.46</v>
      </c>
    </row>
    <row r="3719" spans="7:10" x14ac:dyDescent="0.25">
      <c r="G3719" t="s">
        <v>3416</v>
      </c>
      <c r="H3719">
        <v>1</v>
      </c>
      <c r="I3719">
        <v>0.08</v>
      </c>
      <c r="J3719">
        <v>39.54</v>
      </c>
    </row>
    <row r="3720" spans="7:10" x14ac:dyDescent="0.25">
      <c r="G3720" t="s">
        <v>3417</v>
      </c>
      <c r="H3720">
        <v>1</v>
      </c>
      <c r="I3720">
        <v>0.08</v>
      </c>
      <c r="J3720">
        <v>39.630000000000003</v>
      </c>
    </row>
    <row r="3721" spans="7:10" x14ac:dyDescent="0.25">
      <c r="G3721" t="s">
        <v>3418</v>
      </c>
      <c r="H3721">
        <v>1</v>
      </c>
      <c r="I3721">
        <v>0.08</v>
      </c>
      <c r="J3721">
        <v>39.71</v>
      </c>
    </row>
    <row r="3722" spans="7:10" x14ac:dyDescent="0.25">
      <c r="G3722" t="s">
        <v>3419</v>
      </c>
      <c r="H3722">
        <v>1</v>
      </c>
      <c r="I3722">
        <v>0.08</v>
      </c>
      <c r="J3722">
        <v>39.79</v>
      </c>
    </row>
    <row r="3723" spans="7:10" x14ac:dyDescent="0.25">
      <c r="G3723" t="s">
        <v>3420</v>
      </c>
      <c r="H3723">
        <v>2</v>
      </c>
      <c r="I3723">
        <v>0.16</v>
      </c>
      <c r="J3723">
        <v>39.950000000000003</v>
      </c>
    </row>
    <row r="3724" spans="7:10" x14ac:dyDescent="0.25">
      <c r="G3724" t="s">
        <v>3421</v>
      </c>
      <c r="H3724">
        <v>1</v>
      </c>
      <c r="I3724">
        <v>0.08</v>
      </c>
      <c r="J3724">
        <v>40.03</v>
      </c>
    </row>
    <row r="3725" spans="7:10" x14ac:dyDescent="0.25">
      <c r="G3725" t="s">
        <v>3422</v>
      </c>
      <c r="H3725">
        <v>1</v>
      </c>
      <c r="I3725">
        <v>0.08</v>
      </c>
      <c r="J3725">
        <v>40.11</v>
      </c>
    </row>
    <row r="3726" spans="7:10" x14ac:dyDescent="0.25">
      <c r="G3726" t="s">
        <v>3423</v>
      </c>
      <c r="H3726">
        <v>1</v>
      </c>
      <c r="I3726">
        <v>0.08</v>
      </c>
      <c r="J3726">
        <v>40.200000000000003</v>
      </c>
    </row>
    <row r="3727" spans="7:10" x14ac:dyDescent="0.25">
      <c r="G3727" t="s">
        <v>3424</v>
      </c>
      <c r="H3727">
        <v>1</v>
      </c>
      <c r="I3727">
        <v>0.08</v>
      </c>
      <c r="J3727">
        <v>40.28</v>
      </c>
    </row>
    <row r="3728" spans="7:10" x14ac:dyDescent="0.25">
      <c r="G3728" t="s">
        <v>3425</v>
      </c>
      <c r="H3728">
        <v>1</v>
      </c>
      <c r="I3728">
        <v>0.08</v>
      </c>
      <c r="J3728">
        <v>40.36</v>
      </c>
    </row>
    <row r="3729" spans="7:10" x14ac:dyDescent="0.25">
      <c r="G3729" t="s">
        <v>3426</v>
      </c>
      <c r="H3729">
        <v>3</v>
      </c>
      <c r="I3729">
        <v>0.24</v>
      </c>
      <c r="J3729">
        <v>40.6</v>
      </c>
    </row>
    <row r="3730" spans="7:10" x14ac:dyDescent="0.25">
      <c r="G3730" t="s">
        <v>3427</v>
      </c>
      <c r="H3730">
        <v>1</v>
      </c>
      <c r="I3730">
        <v>0.08</v>
      </c>
      <c r="J3730">
        <v>40.68</v>
      </c>
    </row>
    <row r="3731" spans="7:10" x14ac:dyDescent="0.25">
      <c r="G3731" t="s">
        <v>3428</v>
      </c>
      <c r="H3731">
        <v>1</v>
      </c>
      <c r="I3731">
        <v>0.08</v>
      </c>
      <c r="J3731">
        <v>40.76</v>
      </c>
    </row>
    <row r="3732" spans="7:10" x14ac:dyDescent="0.25">
      <c r="G3732" t="s">
        <v>3429</v>
      </c>
      <c r="H3732">
        <v>1</v>
      </c>
      <c r="I3732">
        <v>0.08</v>
      </c>
      <c r="J3732">
        <v>40.85</v>
      </c>
    </row>
    <row r="3733" spans="7:10" x14ac:dyDescent="0.25">
      <c r="G3733" t="s">
        <v>3430</v>
      </c>
      <c r="H3733">
        <v>1</v>
      </c>
      <c r="I3733">
        <v>0.08</v>
      </c>
      <c r="J3733">
        <v>40.93</v>
      </c>
    </row>
    <row r="3734" spans="7:10" x14ac:dyDescent="0.25">
      <c r="G3734" t="s">
        <v>3431</v>
      </c>
      <c r="H3734">
        <v>1</v>
      </c>
      <c r="I3734">
        <v>0.08</v>
      </c>
      <c r="J3734">
        <v>41.01</v>
      </c>
    </row>
    <row r="3735" spans="7:10" x14ac:dyDescent="0.25">
      <c r="G3735" t="s">
        <v>3432</v>
      </c>
      <c r="H3735">
        <v>1</v>
      </c>
      <c r="I3735">
        <v>0.08</v>
      </c>
      <c r="J3735">
        <v>41.09</v>
      </c>
    </row>
    <row r="3736" spans="7:10" x14ac:dyDescent="0.25">
      <c r="G3736" t="s">
        <v>3433</v>
      </c>
      <c r="H3736">
        <v>1</v>
      </c>
      <c r="I3736">
        <v>0.08</v>
      </c>
      <c r="J3736">
        <v>41.17</v>
      </c>
    </row>
    <row r="3737" spans="7:10" x14ac:dyDescent="0.25">
      <c r="G3737" t="s">
        <v>3434</v>
      </c>
      <c r="H3737">
        <v>1</v>
      </c>
      <c r="I3737">
        <v>0.08</v>
      </c>
      <c r="J3737">
        <v>41.25</v>
      </c>
    </row>
    <row r="3738" spans="7:10" x14ac:dyDescent="0.25">
      <c r="G3738" t="s">
        <v>3435</v>
      </c>
      <c r="H3738">
        <v>1</v>
      </c>
      <c r="I3738">
        <v>0.08</v>
      </c>
      <c r="J3738">
        <v>41.33</v>
      </c>
    </row>
    <row r="3739" spans="7:10" x14ac:dyDescent="0.25">
      <c r="G3739" t="s">
        <v>3436</v>
      </c>
      <c r="H3739">
        <v>1</v>
      </c>
      <c r="I3739">
        <v>0.08</v>
      </c>
      <c r="J3739">
        <v>41.42</v>
      </c>
    </row>
    <row r="3740" spans="7:10" x14ac:dyDescent="0.25">
      <c r="G3740" t="s">
        <v>3437</v>
      </c>
      <c r="H3740">
        <v>1</v>
      </c>
      <c r="I3740">
        <v>0.08</v>
      </c>
      <c r="J3740">
        <v>41.5</v>
      </c>
    </row>
    <row r="3741" spans="7:10" x14ac:dyDescent="0.25">
      <c r="G3741" t="s">
        <v>3438</v>
      </c>
      <c r="H3741">
        <v>1</v>
      </c>
      <c r="I3741">
        <v>0.08</v>
      </c>
      <c r="J3741">
        <v>41.58</v>
      </c>
    </row>
    <row r="3742" spans="7:10" x14ac:dyDescent="0.25">
      <c r="G3742" t="s">
        <v>3439</v>
      </c>
      <c r="H3742">
        <v>1</v>
      </c>
      <c r="I3742">
        <v>0.08</v>
      </c>
      <c r="J3742">
        <v>41.66</v>
      </c>
    </row>
    <row r="3743" spans="7:10" x14ac:dyDescent="0.25">
      <c r="G3743" t="s">
        <v>3440</v>
      </c>
      <c r="H3743">
        <v>1</v>
      </c>
      <c r="I3743">
        <v>0.08</v>
      </c>
      <c r="J3743">
        <v>41.74</v>
      </c>
    </row>
    <row r="3744" spans="7:10" x14ac:dyDescent="0.25">
      <c r="G3744" t="s">
        <v>3441</v>
      </c>
      <c r="H3744">
        <v>1</v>
      </c>
      <c r="I3744">
        <v>0.08</v>
      </c>
      <c r="J3744">
        <v>41.82</v>
      </c>
    </row>
    <row r="3745" spans="7:10" x14ac:dyDescent="0.25">
      <c r="G3745" t="s">
        <v>3442</v>
      </c>
      <c r="H3745">
        <v>1</v>
      </c>
      <c r="I3745">
        <v>0.08</v>
      </c>
      <c r="J3745">
        <v>41.9</v>
      </c>
    </row>
    <row r="3746" spans="7:10" x14ac:dyDescent="0.25">
      <c r="G3746" t="s">
        <v>3443</v>
      </c>
      <c r="H3746">
        <v>6</v>
      </c>
      <c r="I3746">
        <v>0.49</v>
      </c>
      <c r="J3746">
        <v>42.39</v>
      </c>
    </row>
    <row r="3747" spans="7:10" x14ac:dyDescent="0.25">
      <c r="G3747" t="s">
        <v>3444</v>
      </c>
      <c r="H3747">
        <v>1</v>
      </c>
      <c r="I3747">
        <v>0.08</v>
      </c>
      <c r="J3747">
        <v>42.47</v>
      </c>
    </row>
    <row r="3748" spans="7:10" x14ac:dyDescent="0.25">
      <c r="G3748" t="s">
        <v>3445</v>
      </c>
      <c r="H3748">
        <v>1</v>
      </c>
      <c r="I3748">
        <v>0.08</v>
      </c>
      <c r="J3748">
        <v>42.55</v>
      </c>
    </row>
    <row r="3749" spans="7:10" x14ac:dyDescent="0.25">
      <c r="G3749" t="s">
        <v>3446</v>
      </c>
      <c r="H3749">
        <v>1</v>
      </c>
      <c r="I3749">
        <v>0.08</v>
      </c>
      <c r="J3749">
        <v>42.64</v>
      </c>
    </row>
    <row r="3750" spans="7:10" x14ac:dyDescent="0.25">
      <c r="G3750" t="s">
        <v>3447</v>
      </c>
      <c r="H3750">
        <v>1</v>
      </c>
      <c r="I3750">
        <v>0.08</v>
      </c>
      <c r="J3750">
        <v>42.72</v>
      </c>
    </row>
    <row r="3751" spans="7:10" x14ac:dyDescent="0.25">
      <c r="G3751" t="s">
        <v>3448</v>
      </c>
      <c r="H3751">
        <v>1</v>
      </c>
      <c r="I3751">
        <v>0.08</v>
      </c>
      <c r="J3751">
        <v>42.8</v>
      </c>
    </row>
    <row r="3752" spans="7:10" x14ac:dyDescent="0.25">
      <c r="G3752" t="s">
        <v>3449</v>
      </c>
      <c r="H3752">
        <v>1</v>
      </c>
      <c r="I3752">
        <v>0.08</v>
      </c>
      <c r="J3752">
        <v>42.88</v>
      </c>
    </row>
    <row r="3753" spans="7:10" x14ac:dyDescent="0.25">
      <c r="G3753" t="s">
        <v>3450</v>
      </c>
      <c r="H3753">
        <v>1</v>
      </c>
      <c r="I3753">
        <v>0.08</v>
      </c>
      <c r="J3753">
        <v>42.96</v>
      </c>
    </row>
    <row r="3754" spans="7:10" x14ac:dyDescent="0.25">
      <c r="G3754" t="s">
        <v>3451</v>
      </c>
      <c r="H3754">
        <v>1</v>
      </c>
      <c r="I3754">
        <v>0.08</v>
      </c>
      <c r="J3754">
        <v>43.04</v>
      </c>
    </row>
    <row r="3755" spans="7:10" x14ac:dyDescent="0.25">
      <c r="G3755" t="s">
        <v>3452</v>
      </c>
      <c r="H3755">
        <v>1</v>
      </c>
      <c r="I3755">
        <v>0.08</v>
      </c>
      <c r="J3755">
        <v>43.12</v>
      </c>
    </row>
    <row r="3756" spans="7:10" x14ac:dyDescent="0.25">
      <c r="G3756" t="s">
        <v>3453</v>
      </c>
      <c r="H3756">
        <v>1</v>
      </c>
      <c r="I3756">
        <v>0.08</v>
      </c>
      <c r="J3756">
        <v>43.21</v>
      </c>
    </row>
    <row r="3757" spans="7:10" x14ac:dyDescent="0.25">
      <c r="G3757" t="s">
        <v>3454</v>
      </c>
      <c r="H3757">
        <v>1</v>
      </c>
      <c r="I3757">
        <v>0.08</v>
      </c>
      <c r="J3757">
        <v>43.29</v>
      </c>
    </row>
    <row r="3758" spans="7:10" x14ac:dyDescent="0.25">
      <c r="G3758" t="s">
        <v>3455</v>
      </c>
      <c r="H3758">
        <v>1</v>
      </c>
      <c r="I3758">
        <v>0.08</v>
      </c>
      <c r="J3758">
        <v>43.37</v>
      </c>
    </row>
    <row r="3759" spans="7:10" x14ac:dyDescent="0.25">
      <c r="G3759" t="s">
        <v>3456</v>
      </c>
      <c r="H3759">
        <v>1</v>
      </c>
      <c r="I3759">
        <v>0.08</v>
      </c>
      <c r="J3759">
        <v>43.45</v>
      </c>
    </row>
    <row r="3760" spans="7:10" x14ac:dyDescent="0.25">
      <c r="G3760" t="s">
        <v>3457</v>
      </c>
      <c r="H3760">
        <v>1</v>
      </c>
      <c r="I3760">
        <v>0.08</v>
      </c>
      <c r="J3760">
        <v>43.53</v>
      </c>
    </row>
    <row r="3761" spans="7:10" x14ac:dyDescent="0.25">
      <c r="G3761" t="s">
        <v>3458</v>
      </c>
      <c r="H3761">
        <v>1</v>
      </c>
      <c r="I3761">
        <v>0.08</v>
      </c>
      <c r="J3761">
        <v>43.61</v>
      </c>
    </row>
    <row r="3762" spans="7:10" x14ac:dyDescent="0.25">
      <c r="G3762" t="s">
        <v>3459</v>
      </c>
      <c r="H3762">
        <v>1</v>
      </c>
      <c r="I3762">
        <v>0.08</v>
      </c>
      <c r="J3762">
        <v>43.69</v>
      </c>
    </row>
    <row r="3763" spans="7:10" x14ac:dyDescent="0.25">
      <c r="G3763" t="s">
        <v>3460</v>
      </c>
      <c r="H3763">
        <v>2</v>
      </c>
      <c r="I3763">
        <v>0.16</v>
      </c>
      <c r="J3763">
        <v>43.86</v>
      </c>
    </row>
    <row r="3764" spans="7:10" x14ac:dyDescent="0.25">
      <c r="G3764" t="s">
        <v>3461</v>
      </c>
      <c r="H3764">
        <v>1</v>
      </c>
      <c r="I3764">
        <v>0.08</v>
      </c>
      <c r="J3764">
        <v>43.94</v>
      </c>
    </row>
    <row r="3765" spans="7:10" x14ac:dyDescent="0.25">
      <c r="G3765" t="s">
        <v>3462</v>
      </c>
      <c r="H3765">
        <v>1</v>
      </c>
      <c r="I3765">
        <v>0.08</v>
      </c>
      <c r="J3765">
        <v>44.02</v>
      </c>
    </row>
    <row r="3766" spans="7:10" x14ac:dyDescent="0.25">
      <c r="G3766" t="s">
        <v>3463</v>
      </c>
      <c r="H3766">
        <v>1</v>
      </c>
      <c r="I3766">
        <v>0.08</v>
      </c>
      <c r="J3766">
        <v>44.1</v>
      </c>
    </row>
    <row r="3767" spans="7:10" x14ac:dyDescent="0.25">
      <c r="G3767" t="s">
        <v>3464</v>
      </c>
      <c r="H3767">
        <v>1</v>
      </c>
      <c r="I3767">
        <v>0.08</v>
      </c>
      <c r="J3767">
        <v>44.18</v>
      </c>
    </row>
    <row r="3768" spans="7:10" x14ac:dyDescent="0.25">
      <c r="G3768" t="s">
        <v>3465</v>
      </c>
      <c r="H3768">
        <v>1</v>
      </c>
      <c r="I3768">
        <v>0.08</v>
      </c>
      <c r="J3768">
        <v>44.26</v>
      </c>
    </row>
    <row r="3769" spans="7:10" x14ac:dyDescent="0.25">
      <c r="G3769" t="s">
        <v>3466</v>
      </c>
      <c r="H3769">
        <v>1</v>
      </c>
      <c r="I3769">
        <v>0.08</v>
      </c>
      <c r="J3769">
        <v>44.34</v>
      </c>
    </row>
    <row r="3770" spans="7:10" x14ac:dyDescent="0.25">
      <c r="G3770" t="s">
        <v>3467</v>
      </c>
      <c r="H3770">
        <v>2</v>
      </c>
      <c r="I3770">
        <v>0.16</v>
      </c>
      <c r="J3770">
        <v>44.51</v>
      </c>
    </row>
    <row r="3771" spans="7:10" x14ac:dyDescent="0.25">
      <c r="G3771" t="s">
        <v>3468</v>
      </c>
      <c r="H3771">
        <v>1</v>
      </c>
      <c r="I3771">
        <v>0.08</v>
      </c>
      <c r="J3771">
        <v>44.59</v>
      </c>
    </row>
    <row r="3772" spans="7:10" x14ac:dyDescent="0.25">
      <c r="G3772" t="s">
        <v>3469</v>
      </c>
      <c r="H3772">
        <v>1</v>
      </c>
      <c r="I3772">
        <v>0.08</v>
      </c>
      <c r="J3772">
        <v>44.67</v>
      </c>
    </row>
    <row r="3773" spans="7:10" x14ac:dyDescent="0.25">
      <c r="G3773" t="s">
        <v>3470</v>
      </c>
      <c r="H3773">
        <v>1</v>
      </c>
      <c r="I3773">
        <v>0.08</v>
      </c>
      <c r="J3773">
        <v>44.75</v>
      </c>
    </row>
    <row r="3774" spans="7:10" x14ac:dyDescent="0.25">
      <c r="G3774" t="s">
        <v>3471</v>
      </c>
      <c r="H3774">
        <v>1</v>
      </c>
      <c r="I3774">
        <v>0.08</v>
      </c>
      <c r="J3774">
        <v>44.83</v>
      </c>
    </row>
    <row r="3775" spans="7:10" x14ac:dyDescent="0.25">
      <c r="G3775" t="s">
        <v>3472</v>
      </c>
      <c r="H3775">
        <v>1</v>
      </c>
      <c r="I3775">
        <v>0.08</v>
      </c>
      <c r="J3775">
        <v>44.91</v>
      </c>
    </row>
    <row r="3776" spans="7:10" x14ac:dyDescent="0.25">
      <c r="G3776" t="s">
        <v>3473</v>
      </c>
      <c r="H3776">
        <v>1</v>
      </c>
      <c r="I3776">
        <v>0.08</v>
      </c>
      <c r="J3776">
        <v>45</v>
      </c>
    </row>
    <row r="3777" spans="7:10" x14ac:dyDescent="0.25">
      <c r="G3777" t="s">
        <v>3474</v>
      </c>
      <c r="H3777">
        <v>1</v>
      </c>
      <c r="I3777">
        <v>0.08</v>
      </c>
      <c r="J3777">
        <v>45.08</v>
      </c>
    </row>
    <row r="3778" spans="7:10" x14ac:dyDescent="0.25">
      <c r="G3778" t="s">
        <v>3475</v>
      </c>
      <c r="H3778">
        <v>1</v>
      </c>
      <c r="I3778">
        <v>0.08</v>
      </c>
      <c r="J3778">
        <v>45.16</v>
      </c>
    </row>
    <row r="3779" spans="7:10" x14ac:dyDescent="0.25">
      <c r="G3779" t="s">
        <v>3476</v>
      </c>
      <c r="H3779">
        <v>1</v>
      </c>
      <c r="I3779">
        <v>0.08</v>
      </c>
      <c r="J3779">
        <v>45.24</v>
      </c>
    </row>
    <row r="3780" spans="7:10" x14ac:dyDescent="0.25">
      <c r="G3780" t="s">
        <v>3477</v>
      </c>
      <c r="H3780">
        <v>2</v>
      </c>
      <c r="I3780">
        <v>0.16</v>
      </c>
      <c r="J3780">
        <v>45.4</v>
      </c>
    </row>
    <row r="3781" spans="7:10" x14ac:dyDescent="0.25">
      <c r="G3781" t="s">
        <v>3478</v>
      </c>
      <c r="H3781">
        <v>1</v>
      </c>
      <c r="I3781">
        <v>0.08</v>
      </c>
      <c r="J3781">
        <v>45.48</v>
      </c>
    </row>
    <row r="3782" spans="7:10" x14ac:dyDescent="0.25">
      <c r="G3782" t="s">
        <v>3479</v>
      </c>
      <c r="H3782">
        <v>1</v>
      </c>
      <c r="I3782">
        <v>0.08</v>
      </c>
      <c r="J3782">
        <v>45.57</v>
      </c>
    </row>
    <row r="3783" spans="7:10" x14ac:dyDescent="0.25">
      <c r="G3783" t="s">
        <v>3480</v>
      </c>
      <c r="H3783">
        <v>1</v>
      </c>
      <c r="I3783">
        <v>0.08</v>
      </c>
      <c r="J3783">
        <v>45.65</v>
      </c>
    </row>
    <row r="3784" spans="7:10" x14ac:dyDescent="0.25">
      <c r="G3784" t="s">
        <v>3481</v>
      </c>
      <c r="H3784">
        <v>1</v>
      </c>
      <c r="I3784">
        <v>0.08</v>
      </c>
      <c r="J3784">
        <v>45.73</v>
      </c>
    </row>
    <row r="3785" spans="7:10" x14ac:dyDescent="0.25">
      <c r="G3785" t="s">
        <v>3482</v>
      </c>
      <c r="H3785">
        <v>1</v>
      </c>
      <c r="I3785">
        <v>0.08</v>
      </c>
      <c r="J3785">
        <v>45.81</v>
      </c>
    </row>
    <row r="3786" spans="7:10" x14ac:dyDescent="0.25">
      <c r="G3786" t="s">
        <v>3483</v>
      </c>
      <c r="H3786">
        <v>1</v>
      </c>
      <c r="I3786">
        <v>0.08</v>
      </c>
      <c r="J3786">
        <v>45.89</v>
      </c>
    </row>
    <row r="3787" spans="7:10" x14ac:dyDescent="0.25">
      <c r="G3787" t="s">
        <v>3484</v>
      </c>
      <c r="H3787">
        <v>2</v>
      </c>
      <c r="I3787">
        <v>0.16</v>
      </c>
      <c r="J3787">
        <v>46.05</v>
      </c>
    </row>
    <row r="3788" spans="7:10" x14ac:dyDescent="0.25">
      <c r="G3788" t="s">
        <v>3485</v>
      </c>
      <c r="H3788">
        <v>4</v>
      </c>
      <c r="I3788">
        <v>0.33</v>
      </c>
      <c r="J3788">
        <v>46.38</v>
      </c>
    </row>
    <row r="3789" spans="7:10" x14ac:dyDescent="0.25">
      <c r="G3789" t="s">
        <v>3486</v>
      </c>
      <c r="H3789">
        <v>1</v>
      </c>
      <c r="I3789">
        <v>0.08</v>
      </c>
      <c r="J3789">
        <v>46.46</v>
      </c>
    </row>
    <row r="3790" spans="7:10" x14ac:dyDescent="0.25">
      <c r="G3790" t="s">
        <v>3487</v>
      </c>
      <c r="H3790">
        <v>1</v>
      </c>
      <c r="I3790">
        <v>0.08</v>
      </c>
      <c r="J3790">
        <v>46.54</v>
      </c>
    </row>
    <row r="3791" spans="7:10" x14ac:dyDescent="0.25">
      <c r="G3791" t="s">
        <v>3488</v>
      </c>
      <c r="H3791">
        <v>1</v>
      </c>
      <c r="I3791">
        <v>0.08</v>
      </c>
      <c r="J3791">
        <v>46.62</v>
      </c>
    </row>
    <row r="3792" spans="7:10" x14ac:dyDescent="0.25">
      <c r="G3792" t="s">
        <v>3489</v>
      </c>
      <c r="H3792">
        <v>1</v>
      </c>
      <c r="I3792">
        <v>0.08</v>
      </c>
      <c r="J3792">
        <v>46.7</v>
      </c>
    </row>
    <row r="3793" spans="7:10" x14ac:dyDescent="0.25">
      <c r="G3793" t="s">
        <v>3490</v>
      </c>
      <c r="H3793">
        <v>1</v>
      </c>
      <c r="I3793">
        <v>0.08</v>
      </c>
      <c r="J3793">
        <v>46.79</v>
      </c>
    </row>
    <row r="3794" spans="7:10" x14ac:dyDescent="0.25">
      <c r="G3794" t="s">
        <v>3491</v>
      </c>
      <c r="H3794">
        <v>1</v>
      </c>
      <c r="I3794">
        <v>0.08</v>
      </c>
      <c r="J3794">
        <v>46.87</v>
      </c>
    </row>
    <row r="3795" spans="7:10" x14ac:dyDescent="0.25">
      <c r="G3795" t="s">
        <v>3492</v>
      </c>
      <c r="H3795">
        <v>1</v>
      </c>
      <c r="I3795">
        <v>0.08</v>
      </c>
      <c r="J3795">
        <v>46.95</v>
      </c>
    </row>
    <row r="3796" spans="7:10" x14ac:dyDescent="0.25">
      <c r="G3796" t="s">
        <v>3493</v>
      </c>
      <c r="H3796">
        <v>1</v>
      </c>
      <c r="I3796">
        <v>0.08</v>
      </c>
      <c r="J3796">
        <v>47.03</v>
      </c>
    </row>
    <row r="3797" spans="7:10" x14ac:dyDescent="0.25">
      <c r="G3797" t="s">
        <v>3494</v>
      </c>
      <c r="H3797">
        <v>1</v>
      </c>
      <c r="I3797">
        <v>0.08</v>
      </c>
      <c r="J3797">
        <v>47.11</v>
      </c>
    </row>
    <row r="3798" spans="7:10" x14ac:dyDescent="0.25">
      <c r="G3798" t="s">
        <v>3495</v>
      </c>
      <c r="H3798">
        <v>2</v>
      </c>
      <c r="I3798">
        <v>0.16</v>
      </c>
      <c r="J3798">
        <v>47.27</v>
      </c>
    </row>
    <row r="3799" spans="7:10" x14ac:dyDescent="0.25">
      <c r="G3799" t="s">
        <v>3496</v>
      </c>
      <c r="H3799">
        <v>1</v>
      </c>
      <c r="I3799">
        <v>0.08</v>
      </c>
      <c r="J3799">
        <v>47.36</v>
      </c>
    </row>
    <row r="3800" spans="7:10" x14ac:dyDescent="0.25">
      <c r="G3800" t="s">
        <v>3497</v>
      </c>
      <c r="H3800">
        <v>2</v>
      </c>
      <c r="I3800">
        <v>0.16</v>
      </c>
      <c r="J3800">
        <v>47.52</v>
      </c>
    </row>
    <row r="3801" spans="7:10" x14ac:dyDescent="0.25">
      <c r="G3801" t="s">
        <v>3498</v>
      </c>
      <c r="H3801">
        <v>1</v>
      </c>
      <c r="I3801">
        <v>0.08</v>
      </c>
      <c r="J3801">
        <v>47.6</v>
      </c>
    </row>
    <row r="3802" spans="7:10" x14ac:dyDescent="0.25">
      <c r="G3802" t="s">
        <v>3499</v>
      </c>
      <c r="H3802">
        <v>1</v>
      </c>
      <c r="I3802">
        <v>0.08</v>
      </c>
      <c r="J3802">
        <v>47.68</v>
      </c>
    </row>
    <row r="3803" spans="7:10" x14ac:dyDescent="0.25">
      <c r="G3803" t="s">
        <v>3500</v>
      </c>
      <c r="H3803">
        <v>1</v>
      </c>
      <c r="I3803">
        <v>0.08</v>
      </c>
      <c r="J3803">
        <v>47.76</v>
      </c>
    </row>
    <row r="3804" spans="7:10" x14ac:dyDescent="0.25">
      <c r="G3804" t="s">
        <v>3501</v>
      </c>
      <c r="H3804">
        <v>1</v>
      </c>
      <c r="I3804">
        <v>0.08</v>
      </c>
      <c r="J3804">
        <v>47.84</v>
      </c>
    </row>
    <row r="3805" spans="7:10" x14ac:dyDescent="0.25">
      <c r="G3805" t="s">
        <v>3502</v>
      </c>
      <c r="H3805">
        <v>1</v>
      </c>
      <c r="I3805">
        <v>0.08</v>
      </c>
      <c r="J3805">
        <v>47.93</v>
      </c>
    </row>
    <row r="3806" spans="7:10" x14ac:dyDescent="0.25">
      <c r="G3806" t="s">
        <v>3503</v>
      </c>
      <c r="H3806">
        <v>1</v>
      </c>
      <c r="I3806">
        <v>0.08</v>
      </c>
      <c r="J3806">
        <v>48.01</v>
      </c>
    </row>
    <row r="3807" spans="7:10" x14ac:dyDescent="0.25">
      <c r="G3807" t="s">
        <v>3504</v>
      </c>
      <c r="H3807">
        <v>3</v>
      </c>
      <c r="I3807">
        <v>0.24</v>
      </c>
      <c r="J3807">
        <v>48.25</v>
      </c>
    </row>
    <row r="3808" spans="7:10" x14ac:dyDescent="0.25">
      <c r="G3808" t="s">
        <v>3505</v>
      </c>
      <c r="H3808">
        <v>1</v>
      </c>
      <c r="I3808">
        <v>0.08</v>
      </c>
      <c r="J3808">
        <v>48.33</v>
      </c>
    </row>
    <row r="3809" spans="7:10" x14ac:dyDescent="0.25">
      <c r="G3809" t="s">
        <v>3506</v>
      </c>
      <c r="H3809">
        <v>1</v>
      </c>
      <c r="I3809">
        <v>0.08</v>
      </c>
      <c r="J3809">
        <v>48.41</v>
      </c>
    </row>
    <row r="3810" spans="7:10" x14ac:dyDescent="0.25">
      <c r="G3810" t="s">
        <v>3507</v>
      </c>
      <c r="H3810">
        <v>1</v>
      </c>
      <c r="I3810">
        <v>0.08</v>
      </c>
      <c r="J3810">
        <v>48.49</v>
      </c>
    </row>
    <row r="3811" spans="7:10" x14ac:dyDescent="0.25">
      <c r="G3811" t="s">
        <v>3508</v>
      </c>
      <c r="H3811">
        <v>1</v>
      </c>
      <c r="I3811">
        <v>0.08</v>
      </c>
      <c r="J3811">
        <v>48.58</v>
      </c>
    </row>
    <row r="3812" spans="7:10" x14ac:dyDescent="0.25">
      <c r="G3812" t="s">
        <v>3509</v>
      </c>
      <c r="H3812">
        <v>5</v>
      </c>
      <c r="I3812">
        <v>0.41</v>
      </c>
      <c r="J3812">
        <v>48.98</v>
      </c>
    </row>
    <row r="3813" spans="7:10" x14ac:dyDescent="0.25">
      <c r="G3813" t="s">
        <v>3510</v>
      </c>
      <c r="H3813">
        <v>1</v>
      </c>
      <c r="I3813">
        <v>0.08</v>
      </c>
      <c r="J3813">
        <v>49.06</v>
      </c>
    </row>
    <row r="3814" spans="7:10" x14ac:dyDescent="0.25">
      <c r="G3814" t="s">
        <v>3511</v>
      </c>
      <c r="H3814">
        <v>1</v>
      </c>
      <c r="I3814">
        <v>0.08</v>
      </c>
      <c r="J3814">
        <v>49.15</v>
      </c>
    </row>
    <row r="3815" spans="7:10" x14ac:dyDescent="0.25">
      <c r="G3815" t="s">
        <v>3512</v>
      </c>
      <c r="H3815">
        <v>1</v>
      </c>
      <c r="I3815">
        <v>0.08</v>
      </c>
      <c r="J3815">
        <v>49.23</v>
      </c>
    </row>
    <row r="3816" spans="7:10" x14ac:dyDescent="0.25">
      <c r="G3816" t="s">
        <v>3513</v>
      </c>
      <c r="H3816">
        <v>1</v>
      </c>
      <c r="I3816">
        <v>0.08</v>
      </c>
      <c r="J3816">
        <v>49.31</v>
      </c>
    </row>
    <row r="3817" spans="7:10" x14ac:dyDescent="0.25">
      <c r="G3817" t="s">
        <v>3514</v>
      </c>
      <c r="H3817">
        <v>1</v>
      </c>
      <c r="I3817">
        <v>0.08</v>
      </c>
      <c r="J3817">
        <v>49.39</v>
      </c>
    </row>
    <row r="3818" spans="7:10" x14ac:dyDescent="0.25">
      <c r="G3818" t="s">
        <v>3515</v>
      </c>
      <c r="H3818">
        <v>1</v>
      </c>
      <c r="I3818">
        <v>0.08</v>
      </c>
      <c r="J3818">
        <v>49.47</v>
      </c>
    </row>
    <row r="3819" spans="7:10" x14ac:dyDescent="0.25">
      <c r="G3819" t="s">
        <v>3516</v>
      </c>
      <c r="H3819">
        <v>1</v>
      </c>
      <c r="I3819">
        <v>0.08</v>
      </c>
      <c r="J3819">
        <v>49.55</v>
      </c>
    </row>
    <row r="3820" spans="7:10" x14ac:dyDescent="0.25">
      <c r="G3820" t="s">
        <v>3517</v>
      </c>
      <c r="H3820">
        <v>1</v>
      </c>
      <c r="I3820">
        <v>0.08</v>
      </c>
      <c r="J3820">
        <v>49.63</v>
      </c>
    </row>
    <row r="3821" spans="7:10" x14ac:dyDescent="0.25">
      <c r="G3821" t="s">
        <v>3518</v>
      </c>
      <c r="H3821">
        <v>1</v>
      </c>
      <c r="I3821">
        <v>0.08</v>
      </c>
      <c r="J3821">
        <v>49.72</v>
      </c>
    </row>
    <row r="3822" spans="7:10" x14ac:dyDescent="0.25">
      <c r="G3822" t="s">
        <v>3519</v>
      </c>
      <c r="H3822">
        <v>1</v>
      </c>
      <c r="I3822">
        <v>0.08</v>
      </c>
      <c r="J3822">
        <v>49.8</v>
      </c>
    </row>
    <row r="3823" spans="7:10" x14ac:dyDescent="0.25">
      <c r="G3823" t="s">
        <v>3520</v>
      </c>
      <c r="H3823">
        <v>1</v>
      </c>
      <c r="I3823">
        <v>0.08</v>
      </c>
      <c r="J3823">
        <v>49.88</v>
      </c>
    </row>
    <row r="3824" spans="7:10" x14ac:dyDescent="0.25">
      <c r="G3824" t="s">
        <v>3521</v>
      </c>
      <c r="H3824">
        <v>1</v>
      </c>
      <c r="I3824">
        <v>0.08</v>
      </c>
      <c r="J3824">
        <v>49.96</v>
      </c>
    </row>
    <row r="3825" spans="7:10" x14ac:dyDescent="0.25">
      <c r="G3825" t="s">
        <v>3522</v>
      </c>
      <c r="H3825">
        <v>1</v>
      </c>
      <c r="I3825">
        <v>0.08</v>
      </c>
      <c r="J3825">
        <v>50.04</v>
      </c>
    </row>
    <row r="3826" spans="7:10" x14ac:dyDescent="0.25">
      <c r="G3826" t="s">
        <v>3523</v>
      </c>
      <c r="H3826">
        <v>2</v>
      </c>
      <c r="I3826">
        <v>0.16</v>
      </c>
      <c r="J3826">
        <v>50.2</v>
      </c>
    </row>
    <row r="3827" spans="7:10" x14ac:dyDescent="0.25">
      <c r="G3827" t="s">
        <v>3524</v>
      </c>
      <c r="H3827">
        <v>1</v>
      </c>
      <c r="I3827">
        <v>0.08</v>
      </c>
      <c r="J3827">
        <v>50.28</v>
      </c>
    </row>
    <row r="3828" spans="7:10" x14ac:dyDescent="0.25">
      <c r="G3828" t="s">
        <v>3525</v>
      </c>
      <c r="H3828">
        <v>1</v>
      </c>
      <c r="I3828">
        <v>0.08</v>
      </c>
      <c r="J3828">
        <v>50.37</v>
      </c>
    </row>
    <row r="3829" spans="7:10" x14ac:dyDescent="0.25">
      <c r="G3829" t="s">
        <v>3526</v>
      </c>
      <c r="H3829">
        <v>1</v>
      </c>
      <c r="I3829">
        <v>0.08</v>
      </c>
      <c r="J3829">
        <v>50.45</v>
      </c>
    </row>
    <row r="3830" spans="7:10" x14ac:dyDescent="0.25">
      <c r="G3830" t="s">
        <v>3527</v>
      </c>
      <c r="H3830">
        <v>1</v>
      </c>
      <c r="I3830">
        <v>0.08</v>
      </c>
      <c r="J3830">
        <v>50.53</v>
      </c>
    </row>
    <row r="3831" spans="7:10" x14ac:dyDescent="0.25">
      <c r="G3831" t="s">
        <v>3528</v>
      </c>
      <c r="H3831">
        <v>1</v>
      </c>
      <c r="I3831">
        <v>0.08</v>
      </c>
      <c r="J3831">
        <v>50.61</v>
      </c>
    </row>
    <row r="3832" spans="7:10" x14ac:dyDescent="0.25">
      <c r="G3832" t="s">
        <v>3529</v>
      </c>
      <c r="H3832">
        <v>1</v>
      </c>
      <c r="I3832">
        <v>0.08</v>
      </c>
      <c r="J3832">
        <v>50.69</v>
      </c>
    </row>
    <row r="3833" spans="7:10" x14ac:dyDescent="0.25">
      <c r="G3833" t="s">
        <v>3530</v>
      </c>
      <c r="H3833">
        <v>1</v>
      </c>
      <c r="I3833">
        <v>0.08</v>
      </c>
      <c r="J3833">
        <v>50.77</v>
      </c>
    </row>
    <row r="3834" spans="7:10" x14ac:dyDescent="0.25">
      <c r="G3834" t="s">
        <v>3531</v>
      </c>
      <c r="H3834">
        <v>1</v>
      </c>
      <c r="I3834">
        <v>0.08</v>
      </c>
      <c r="J3834">
        <v>50.85</v>
      </c>
    </row>
    <row r="3835" spans="7:10" x14ac:dyDescent="0.25">
      <c r="G3835" t="s">
        <v>3532</v>
      </c>
      <c r="H3835">
        <v>1</v>
      </c>
      <c r="I3835">
        <v>0.08</v>
      </c>
      <c r="J3835">
        <v>50.94</v>
      </c>
    </row>
    <row r="3836" spans="7:10" x14ac:dyDescent="0.25">
      <c r="G3836" t="s">
        <v>3533</v>
      </c>
      <c r="H3836">
        <v>1</v>
      </c>
      <c r="I3836">
        <v>0.08</v>
      </c>
      <c r="J3836">
        <v>51.02</v>
      </c>
    </row>
    <row r="3837" spans="7:10" x14ac:dyDescent="0.25">
      <c r="G3837" t="s">
        <v>3534</v>
      </c>
      <c r="H3837">
        <v>1</v>
      </c>
      <c r="I3837">
        <v>0.08</v>
      </c>
      <c r="J3837">
        <v>51.1</v>
      </c>
    </row>
    <row r="3838" spans="7:10" x14ac:dyDescent="0.25">
      <c r="G3838" t="s">
        <v>3535</v>
      </c>
      <c r="H3838">
        <v>1</v>
      </c>
      <c r="I3838">
        <v>0.08</v>
      </c>
      <c r="J3838">
        <v>51.18</v>
      </c>
    </row>
    <row r="3839" spans="7:10" x14ac:dyDescent="0.25">
      <c r="G3839" t="s">
        <v>3536</v>
      </c>
      <c r="H3839">
        <v>2</v>
      </c>
      <c r="I3839">
        <v>0.16</v>
      </c>
      <c r="J3839">
        <v>51.34</v>
      </c>
    </row>
    <row r="3840" spans="7:10" x14ac:dyDescent="0.25">
      <c r="G3840" t="s">
        <v>3537</v>
      </c>
      <c r="H3840">
        <v>1</v>
      </c>
      <c r="I3840">
        <v>0.08</v>
      </c>
      <c r="J3840">
        <v>51.42</v>
      </c>
    </row>
    <row r="3841" spans="7:10" x14ac:dyDescent="0.25">
      <c r="G3841" t="s">
        <v>3538</v>
      </c>
      <c r="H3841">
        <v>1</v>
      </c>
      <c r="I3841">
        <v>0.08</v>
      </c>
      <c r="J3841">
        <v>51.51</v>
      </c>
    </row>
    <row r="3842" spans="7:10" x14ac:dyDescent="0.25">
      <c r="G3842" t="s">
        <v>3539</v>
      </c>
      <c r="H3842">
        <v>1</v>
      </c>
      <c r="I3842">
        <v>0.08</v>
      </c>
      <c r="J3842">
        <v>51.59</v>
      </c>
    </row>
    <row r="3843" spans="7:10" x14ac:dyDescent="0.25">
      <c r="G3843" t="s">
        <v>3540</v>
      </c>
      <c r="H3843">
        <v>1</v>
      </c>
      <c r="I3843">
        <v>0.08</v>
      </c>
      <c r="J3843">
        <v>51.67</v>
      </c>
    </row>
    <row r="3844" spans="7:10" x14ac:dyDescent="0.25">
      <c r="G3844" t="s">
        <v>3541</v>
      </c>
      <c r="H3844">
        <v>1</v>
      </c>
      <c r="I3844">
        <v>0.08</v>
      </c>
      <c r="J3844">
        <v>51.75</v>
      </c>
    </row>
    <row r="3845" spans="7:10" x14ac:dyDescent="0.25">
      <c r="G3845" t="s">
        <v>3542</v>
      </c>
      <c r="H3845">
        <v>1</v>
      </c>
      <c r="I3845">
        <v>0.08</v>
      </c>
      <c r="J3845">
        <v>51.83</v>
      </c>
    </row>
    <row r="3846" spans="7:10" x14ac:dyDescent="0.25">
      <c r="G3846" t="s">
        <v>3543</v>
      </c>
      <c r="H3846">
        <v>3</v>
      </c>
      <c r="I3846">
        <v>0.24</v>
      </c>
      <c r="J3846">
        <v>52.07</v>
      </c>
    </row>
    <row r="3847" spans="7:10" x14ac:dyDescent="0.25">
      <c r="G3847" t="s">
        <v>3544</v>
      </c>
      <c r="H3847">
        <v>1</v>
      </c>
      <c r="I3847">
        <v>0.08</v>
      </c>
      <c r="J3847">
        <v>52.16</v>
      </c>
    </row>
    <row r="3848" spans="7:10" x14ac:dyDescent="0.25">
      <c r="G3848" t="s">
        <v>3545</v>
      </c>
      <c r="H3848">
        <v>2</v>
      </c>
      <c r="I3848">
        <v>0.16</v>
      </c>
      <c r="J3848">
        <v>52.32</v>
      </c>
    </row>
    <row r="3849" spans="7:10" x14ac:dyDescent="0.25">
      <c r="G3849" t="s">
        <v>3546</v>
      </c>
      <c r="H3849">
        <v>1</v>
      </c>
      <c r="I3849">
        <v>0.08</v>
      </c>
      <c r="J3849">
        <v>52.4</v>
      </c>
    </row>
    <row r="3850" spans="7:10" x14ac:dyDescent="0.25">
      <c r="G3850" t="s">
        <v>3547</v>
      </c>
      <c r="H3850">
        <v>1</v>
      </c>
      <c r="I3850">
        <v>0.08</v>
      </c>
      <c r="J3850">
        <v>52.48</v>
      </c>
    </row>
    <row r="3851" spans="7:10" x14ac:dyDescent="0.25">
      <c r="G3851" t="s">
        <v>3548</v>
      </c>
      <c r="H3851">
        <v>1</v>
      </c>
      <c r="I3851">
        <v>0.08</v>
      </c>
      <c r="J3851">
        <v>52.56</v>
      </c>
    </row>
    <row r="3852" spans="7:10" x14ac:dyDescent="0.25">
      <c r="G3852" t="s">
        <v>3549</v>
      </c>
      <c r="H3852">
        <v>1</v>
      </c>
      <c r="I3852">
        <v>0.08</v>
      </c>
      <c r="J3852">
        <v>52.64</v>
      </c>
    </row>
    <row r="3853" spans="7:10" x14ac:dyDescent="0.25">
      <c r="G3853" t="s">
        <v>3550</v>
      </c>
      <c r="H3853">
        <v>1</v>
      </c>
      <c r="I3853">
        <v>0.08</v>
      </c>
      <c r="J3853">
        <v>52.73</v>
      </c>
    </row>
    <row r="3854" spans="7:10" x14ac:dyDescent="0.25">
      <c r="G3854" t="s">
        <v>3551</v>
      </c>
      <c r="H3854">
        <v>1</v>
      </c>
      <c r="I3854">
        <v>0.08</v>
      </c>
      <c r="J3854">
        <v>52.81</v>
      </c>
    </row>
    <row r="3855" spans="7:10" x14ac:dyDescent="0.25">
      <c r="G3855" t="s">
        <v>3552</v>
      </c>
      <c r="H3855">
        <v>1</v>
      </c>
      <c r="I3855">
        <v>0.08</v>
      </c>
      <c r="J3855">
        <v>52.89</v>
      </c>
    </row>
    <row r="3856" spans="7:10" x14ac:dyDescent="0.25">
      <c r="G3856" t="s">
        <v>3553</v>
      </c>
      <c r="H3856">
        <v>1</v>
      </c>
      <c r="I3856">
        <v>0.08</v>
      </c>
      <c r="J3856">
        <v>52.97</v>
      </c>
    </row>
    <row r="3857" spans="7:10" x14ac:dyDescent="0.25">
      <c r="G3857" t="s">
        <v>3554</v>
      </c>
      <c r="H3857">
        <v>1</v>
      </c>
      <c r="I3857">
        <v>0.08</v>
      </c>
      <c r="J3857">
        <v>53.05</v>
      </c>
    </row>
    <row r="3858" spans="7:10" x14ac:dyDescent="0.25">
      <c r="G3858" t="s">
        <v>3555</v>
      </c>
      <c r="H3858">
        <v>1</v>
      </c>
      <c r="I3858">
        <v>0.08</v>
      </c>
      <c r="J3858">
        <v>53.13</v>
      </c>
    </row>
    <row r="3859" spans="7:10" x14ac:dyDescent="0.25">
      <c r="G3859" t="s">
        <v>3556</v>
      </c>
      <c r="H3859">
        <v>1</v>
      </c>
      <c r="I3859">
        <v>0.08</v>
      </c>
      <c r="J3859">
        <v>53.21</v>
      </c>
    </row>
    <row r="3860" spans="7:10" x14ac:dyDescent="0.25">
      <c r="G3860" t="s">
        <v>3557</v>
      </c>
      <c r="H3860">
        <v>1</v>
      </c>
      <c r="I3860">
        <v>0.08</v>
      </c>
      <c r="J3860">
        <v>53.3</v>
      </c>
    </row>
    <row r="3861" spans="7:10" x14ac:dyDescent="0.25">
      <c r="G3861" t="s">
        <v>3558</v>
      </c>
      <c r="H3861">
        <v>1</v>
      </c>
      <c r="I3861">
        <v>0.08</v>
      </c>
      <c r="J3861">
        <v>53.38</v>
      </c>
    </row>
    <row r="3862" spans="7:10" x14ac:dyDescent="0.25">
      <c r="G3862" t="s">
        <v>3559</v>
      </c>
      <c r="H3862">
        <v>7</v>
      </c>
      <c r="I3862">
        <v>0.56999999999999995</v>
      </c>
      <c r="J3862">
        <v>53.95</v>
      </c>
    </row>
    <row r="3863" spans="7:10" x14ac:dyDescent="0.25">
      <c r="G3863" t="s">
        <v>3560</v>
      </c>
      <c r="H3863">
        <v>1</v>
      </c>
      <c r="I3863">
        <v>0.08</v>
      </c>
      <c r="J3863">
        <v>54.03</v>
      </c>
    </row>
    <row r="3864" spans="7:10" x14ac:dyDescent="0.25">
      <c r="G3864" t="s">
        <v>3561</v>
      </c>
      <c r="H3864">
        <v>1</v>
      </c>
      <c r="I3864">
        <v>0.08</v>
      </c>
      <c r="J3864">
        <v>54.11</v>
      </c>
    </row>
    <row r="3865" spans="7:10" x14ac:dyDescent="0.25">
      <c r="G3865" t="s">
        <v>3562</v>
      </c>
      <c r="H3865">
        <v>1</v>
      </c>
      <c r="I3865">
        <v>0.08</v>
      </c>
      <c r="J3865">
        <v>54.19</v>
      </c>
    </row>
    <row r="3866" spans="7:10" x14ac:dyDescent="0.25">
      <c r="G3866" t="s">
        <v>3563</v>
      </c>
      <c r="H3866">
        <v>4</v>
      </c>
      <c r="I3866">
        <v>0.33</v>
      </c>
      <c r="J3866">
        <v>54.52</v>
      </c>
    </row>
    <row r="3867" spans="7:10" x14ac:dyDescent="0.25">
      <c r="G3867" t="s">
        <v>3564</v>
      </c>
      <c r="H3867">
        <v>1</v>
      </c>
      <c r="I3867">
        <v>0.08</v>
      </c>
      <c r="J3867">
        <v>54.6</v>
      </c>
    </row>
    <row r="3868" spans="7:10" x14ac:dyDescent="0.25">
      <c r="G3868" t="s">
        <v>3565</v>
      </c>
      <c r="H3868">
        <v>10</v>
      </c>
      <c r="I3868">
        <v>0.81</v>
      </c>
      <c r="J3868">
        <v>55.41</v>
      </c>
    </row>
    <row r="3869" spans="7:10" x14ac:dyDescent="0.25">
      <c r="G3869" t="s">
        <v>3566</v>
      </c>
      <c r="H3869">
        <v>1</v>
      </c>
      <c r="I3869">
        <v>0.08</v>
      </c>
      <c r="J3869">
        <v>55.49</v>
      </c>
    </row>
    <row r="3870" spans="7:10" x14ac:dyDescent="0.25">
      <c r="G3870" t="s">
        <v>3567</v>
      </c>
      <c r="H3870">
        <v>1</v>
      </c>
      <c r="I3870">
        <v>0.08</v>
      </c>
      <c r="J3870">
        <v>55.57</v>
      </c>
    </row>
    <row r="3871" spans="7:10" x14ac:dyDescent="0.25">
      <c r="G3871" t="s">
        <v>3568</v>
      </c>
      <c r="H3871">
        <v>1</v>
      </c>
      <c r="I3871">
        <v>0.08</v>
      </c>
      <c r="J3871">
        <v>55.66</v>
      </c>
    </row>
    <row r="3872" spans="7:10" x14ac:dyDescent="0.25">
      <c r="G3872" t="s">
        <v>3569</v>
      </c>
      <c r="H3872">
        <v>1</v>
      </c>
      <c r="I3872">
        <v>0.08</v>
      </c>
      <c r="J3872">
        <v>55.74</v>
      </c>
    </row>
    <row r="3873" spans="7:10" x14ac:dyDescent="0.25">
      <c r="G3873" t="s">
        <v>3570</v>
      </c>
      <c r="H3873">
        <v>2</v>
      </c>
      <c r="I3873">
        <v>0.16</v>
      </c>
      <c r="J3873">
        <v>55.9</v>
      </c>
    </row>
    <row r="3874" spans="7:10" x14ac:dyDescent="0.25">
      <c r="G3874" t="s">
        <v>3571</v>
      </c>
      <c r="H3874">
        <v>2</v>
      </c>
      <c r="I3874">
        <v>0.16</v>
      </c>
      <c r="J3874">
        <v>56.06</v>
      </c>
    </row>
    <row r="3875" spans="7:10" x14ac:dyDescent="0.25">
      <c r="G3875" t="s">
        <v>3572</v>
      </c>
      <c r="H3875">
        <v>1</v>
      </c>
      <c r="I3875">
        <v>0.08</v>
      </c>
      <c r="J3875">
        <v>56.14</v>
      </c>
    </row>
    <row r="3876" spans="7:10" x14ac:dyDescent="0.25">
      <c r="G3876" t="s">
        <v>3573</v>
      </c>
      <c r="H3876">
        <v>1</v>
      </c>
      <c r="I3876">
        <v>0.08</v>
      </c>
      <c r="J3876">
        <v>56.22</v>
      </c>
    </row>
    <row r="3877" spans="7:10" x14ac:dyDescent="0.25">
      <c r="G3877" t="s">
        <v>3574</v>
      </c>
      <c r="H3877">
        <v>1</v>
      </c>
      <c r="I3877">
        <v>0.08</v>
      </c>
      <c r="J3877">
        <v>56.31</v>
      </c>
    </row>
    <row r="3878" spans="7:10" x14ac:dyDescent="0.25">
      <c r="G3878" t="s">
        <v>3575</v>
      </c>
      <c r="H3878">
        <v>19</v>
      </c>
      <c r="I3878">
        <v>1.55</v>
      </c>
      <c r="J3878">
        <v>57.85</v>
      </c>
    </row>
    <row r="3879" spans="7:10" x14ac:dyDescent="0.25">
      <c r="G3879" t="s">
        <v>3576</v>
      </c>
      <c r="H3879">
        <v>1</v>
      </c>
      <c r="I3879">
        <v>0.08</v>
      </c>
      <c r="J3879">
        <v>57.93</v>
      </c>
    </row>
    <row r="3880" spans="7:10" x14ac:dyDescent="0.25">
      <c r="G3880" t="s">
        <v>3577</v>
      </c>
      <c r="H3880">
        <v>1</v>
      </c>
      <c r="I3880">
        <v>0.08</v>
      </c>
      <c r="J3880">
        <v>58.01</v>
      </c>
    </row>
    <row r="3881" spans="7:10" x14ac:dyDescent="0.25">
      <c r="G3881" t="s">
        <v>3578</v>
      </c>
      <c r="H3881">
        <v>1</v>
      </c>
      <c r="I3881">
        <v>0.08</v>
      </c>
      <c r="J3881">
        <v>58.1</v>
      </c>
    </row>
    <row r="3882" spans="7:10" x14ac:dyDescent="0.25">
      <c r="G3882" t="s">
        <v>3579</v>
      </c>
      <c r="H3882">
        <v>1</v>
      </c>
      <c r="I3882">
        <v>0.08</v>
      </c>
      <c r="J3882">
        <v>58.18</v>
      </c>
    </row>
    <row r="3883" spans="7:10" x14ac:dyDescent="0.25">
      <c r="G3883" t="s">
        <v>3580</v>
      </c>
      <c r="H3883">
        <v>1</v>
      </c>
      <c r="I3883">
        <v>0.08</v>
      </c>
      <c r="J3883">
        <v>58.26</v>
      </c>
    </row>
    <row r="3884" spans="7:10" x14ac:dyDescent="0.25">
      <c r="G3884" t="s">
        <v>3581</v>
      </c>
      <c r="H3884">
        <v>1</v>
      </c>
      <c r="I3884">
        <v>0.08</v>
      </c>
      <c r="J3884">
        <v>58.34</v>
      </c>
    </row>
    <row r="3885" spans="7:10" x14ac:dyDescent="0.25">
      <c r="G3885" t="s">
        <v>3582</v>
      </c>
      <c r="H3885">
        <v>1</v>
      </c>
      <c r="I3885">
        <v>0.08</v>
      </c>
      <c r="J3885">
        <v>58.42</v>
      </c>
    </row>
    <row r="3886" spans="7:10" x14ac:dyDescent="0.25">
      <c r="G3886" t="s">
        <v>3583</v>
      </c>
      <c r="H3886">
        <v>1</v>
      </c>
      <c r="I3886">
        <v>0.08</v>
      </c>
      <c r="J3886">
        <v>58.5</v>
      </c>
    </row>
    <row r="3887" spans="7:10" x14ac:dyDescent="0.25">
      <c r="G3887" t="s">
        <v>3584</v>
      </c>
      <c r="H3887">
        <v>1</v>
      </c>
      <c r="I3887">
        <v>0.08</v>
      </c>
      <c r="J3887">
        <v>58.58</v>
      </c>
    </row>
    <row r="3888" spans="7:10" x14ac:dyDescent="0.25">
      <c r="G3888" t="s">
        <v>3585</v>
      </c>
      <c r="H3888">
        <v>1</v>
      </c>
      <c r="I3888">
        <v>0.08</v>
      </c>
      <c r="J3888">
        <v>58.67</v>
      </c>
    </row>
    <row r="3889" spans="7:10" x14ac:dyDescent="0.25">
      <c r="G3889" t="s">
        <v>3586</v>
      </c>
      <c r="H3889">
        <v>1</v>
      </c>
      <c r="I3889">
        <v>0.08</v>
      </c>
      <c r="J3889">
        <v>58.75</v>
      </c>
    </row>
    <row r="3890" spans="7:10" x14ac:dyDescent="0.25">
      <c r="G3890" t="s">
        <v>3587</v>
      </c>
      <c r="H3890">
        <v>2</v>
      </c>
      <c r="I3890">
        <v>0.16</v>
      </c>
      <c r="J3890">
        <v>58.91</v>
      </c>
    </row>
    <row r="3891" spans="7:10" x14ac:dyDescent="0.25">
      <c r="G3891" t="s">
        <v>3588</v>
      </c>
      <c r="H3891">
        <v>1</v>
      </c>
      <c r="I3891">
        <v>0.08</v>
      </c>
      <c r="J3891">
        <v>58.99</v>
      </c>
    </row>
    <row r="3892" spans="7:10" x14ac:dyDescent="0.25">
      <c r="G3892" t="s">
        <v>3589</v>
      </c>
      <c r="H3892">
        <v>1</v>
      </c>
      <c r="I3892">
        <v>0.08</v>
      </c>
      <c r="J3892">
        <v>59.07</v>
      </c>
    </row>
    <row r="3893" spans="7:10" x14ac:dyDescent="0.25">
      <c r="G3893" t="s">
        <v>3590</v>
      </c>
      <c r="H3893">
        <v>1</v>
      </c>
      <c r="I3893">
        <v>0.08</v>
      </c>
      <c r="J3893">
        <v>59.15</v>
      </c>
    </row>
    <row r="3894" spans="7:10" x14ac:dyDescent="0.25">
      <c r="G3894" t="s">
        <v>3591</v>
      </c>
      <c r="H3894">
        <v>1</v>
      </c>
      <c r="I3894">
        <v>0.08</v>
      </c>
      <c r="J3894">
        <v>59.24</v>
      </c>
    </row>
    <row r="3895" spans="7:10" x14ac:dyDescent="0.25">
      <c r="G3895" t="s">
        <v>3592</v>
      </c>
      <c r="H3895">
        <v>1</v>
      </c>
      <c r="I3895">
        <v>0.08</v>
      </c>
      <c r="J3895">
        <v>59.32</v>
      </c>
    </row>
    <row r="3896" spans="7:10" x14ac:dyDescent="0.25">
      <c r="G3896" t="s">
        <v>3593</v>
      </c>
      <c r="H3896">
        <v>1</v>
      </c>
      <c r="I3896">
        <v>0.08</v>
      </c>
      <c r="J3896">
        <v>59.4</v>
      </c>
    </row>
    <row r="3897" spans="7:10" x14ac:dyDescent="0.25">
      <c r="G3897" t="s">
        <v>3594</v>
      </c>
      <c r="H3897">
        <v>1</v>
      </c>
      <c r="I3897">
        <v>0.08</v>
      </c>
      <c r="J3897">
        <v>59.48</v>
      </c>
    </row>
    <row r="3898" spans="7:10" x14ac:dyDescent="0.25">
      <c r="G3898" t="s">
        <v>3595</v>
      </c>
      <c r="H3898">
        <v>1</v>
      </c>
      <c r="I3898">
        <v>0.08</v>
      </c>
      <c r="J3898">
        <v>59.56</v>
      </c>
    </row>
    <row r="3899" spans="7:10" x14ac:dyDescent="0.25">
      <c r="G3899" t="s">
        <v>3596</v>
      </c>
      <c r="H3899">
        <v>1</v>
      </c>
      <c r="I3899">
        <v>0.08</v>
      </c>
      <c r="J3899">
        <v>59.64</v>
      </c>
    </row>
    <row r="3900" spans="7:10" x14ac:dyDescent="0.25">
      <c r="G3900" t="s">
        <v>3597</v>
      </c>
      <c r="H3900">
        <v>1</v>
      </c>
      <c r="I3900">
        <v>0.08</v>
      </c>
      <c r="J3900">
        <v>59.72</v>
      </c>
    </row>
    <row r="3901" spans="7:10" x14ac:dyDescent="0.25">
      <c r="G3901" t="s">
        <v>3598</v>
      </c>
      <c r="H3901">
        <v>1</v>
      </c>
      <c r="I3901">
        <v>0.08</v>
      </c>
      <c r="J3901">
        <v>59.8</v>
      </c>
    </row>
    <row r="3902" spans="7:10" x14ac:dyDescent="0.25">
      <c r="G3902" t="s">
        <v>3599</v>
      </c>
      <c r="H3902">
        <v>1</v>
      </c>
      <c r="I3902">
        <v>0.08</v>
      </c>
      <c r="J3902">
        <v>59.89</v>
      </c>
    </row>
    <row r="3903" spans="7:10" x14ac:dyDescent="0.25">
      <c r="G3903" t="s">
        <v>3600</v>
      </c>
      <c r="H3903">
        <v>1</v>
      </c>
      <c r="I3903">
        <v>0.08</v>
      </c>
      <c r="J3903">
        <v>59.97</v>
      </c>
    </row>
    <row r="3904" spans="7:10" x14ac:dyDescent="0.25">
      <c r="G3904" t="s">
        <v>3601</v>
      </c>
      <c r="H3904">
        <v>1</v>
      </c>
      <c r="I3904">
        <v>0.08</v>
      </c>
      <c r="J3904">
        <v>60.05</v>
      </c>
    </row>
    <row r="3905" spans="7:10" x14ac:dyDescent="0.25">
      <c r="G3905" t="s">
        <v>3602</v>
      </c>
      <c r="H3905">
        <v>1</v>
      </c>
      <c r="I3905">
        <v>0.08</v>
      </c>
      <c r="J3905">
        <v>60.13</v>
      </c>
    </row>
    <row r="3906" spans="7:10" x14ac:dyDescent="0.25">
      <c r="G3906" t="s">
        <v>3603</v>
      </c>
      <c r="H3906">
        <v>1</v>
      </c>
      <c r="I3906">
        <v>0.08</v>
      </c>
      <c r="J3906">
        <v>60.21</v>
      </c>
    </row>
    <row r="3907" spans="7:10" x14ac:dyDescent="0.25">
      <c r="G3907" t="s">
        <v>3604</v>
      </c>
      <c r="H3907">
        <v>4</v>
      </c>
      <c r="I3907">
        <v>0.33</v>
      </c>
      <c r="J3907">
        <v>60.54</v>
      </c>
    </row>
    <row r="3908" spans="7:10" x14ac:dyDescent="0.25">
      <c r="G3908" t="s">
        <v>3605</v>
      </c>
      <c r="H3908">
        <v>1</v>
      </c>
      <c r="I3908">
        <v>0.08</v>
      </c>
      <c r="J3908">
        <v>60.62</v>
      </c>
    </row>
    <row r="3909" spans="7:10" x14ac:dyDescent="0.25">
      <c r="G3909" t="s">
        <v>3606</v>
      </c>
      <c r="H3909">
        <v>1</v>
      </c>
      <c r="I3909">
        <v>0.08</v>
      </c>
      <c r="J3909">
        <v>60.7</v>
      </c>
    </row>
    <row r="3910" spans="7:10" x14ac:dyDescent="0.25">
      <c r="G3910" t="s">
        <v>3607</v>
      </c>
      <c r="H3910">
        <v>1</v>
      </c>
      <c r="I3910">
        <v>0.08</v>
      </c>
      <c r="J3910">
        <v>60.78</v>
      </c>
    </row>
    <row r="3911" spans="7:10" x14ac:dyDescent="0.25">
      <c r="G3911" t="s">
        <v>3608</v>
      </c>
      <c r="H3911">
        <v>1</v>
      </c>
      <c r="I3911">
        <v>0.08</v>
      </c>
      <c r="J3911">
        <v>60.86</v>
      </c>
    </row>
    <row r="3912" spans="7:10" x14ac:dyDescent="0.25">
      <c r="G3912" t="s">
        <v>3609</v>
      </c>
      <c r="H3912">
        <v>1</v>
      </c>
      <c r="I3912">
        <v>0.08</v>
      </c>
      <c r="J3912">
        <v>60.94</v>
      </c>
    </row>
    <row r="3913" spans="7:10" x14ac:dyDescent="0.25">
      <c r="G3913" t="s">
        <v>3610</v>
      </c>
      <c r="H3913">
        <v>1</v>
      </c>
      <c r="I3913">
        <v>0.08</v>
      </c>
      <c r="J3913">
        <v>61.03</v>
      </c>
    </row>
    <row r="3914" spans="7:10" x14ac:dyDescent="0.25">
      <c r="G3914" t="s">
        <v>3611</v>
      </c>
      <c r="H3914">
        <v>1</v>
      </c>
      <c r="I3914">
        <v>0.08</v>
      </c>
      <c r="J3914">
        <v>61.11</v>
      </c>
    </row>
    <row r="3915" spans="7:10" x14ac:dyDescent="0.25">
      <c r="G3915" t="s">
        <v>3612</v>
      </c>
      <c r="H3915">
        <v>1</v>
      </c>
      <c r="I3915">
        <v>0.08</v>
      </c>
      <c r="J3915">
        <v>61.19</v>
      </c>
    </row>
    <row r="3916" spans="7:10" x14ac:dyDescent="0.25">
      <c r="G3916" t="s">
        <v>3613</v>
      </c>
      <c r="H3916">
        <v>1</v>
      </c>
      <c r="I3916">
        <v>0.08</v>
      </c>
      <c r="J3916">
        <v>61.27</v>
      </c>
    </row>
    <row r="3917" spans="7:10" x14ac:dyDescent="0.25">
      <c r="G3917" t="s">
        <v>3614</v>
      </c>
      <c r="H3917">
        <v>1</v>
      </c>
      <c r="I3917">
        <v>0.08</v>
      </c>
      <c r="J3917">
        <v>61.35</v>
      </c>
    </row>
    <row r="3918" spans="7:10" x14ac:dyDescent="0.25">
      <c r="G3918" t="s">
        <v>3615</v>
      </c>
      <c r="H3918">
        <v>12</v>
      </c>
      <c r="I3918">
        <v>0.98</v>
      </c>
      <c r="J3918">
        <v>62.33</v>
      </c>
    </row>
    <row r="3919" spans="7:10" x14ac:dyDescent="0.25">
      <c r="G3919" t="s">
        <v>3616</v>
      </c>
      <c r="H3919">
        <v>1</v>
      </c>
      <c r="I3919">
        <v>0.08</v>
      </c>
      <c r="J3919">
        <v>62.41</v>
      </c>
    </row>
    <row r="3920" spans="7:10" x14ac:dyDescent="0.25">
      <c r="G3920" t="s">
        <v>3617</v>
      </c>
      <c r="H3920">
        <v>1</v>
      </c>
      <c r="I3920">
        <v>0.08</v>
      </c>
      <c r="J3920">
        <v>62.49</v>
      </c>
    </row>
    <row r="3921" spans="7:10" x14ac:dyDescent="0.25">
      <c r="G3921" t="s">
        <v>3618</v>
      </c>
      <c r="H3921">
        <v>21</v>
      </c>
      <c r="I3921">
        <v>1.71</v>
      </c>
      <c r="J3921">
        <v>64.2</v>
      </c>
    </row>
    <row r="3922" spans="7:10" x14ac:dyDescent="0.25">
      <c r="G3922" t="s">
        <v>3619</v>
      </c>
      <c r="H3922">
        <v>1</v>
      </c>
      <c r="I3922">
        <v>0.08</v>
      </c>
      <c r="J3922">
        <v>64.28</v>
      </c>
    </row>
    <row r="3923" spans="7:10" x14ac:dyDescent="0.25">
      <c r="G3923" t="s">
        <v>3620</v>
      </c>
      <c r="H3923">
        <v>2</v>
      </c>
      <c r="I3923">
        <v>0.16</v>
      </c>
      <c r="J3923">
        <v>64.44</v>
      </c>
    </row>
    <row r="3924" spans="7:10" x14ac:dyDescent="0.25">
      <c r="G3924" t="s">
        <v>3621</v>
      </c>
      <c r="H3924">
        <v>1</v>
      </c>
      <c r="I3924">
        <v>0.08</v>
      </c>
      <c r="J3924">
        <v>64.52</v>
      </c>
    </row>
    <row r="3925" spans="7:10" x14ac:dyDescent="0.25">
      <c r="G3925" t="s">
        <v>3622</v>
      </c>
      <c r="H3925">
        <v>1</v>
      </c>
      <c r="I3925">
        <v>0.08</v>
      </c>
      <c r="J3925">
        <v>64.61</v>
      </c>
    </row>
    <row r="3926" spans="7:10" x14ac:dyDescent="0.25">
      <c r="G3926" t="s">
        <v>3623</v>
      </c>
      <c r="H3926">
        <v>1</v>
      </c>
      <c r="I3926">
        <v>0.08</v>
      </c>
      <c r="J3926">
        <v>64.69</v>
      </c>
    </row>
    <row r="3927" spans="7:10" x14ac:dyDescent="0.25">
      <c r="G3927" t="s">
        <v>3624</v>
      </c>
      <c r="H3927">
        <v>1</v>
      </c>
      <c r="I3927">
        <v>0.08</v>
      </c>
      <c r="J3927">
        <v>64.77</v>
      </c>
    </row>
    <row r="3928" spans="7:10" x14ac:dyDescent="0.25">
      <c r="G3928" t="s">
        <v>3625</v>
      </c>
      <c r="H3928">
        <v>1</v>
      </c>
      <c r="I3928">
        <v>0.08</v>
      </c>
      <c r="J3928">
        <v>64.849999999999994</v>
      </c>
    </row>
    <row r="3929" spans="7:10" x14ac:dyDescent="0.25">
      <c r="G3929" t="s">
        <v>3626</v>
      </c>
      <c r="H3929">
        <v>1</v>
      </c>
      <c r="I3929">
        <v>0.08</v>
      </c>
      <c r="J3929">
        <v>64.930000000000007</v>
      </c>
    </row>
    <row r="3930" spans="7:10" x14ac:dyDescent="0.25">
      <c r="G3930" t="s">
        <v>3627</v>
      </c>
      <c r="H3930">
        <v>1</v>
      </c>
      <c r="I3930">
        <v>0.08</v>
      </c>
      <c r="J3930">
        <v>65.010000000000005</v>
      </c>
    </row>
    <row r="3931" spans="7:10" x14ac:dyDescent="0.25">
      <c r="G3931" t="s">
        <v>3628</v>
      </c>
      <c r="H3931">
        <v>1</v>
      </c>
      <c r="I3931">
        <v>0.08</v>
      </c>
      <c r="J3931">
        <v>65.09</v>
      </c>
    </row>
    <row r="3932" spans="7:10" x14ac:dyDescent="0.25">
      <c r="G3932" t="s">
        <v>3629</v>
      </c>
      <c r="H3932">
        <v>1</v>
      </c>
      <c r="I3932">
        <v>0.08</v>
      </c>
      <c r="J3932">
        <v>65.17</v>
      </c>
    </row>
    <row r="3933" spans="7:10" x14ac:dyDescent="0.25">
      <c r="G3933" t="s">
        <v>3630</v>
      </c>
      <c r="H3933">
        <v>1</v>
      </c>
      <c r="I3933">
        <v>0.08</v>
      </c>
      <c r="J3933">
        <v>65.260000000000005</v>
      </c>
    </row>
    <row r="3934" spans="7:10" x14ac:dyDescent="0.25">
      <c r="G3934" t="s">
        <v>3631</v>
      </c>
      <c r="H3934">
        <v>1</v>
      </c>
      <c r="I3934">
        <v>0.08</v>
      </c>
      <c r="J3934">
        <v>65.34</v>
      </c>
    </row>
    <row r="3935" spans="7:10" x14ac:dyDescent="0.25">
      <c r="G3935" t="s">
        <v>3632</v>
      </c>
      <c r="H3935">
        <v>160</v>
      </c>
      <c r="I3935">
        <v>13.02</v>
      </c>
      <c r="J3935">
        <v>78.36</v>
      </c>
    </row>
    <row r="3936" spans="7:10" x14ac:dyDescent="0.25">
      <c r="G3936" t="s">
        <v>3633</v>
      </c>
      <c r="H3936">
        <v>1</v>
      </c>
      <c r="I3936">
        <v>0.08</v>
      </c>
      <c r="J3936">
        <v>78.44</v>
      </c>
    </row>
    <row r="3937" spans="7:10" x14ac:dyDescent="0.25">
      <c r="G3937" t="s">
        <v>3634</v>
      </c>
      <c r="H3937">
        <v>1</v>
      </c>
      <c r="I3937">
        <v>0.08</v>
      </c>
      <c r="J3937">
        <v>78.52</v>
      </c>
    </row>
    <row r="3938" spans="7:10" x14ac:dyDescent="0.25">
      <c r="G3938" t="s">
        <v>3635</v>
      </c>
      <c r="H3938">
        <v>1</v>
      </c>
      <c r="I3938">
        <v>0.08</v>
      </c>
      <c r="J3938">
        <v>78.599999999999994</v>
      </c>
    </row>
    <row r="3939" spans="7:10" x14ac:dyDescent="0.25">
      <c r="G3939" t="s">
        <v>3636</v>
      </c>
      <c r="H3939">
        <v>1</v>
      </c>
      <c r="I3939">
        <v>0.08</v>
      </c>
      <c r="J3939">
        <v>78.680000000000007</v>
      </c>
    </row>
    <row r="3940" spans="7:10" x14ac:dyDescent="0.25">
      <c r="G3940" t="s">
        <v>3637</v>
      </c>
      <c r="H3940">
        <v>1</v>
      </c>
      <c r="I3940">
        <v>0.08</v>
      </c>
      <c r="J3940">
        <v>78.760000000000005</v>
      </c>
    </row>
    <row r="3941" spans="7:10" x14ac:dyDescent="0.25">
      <c r="G3941" t="s">
        <v>3638</v>
      </c>
      <c r="H3941">
        <v>1</v>
      </c>
      <c r="I3941">
        <v>0.08</v>
      </c>
      <c r="J3941">
        <v>78.84</v>
      </c>
    </row>
    <row r="3942" spans="7:10" x14ac:dyDescent="0.25">
      <c r="G3942" t="s">
        <v>3639</v>
      </c>
      <c r="H3942">
        <v>1</v>
      </c>
      <c r="I3942">
        <v>0.08</v>
      </c>
      <c r="J3942">
        <v>78.930000000000007</v>
      </c>
    </row>
    <row r="3943" spans="7:10" x14ac:dyDescent="0.25">
      <c r="G3943" t="s">
        <v>3640</v>
      </c>
      <c r="H3943">
        <v>1</v>
      </c>
      <c r="I3943">
        <v>0.08</v>
      </c>
      <c r="J3943">
        <v>79.010000000000005</v>
      </c>
    </row>
    <row r="3944" spans="7:10" x14ac:dyDescent="0.25">
      <c r="G3944" t="s">
        <v>3641</v>
      </c>
      <c r="H3944">
        <v>3</v>
      </c>
      <c r="I3944">
        <v>0.24</v>
      </c>
      <c r="J3944">
        <v>79.25</v>
      </c>
    </row>
    <row r="3945" spans="7:10" x14ac:dyDescent="0.25">
      <c r="G3945" t="s">
        <v>3642</v>
      </c>
      <c r="H3945">
        <v>1</v>
      </c>
      <c r="I3945">
        <v>0.08</v>
      </c>
      <c r="J3945">
        <v>79.33</v>
      </c>
    </row>
    <row r="3946" spans="7:10" x14ac:dyDescent="0.25">
      <c r="G3946" t="s">
        <v>3643</v>
      </c>
      <c r="H3946">
        <v>1</v>
      </c>
      <c r="I3946">
        <v>0.08</v>
      </c>
      <c r="J3946">
        <v>79.41</v>
      </c>
    </row>
    <row r="3947" spans="7:10" x14ac:dyDescent="0.25">
      <c r="G3947" t="s">
        <v>3644</v>
      </c>
      <c r="H3947">
        <v>1</v>
      </c>
      <c r="I3947">
        <v>0.08</v>
      </c>
      <c r="J3947">
        <v>79.5</v>
      </c>
    </row>
    <row r="3948" spans="7:10" x14ac:dyDescent="0.25">
      <c r="G3948" t="s">
        <v>3645</v>
      </c>
      <c r="H3948">
        <v>1</v>
      </c>
      <c r="I3948">
        <v>0.08</v>
      </c>
      <c r="J3948">
        <v>79.58</v>
      </c>
    </row>
    <row r="3949" spans="7:10" x14ac:dyDescent="0.25">
      <c r="G3949" t="s">
        <v>3646</v>
      </c>
      <c r="H3949">
        <v>1</v>
      </c>
      <c r="I3949">
        <v>0.08</v>
      </c>
      <c r="J3949">
        <v>79.66</v>
      </c>
    </row>
    <row r="3950" spans="7:10" x14ac:dyDescent="0.25">
      <c r="G3950" t="s">
        <v>3647</v>
      </c>
      <c r="H3950">
        <v>2</v>
      </c>
      <c r="I3950">
        <v>0.16</v>
      </c>
      <c r="J3950">
        <v>79.819999999999993</v>
      </c>
    </row>
    <row r="3951" spans="7:10" x14ac:dyDescent="0.25">
      <c r="G3951" t="s">
        <v>3648</v>
      </c>
      <c r="H3951">
        <v>1</v>
      </c>
      <c r="I3951">
        <v>0.08</v>
      </c>
      <c r="J3951">
        <v>79.900000000000006</v>
      </c>
    </row>
    <row r="3952" spans="7:10" x14ac:dyDescent="0.25">
      <c r="G3952" t="s">
        <v>3649</v>
      </c>
      <c r="H3952">
        <v>1</v>
      </c>
      <c r="I3952">
        <v>0.08</v>
      </c>
      <c r="J3952">
        <v>79.98</v>
      </c>
    </row>
    <row r="3953" spans="7:10" x14ac:dyDescent="0.25">
      <c r="G3953" t="s">
        <v>3650</v>
      </c>
      <c r="H3953">
        <v>2</v>
      </c>
      <c r="I3953">
        <v>0.16</v>
      </c>
      <c r="J3953">
        <v>80.150000000000006</v>
      </c>
    </row>
    <row r="3954" spans="7:10" x14ac:dyDescent="0.25">
      <c r="G3954" t="s">
        <v>3651</v>
      </c>
      <c r="H3954">
        <v>1</v>
      </c>
      <c r="I3954">
        <v>0.08</v>
      </c>
      <c r="J3954">
        <v>80.23</v>
      </c>
    </row>
    <row r="3955" spans="7:10" x14ac:dyDescent="0.25">
      <c r="G3955" t="s">
        <v>3652</v>
      </c>
      <c r="H3955">
        <v>1</v>
      </c>
      <c r="I3955">
        <v>0.08</v>
      </c>
      <c r="J3955">
        <v>80.31</v>
      </c>
    </row>
    <row r="3956" spans="7:10" x14ac:dyDescent="0.25">
      <c r="G3956" t="s">
        <v>3653</v>
      </c>
      <c r="H3956">
        <v>1</v>
      </c>
      <c r="I3956">
        <v>0.08</v>
      </c>
      <c r="J3956">
        <v>80.39</v>
      </c>
    </row>
    <row r="3957" spans="7:10" x14ac:dyDescent="0.25">
      <c r="G3957" t="s">
        <v>3654</v>
      </c>
      <c r="H3957">
        <v>1</v>
      </c>
      <c r="I3957">
        <v>0.08</v>
      </c>
      <c r="J3957">
        <v>80.47</v>
      </c>
    </row>
    <row r="3958" spans="7:10" x14ac:dyDescent="0.25">
      <c r="G3958" t="s">
        <v>3655</v>
      </c>
      <c r="H3958">
        <v>1</v>
      </c>
      <c r="I3958">
        <v>0.08</v>
      </c>
      <c r="J3958">
        <v>80.55</v>
      </c>
    </row>
    <row r="3959" spans="7:10" x14ac:dyDescent="0.25">
      <c r="G3959" t="s">
        <v>3656</v>
      </c>
      <c r="H3959">
        <v>1</v>
      </c>
      <c r="I3959">
        <v>0.08</v>
      </c>
      <c r="J3959">
        <v>80.63</v>
      </c>
    </row>
    <row r="3960" spans="7:10" x14ac:dyDescent="0.25">
      <c r="G3960" t="s">
        <v>3657</v>
      </c>
      <c r="H3960">
        <v>1</v>
      </c>
      <c r="I3960">
        <v>0.08</v>
      </c>
      <c r="J3960">
        <v>80.72</v>
      </c>
    </row>
    <row r="3961" spans="7:10" x14ac:dyDescent="0.25">
      <c r="G3961" t="s">
        <v>3658</v>
      </c>
      <c r="H3961">
        <v>1</v>
      </c>
      <c r="I3961">
        <v>0.08</v>
      </c>
      <c r="J3961">
        <v>80.8</v>
      </c>
    </row>
    <row r="3962" spans="7:10" x14ac:dyDescent="0.25">
      <c r="G3962" t="s">
        <v>3659</v>
      </c>
      <c r="H3962">
        <v>1</v>
      </c>
      <c r="I3962">
        <v>0.08</v>
      </c>
      <c r="J3962">
        <v>80.88</v>
      </c>
    </row>
    <row r="3963" spans="7:10" x14ac:dyDescent="0.25">
      <c r="G3963" t="s">
        <v>3660</v>
      </c>
      <c r="H3963">
        <v>1</v>
      </c>
      <c r="I3963">
        <v>0.08</v>
      </c>
      <c r="J3963">
        <v>80.959999999999994</v>
      </c>
    </row>
    <row r="3964" spans="7:10" x14ac:dyDescent="0.25">
      <c r="G3964" t="s">
        <v>3661</v>
      </c>
      <c r="H3964">
        <v>2</v>
      </c>
      <c r="I3964">
        <v>0.16</v>
      </c>
      <c r="J3964">
        <v>81.12</v>
      </c>
    </row>
    <row r="3965" spans="7:10" x14ac:dyDescent="0.25">
      <c r="G3965" t="s">
        <v>3662</v>
      </c>
      <c r="H3965">
        <v>1</v>
      </c>
      <c r="I3965">
        <v>0.08</v>
      </c>
      <c r="J3965">
        <v>81.2</v>
      </c>
    </row>
    <row r="3966" spans="7:10" x14ac:dyDescent="0.25">
      <c r="G3966" t="s">
        <v>3663</v>
      </c>
      <c r="H3966">
        <v>1</v>
      </c>
      <c r="I3966">
        <v>0.08</v>
      </c>
      <c r="J3966">
        <v>81.290000000000006</v>
      </c>
    </row>
    <row r="3967" spans="7:10" x14ac:dyDescent="0.25">
      <c r="G3967" t="s">
        <v>3664</v>
      </c>
      <c r="H3967">
        <v>1</v>
      </c>
      <c r="I3967">
        <v>0.08</v>
      </c>
      <c r="J3967">
        <v>81.37</v>
      </c>
    </row>
    <row r="3968" spans="7:10" x14ac:dyDescent="0.25">
      <c r="G3968" t="s">
        <v>3665</v>
      </c>
      <c r="H3968">
        <v>1</v>
      </c>
      <c r="I3968">
        <v>0.08</v>
      </c>
      <c r="J3968">
        <v>81.45</v>
      </c>
    </row>
    <row r="3969" spans="7:10" x14ac:dyDescent="0.25">
      <c r="G3969" t="s">
        <v>3666</v>
      </c>
      <c r="H3969">
        <v>1</v>
      </c>
      <c r="I3969">
        <v>0.08</v>
      </c>
      <c r="J3969">
        <v>81.53</v>
      </c>
    </row>
    <row r="3970" spans="7:10" x14ac:dyDescent="0.25">
      <c r="G3970" t="s">
        <v>3667</v>
      </c>
      <c r="H3970">
        <v>1</v>
      </c>
      <c r="I3970">
        <v>0.08</v>
      </c>
      <c r="J3970">
        <v>81.61</v>
      </c>
    </row>
    <row r="3971" spans="7:10" x14ac:dyDescent="0.25">
      <c r="G3971" t="s">
        <v>3668</v>
      </c>
      <c r="H3971">
        <v>2</v>
      </c>
      <c r="I3971">
        <v>0.16</v>
      </c>
      <c r="J3971">
        <v>81.77</v>
      </c>
    </row>
    <row r="3972" spans="7:10" x14ac:dyDescent="0.25">
      <c r="G3972" t="s">
        <v>3669</v>
      </c>
      <c r="H3972">
        <v>7</v>
      </c>
      <c r="I3972">
        <v>0.56999999999999995</v>
      </c>
      <c r="J3972">
        <v>82.34</v>
      </c>
    </row>
    <row r="3973" spans="7:10" x14ac:dyDescent="0.25">
      <c r="G3973" t="s">
        <v>3670</v>
      </c>
      <c r="H3973">
        <v>3</v>
      </c>
      <c r="I3973">
        <v>0.24</v>
      </c>
      <c r="J3973">
        <v>82.59</v>
      </c>
    </row>
    <row r="3974" spans="7:10" x14ac:dyDescent="0.25">
      <c r="G3974" t="s">
        <v>3671</v>
      </c>
      <c r="H3974">
        <v>3</v>
      </c>
      <c r="I3974">
        <v>0.24</v>
      </c>
      <c r="J3974">
        <v>82.83</v>
      </c>
    </row>
    <row r="3975" spans="7:10" x14ac:dyDescent="0.25">
      <c r="G3975" t="s">
        <v>3672</v>
      </c>
      <c r="H3975">
        <v>1</v>
      </c>
      <c r="I3975">
        <v>0.08</v>
      </c>
      <c r="J3975">
        <v>82.91</v>
      </c>
    </row>
    <row r="3976" spans="7:10" x14ac:dyDescent="0.25">
      <c r="G3976" t="s">
        <v>3673</v>
      </c>
      <c r="H3976">
        <v>1</v>
      </c>
      <c r="I3976">
        <v>0.08</v>
      </c>
      <c r="J3976">
        <v>82.99</v>
      </c>
    </row>
    <row r="3977" spans="7:10" x14ac:dyDescent="0.25">
      <c r="G3977" t="s">
        <v>3674</v>
      </c>
      <c r="H3977">
        <v>1</v>
      </c>
      <c r="I3977">
        <v>0.08</v>
      </c>
      <c r="J3977">
        <v>83.08</v>
      </c>
    </row>
    <row r="3978" spans="7:10" x14ac:dyDescent="0.25">
      <c r="G3978" t="s">
        <v>3675</v>
      </c>
      <c r="H3978">
        <v>2</v>
      </c>
      <c r="I3978">
        <v>0.16</v>
      </c>
      <c r="J3978">
        <v>83.24</v>
      </c>
    </row>
    <row r="3979" spans="7:10" x14ac:dyDescent="0.25">
      <c r="G3979" t="s">
        <v>3676</v>
      </c>
      <c r="H3979">
        <v>2</v>
      </c>
      <c r="I3979">
        <v>0.16</v>
      </c>
      <c r="J3979">
        <v>83.4</v>
      </c>
    </row>
    <row r="3980" spans="7:10" x14ac:dyDescent="0.25">
      <c r="G3980" t="s">
        <v>3677</v>
      </c>
      <c r="H3980">
        <v>1</v>
      </c>
      <c r="I3980">
        <v>0.08</v>
      </c>
      <c r="J3980">
        <v>83.48</v>
      </c>
    </row>
    <row r="3981" spans="7:10" x14ac:dyDescent="0.25">
      <c r="G3981" t="s">
        <v>3678</v>
      </c>
      <c r="H3981">
        <v>1</v>
      </c>
      <c r="I3981">
        <v>0.08</v>
      </c>
      <c r="J3981">
        <v>83.56</v>
      </c>
    </row>
    <row r="3982" spans="7:10" x14ac:dyDescent="0.25">
      <c r="G3982" t="s">
        <v>3679</v>
      </c>
      <c r="H3982">
        <v>1</v>
      </c>
      <c r="I3982">
        <v>0.08</v>
      </c>
      <c r="J3982">
        <v>83.65</v>
      </c>
    </row>
    <row r="3983" spans="7:10" x14ac:dyDescent="0.25">
      <c r="G3983" t="s">
        <v>3680</v>
      </c>
      <c r="H3983">
        <v>1</v>
      </c>
      <c r="I3983">
        <v>0.08</v>
      </c>
      <c r="J3983">
        <v>83.73</v>
      </c>
    </row>
    <row r="3984" spans="7:10" x14ac:dyDescent="0.25">
      <c r="G3984" t="s">
        <v>3681</v>
      </c>
      <c r="H3984">
        <v>1</v>
      </c>
      <c r="I3984">
        <v>0.08</v>
      </c>
      <c r="J3984">
        <v>83.81</v>
      </c>
    </row>
    <row r="3985" spans="7:10" x14ac:dyDescent="0.25">
      <c r="G3985" t="s">
        <v>3682</v>
      </c>
      <c r="H3985">
        <v>1</v>
      </c>
      <c r="I3985">
        <v>0.08</v>
      </c>
      <c r="J3985">
        <v>83.89</v>
      </c>
    </row>
    <row r="3986" spans="7:10" x14ac:dyDescent="0.25">
      <c r="G3986" t="s">
        <v>3683</v>
      </c>
      <c r="H3986">
        <v>1</v>
      </c>
      <c r="I3986">
        <v>0.08</v>
      </c>
      <c r="J3986">
        <v>83.97</v>
      </c>
    </row>
    <row r="3987" spans="7:10" x14ac:dyDescent="0.25">
      <c r="G3987" t="s">
        <v>3684</v>
      </c>
      <c r="H3987">
        <v>1</v>
      </c>
      <c r="I3987">
        <v>0.08</v>
      </c>
      <c r="J3987">
        <v>84.05</v>
      </c>
    </row>
    <row r="3988" spans="7:10" x14ac:dyDescent="0.25">
      <c r="G3988" t="s">
        <v>3685</v>
      </c>
      <c r="H3988">
        <v>1</v>
      </c>
      <c r="I3988">
        <v>0.08</v>
      </c>
      <c r="J3988">
        <v>84.13</v>
      </c>
    </row>
    <row r="3989" spans="7:10" x14ac:dyDescent="0.25">
      <c r="G3989" t="s">
        <v>3686</v>
      </c>
      <c r="H3989">
        <v>2</v>
      </c>
      <c r="I3989">
        <v>0.16</v>
      </c>
      <c r="J3989">
        <v>84.3</v>
      </c>
    </row>
    <row r="3990" spans="7:10" x14ac:dyDescent="0.25">
      <c r="G3990" t="s">
        <v>3687</v>
      </c>
      <c r="H3990">
        <v>1</v>
      </c>
      <c r="I3990">
        <v>0.08</v>
      </c>
      <c r="J3990">
        <v>84.38</v>
      </c>
    </row>
    <row r="3991" spans="7:10" x14ac:dyDescent="0.25">
      <c r="G3991" t="s">
        <v>3688</v>
      </c>
      <c r="H3991">
        <v>1</v>
      </c>
      <c r="I3991">
        <v>0.08</v>
      </c>
      <c r="J3991">
        <v>84.46</v>
      </c>
    </row>
    <row r="3992" spans="7:10" x14ac:dyDescent="0.25">
      <c r="G3992" t="s">
        <v>3689</v>
      </c>
      <c r="H3992">
        <v>1</v>
      </c>
      <c r="I3992">
        <v>0.08</v>
      </c>
      <c r="J3992">
        <v>84.54</v>
      </c>
    </row>
    <row r="3993" spans="7:10" x14ac:dyDescent="0.25">
      <c r="G3993" t="s">
        <v>3690</v>
      </c>
      <c r="H3993">
        <v>1</v>
      </c>
      <c r="I3993">
        <v>0.08</v>
      </c>
      <c r="J3993">
        <v>84.62</v>
      </c>
    </row>
    <row r="3994" spans="7:10" x14ac:dyDescent="0.25">
      <c r="G3994" t="s">
        <v>3691</v>
      </c>
      <c r="H3994">
        <v>1</v>
      </c>
      <c r="I3994">
        <v>0.08</v>
      </c>
      <c r="J3994">
        <v>84.7</v>
      </c>
    </row>
    <row r="3995" spans="7:10" x14ac:dyDescent="0.25">
      <c r="G3995" t="s">
        <v>3692</v>
      </c>
      <c r="H3995">
        <v>2</v>
      </c>
      <c r="I3995">
        <v>0.16</v>
      </c>
      <c r="J3995">
        <v>84.87</v>
      </c>
    </row>
    <row r="3996" spans="7:10" x14ac:dyDescent="0.25">
      <c r="G3996" t="s">
        <v>3693</v>
      </c>
      <c r="H3996">
        <v>1</v>
      </c>
      <c r="I3996">
        <v>0.08</v>
      </c>
      <c r="J3996">
        <v>84.95</v>
      </c>
    </row>
    <row r="3997" spans="7:10" x14ac:dyDescent="0.25">
      <c r="G3997" t="s">
        <v>3694</v>
      </c>
      <c r="H3997">
        <v>1</v>
      </c>
      <c r="I3997">
        <v>0.08</v>
      </c>
      <c r="J3997">
        <v>85.03</v>
      </c>
    </row>
    <row r="3998" spans="7:10" x14ac:dyDescent="0.25">
      <c r="G3998" t="s">
        <v>3695</v>
      </c>
      <c r="H3998">
        <v>1</v>
      </c>
      <c r="I3998">
        <v>0.08</v>
      </c>
      <c r="J3998">
        <v>85.11</v>
      </c>
    </row>
    <row r="3999" spans="7:10" x14ac:dyDescent="0.25">
      <c r="G3999" t="s">
        <v>3696</v>
      </c>
      <c r="H3999">
        <v>6</v>
      </c>
      <c r="I3999">
        <v>0.49</v>
      </c>
      <c r="J3999">
        <v>85.6</v>
      </c>
    </row>
    <row r="4000" spans="7:10" x14ac:dyDescent="0.25">
      <c r="G4000" t="s">
        <v>3697</v>
      </c>
      <c r="H4000">
        <v>1</v>
      </c>
      <c r="I4000">
        <v>0.08</v>
      </c>
      <c r="J4000">
        <v>85.68</v>
      </c>
    </row>
    <row r="4001" spans="7:10" x14ac:dyDescent="0.25">
      <c r="G4001" t="s">
        <v>3698</v>
      </c>
      <c r="H4001">
        <v>1</v>
      </c>
      <c r="I4001">
        <v>0.08</v>
      </c>
      <c r="J4001">
        <v>85.76</v>
      </c>
    </row>
    <row r="4002" spans="7:10" x14ac:dyDescent="0.25">
      <c r="G4002" t="s">
        <v>3699</v>
      </c>
      <c r="H4002">
        <v>1</v>
      </c>
      <c r="I4002">
        <v>0.08</v>
      </c>
      <c r="J4002">
        <v>85.84</v>
      </c>
    </row>
    <row r="4003" spans="7:10" x14ac:dyDescent="0.25">
      <c r="G4003" t="s">
        <v>3700</v>
      </c>
      <c r="H4003">
        <v>1</v>
      </c>
      <c r="I4003">
        <v>0.08</v>
      </c>
      <c r="J4003">
        <v>85.92</v>
      </c>
    </row>
    <row r="4004" spans="7:10" x14ac:dyDescent="0.25">
      <c r="G4004" t="s">
        <v>3701</v>
      </c>
      <c r="H4004">
        <v>1</v>
      </c>
      <c r="I4004">
        <v>0.08</v>
      </c>
      <c r="J4004">
        <v>86</v>
      </c>
    </row>
    <row r="4005" spans="7:10" x14ac:dyDescent="0.25">
      <c r="G4005" t="s">
        <v>3702</v>
      </c>
      <c r="H4005">
        <v>1</v>
      </c>
      <c r="I4005">
        <v>0.08</v>
      </c>
      <c r="J4005">
        <v>86.09</v>
      </c>
    </row>
    <row r="4006" spans="7:10" x14ac:dyDescent="0.25">
      <c r="G4006" t="s">
        <v>3703</v>
      </c>
      <c r="H4006">
        <v>1</v>
      </c>
      <c r="I4006">
        <v>0.08</v>
      </c>
      <c r="J4006">
        <v>86.17</v>
      </c>
    </row>
    <row r="4007" spans="7:10" x14ac:dyDescent="0.25">
      <c r="G4007" t="s">
        <v>3704</v>
      </c>
      <c r="H4007">
        <v>1</v>
      </c>
      <c r="I4007">
        <v>0.08</v>
      </c>
      <c r="J4007">
        <v>86.25</v>
      </c>
    </row>
    <row r="4008" spans="7:10" x14ac:dyDescent="0.25">
      <c r="G4008" t="s">
        <v>3705</v>
      </c>
      <c r="H4008">
        <v>2</v>
      </c>
      <c r="I4008">
        <v>0.16</v>
      </c>
      <c r="J4008">
        <v>86.41</v>
      </c>
    </row>
    <row r="4009" spans="7:10" x14ac:dyDescent="0.25">
      <c r="G4009" t="s">
        <v>3706</v>
      </c>
      <c r="H4009">
        <v>9</v>
      </c>
      <c r="I4009">
        <v>0.73</v>
      </c>
      <c r="J4009">
        <v>87.14</v>
      </c>
    </row>
    <row r="4010" spans="7:10" x14ac:dyDescent="0.25">
      <c r="G4010" t="s">
        <v>3707</v>
      </c>
      <c r="H4010">
        <v>1</v>
      </c>
      <c r="I4010">
        <v>0.08</v>
      </c>
      <c r="J4010">
        <v>87.23</v>
      </c>
    </row>
    <row r="4011" spans="7:10" x14ac:dyDescent="0.25">
      <c r="G4011" t="s">
        <v>3708</v>
      </c>
      <c r="H4011">
        <v>1</v>
      </c>
      <c r="I4011">
        <v>0.08</v>
      </c>
      <c r="J4011">
        <v>87.31</v>
      </c>
    </row>
    <row r="4012" spans="7:10" x14ac:dyDescent="0.25">
      <c r="G4012" t="s">
        <v>3709</v>
      </c>
      <c r="H4012">
        <v>1</v>
      </c>
      <c r="I4012">
        <v>0.08</v>
      </c>
      <c r="J4012">
        <v>87.39</v>
      </c>
    </row>
    <row r="4013" spans="7:10" x14ac:dyDescent="0.25">
      <c r="G4013" t="s">
        <v>3710</v>
      </c>
      <c r="H4013">
        <v>1</v>
      </c>
      <c r="I4013">
        <v>0.08</v>
      </c>
      <c r="J4013">
        <v>87.47</v>
      </c>
    </row>
    <row r="4014" spans="7:10" x14ac:dyDescent="0.25">
      <c r="G4014" t="s">
        <v>3711</v>
      </c>
      <c r="H4014">
        <v>4</v>
      </c>
      <c r="I4014">
        <v>0.33</v>
      </c>
      <c r="J4014">
        <v>87.79</v>
      </c>
    </row>
    <row r="4015" spans="7:10" x14ac:dyDescent="0.25">
      <c r="G4015" t="s">
        <v>3712</v>
      </c>
      <c r="H4015">
        <v>3</v>
      </c>
      <c r="I4015">
        <v>0.24</v>
      </c>
      <c r="J4015">
        <v>88.04</v>
      </c>
    </row>
    <row r="4016" spans="7:10" x14ac:dyDescent="0.25">
      <c r="G4016" t="s">
        <v>3713</v>
      </c>
      <c r="H4016">
        <v>1</v>
      </c>
      <c r="I4016">
        <v>0.08</v>
      </c>
      <c r="J4016">
        <v>88.12</v>
      </c>
    </row>
    <row r="4017" spans="7:10" x14ac:dyDescent="0.25">
      <c r="G4017" t="s">
        <v>3714</v>
      </c>
      <c r="H4017">
        <v>1</v>
      </c>
      <c r="I4017">
        <v>0.08</v>
      </c>
      <c r="J4017">
        <v>88.2</v>
      </c>
    </row>
    <row r="4018" spans="7:10" x14ac:dyDescent="0.25">
      <c r="G4018" t="s">
        <v>3715</v>
      </c>
      <c r="H4018">
        <v>1</v>
      </c>
      <c r="I4018">
        <v>0.08</v>
      </c>
      <c r="J4018">
        <v>88.28</v>
      </c>
    </row>
    <row r="4019" spans="7:10" x14ac:dyDescent="0.25">
      <c r="G4019" t="s">
        <v>3716</v>
      </c>
      <c r="H4019">
        <v>1</v>
      </c>
      <c r="I4019">
        <v>0.08</v>
      </c>
      <c r="J4019">
        <v>88.36</v>
      </c>
    </row>
    <row r="4020" spans="7:10" x14ac:dyDescent="0.25">
      <c r="G4020" t="s">
        <v>3717</v>
      </c>
      <c r="H4020">
        <v>48</v>
      </c>
      <c r="I4020">
        <v>3.91</v>
      </c>
      <c r="J4020">
        <v>92.27</v>
      </c>
    </row>
    <row r="4021" spans="7:10" x14ac:dyDescent="0.25">
      <c r="G4021" t="s">
        <v>3718</v>
      </c>
      <c r="H4021">
        <v>1</v>
      </c>
      <c r="I4021">
        <v>0.08</v>
      </c>
      <c r="J4021">
        <v>92.35</v>
      </c>
    </row>
    <row r="4022" spans="7:10" x14ac:dyDescent="0.25">
      <c r="G4022" t="s">
        <v>3719</v>
      </c>
      <c r="H4022">
        <v>1</v>
      </c>
      <c r="I4022">
        <v>0.08</v>
      </c>
      <c r="J4022">
        <v>92.43</v>
      </c>
    </row>
    <row r="4023" spans="7:10" x14ac:dyDescent="0.25">
      <c r="G4023" t="s">
        <v>3720</v>
      </c>
      <c r="H4023">
        <v>1</v>
      </c>
      <c r="I4023">
        <v>0.08</v>
      </c>
      <c r="J4023">
        <v>92.51</v>
      </c>
    </row>
    <row r="4024" spans="7:10" x14ac:dyDescent="0.25">
      <c r="G4024" t="s">
        <v>3721</v>
      </c>
      <c r="H4024">
        <v>1</v>
      </c>
      <c r="I4024">
        <v>0.08</v>
      </c>
      <c r="J4024">
        <v>92.6</v>
      </c>
    </row>
    <row r="4025" spans="7:10" x14ac:dyDescent="0.25">
      <c r="G4025" t="s">
        <v>3722</v>
      </c>
      <c r="H4025">
        <v>1</v>
      </c>
      <c r="I4025">
        <v>0.08</v>
      </c>
      <c r="J4025">
        <v>92.68</v>
      </c>
    </row>
    <row r="4026" spans="7:10" x14ac:dyDescent="0.25">
      <c r="G4026" t="s">
        <v>3723</v>
      </c>
      <c r="H4026">
        <v>1</v>
      </c>
      <c r="I4026">
        <v>0.08</v>
      </c>
      <c r="J4026">
        <v>92.76</v>
      </c>
    </row>
    <row r="4027" spans="7:10" x14ac:dyDescent="0.25">
      <c r="G4027" t="s">
        <v>3724</v>
      </c>
      <c r="H4027">
        <v>1</v>
      </c>
      <c r="I4027">
        <v>0.08</v>
      </c>
      <c r="J4027">
        <v>92.84</v>
      </c>
    </row>
    <row r="4028" spans="7:10" x14ac:dyDescent="0.25">
      <c r="G4028" t="s">
        <v>3725</v>
      </c>
      <c r="H4028">
        <v>1</v>
      </c>
      <c r="I4028">
        <v>0.08</v>
      </c>
      <c r="J4028">
        <v>92.92</v>
      </c>
    </row>
    <row r="4029" spans="7:10" x14ac:dyDescent="0.25">
      <c r="G4029" t="s">
        <v>3726</v>
      </c>
      <c r="H4029">
        <v>1</v>
      </c>
      <c r="I4029">
        <v>0.08</v>
      </c>
      <c r="J4029">
        <v>93</v>
      </c>
    </row>
    <row r="4030" spans="7:10" x14ac:dyDescent="0.25">
      <c r="G4030" t="s">
        <v>3727</v>
      </c>
      <c r="H4030">
        <v>1</v>
      </c>
      <c r="I4030">
        <v>0.08</v>
      </c>
      <c r="J4030">
        <v>93.08</v>
      </c>
    </row>
    <row r="4031" spans="7:10" x14ac:dyDescent="0.25">
      <c r="G4031" t="s">
        <v>3728</v>
      </c>
      <c r="H4031">
        <v>1</v>
      </c>
      <c r="I4031">
        <v>0.08</v>
      </c>
      <c r="J4031">
        <v>93.17</v>
      </c>
    </row>
    <row r="4032" spans="7:10" x14ac:dyDescent="0.25">
      <c r="G4032" t="s">
        <v>3729</v>
      </c>
      <c r="H4032">
        <v>1</v>
      </c>
      <c r="I4032">
        <v>0.08</v>
      </c>
      <c r="J4032">
        <v>93.25</v>
      </c>
    </row>
    <row r="4033" spans="7:10" x14ac:dyDescent="0.25">
      <c r="G4033" t="s">
        <v>3730</v>
      </c>
      <c r="H4033">
        <v>1</v>
      </c>
      <c r="I4033">
        <v>0.08</v>
      </c>
      <c r="J4033">
        <v>93.33</v>
      </c>
    </row>
    <row r="4034" spans="7:10" x14ac:dyDescent="0.25">
      <c r="G4034" t="s">
        <v>3731</v>
      </c>
      <c r="H4034">
        <v>1</v>
      </c>
      <c r="I4034">
        <v>0.08</v>
      </c>
      <c r="J4034">
        <v>93.41</v>
      </c>
    </row>
    <row r="4035" spans="7:10" x14ac:dyDescent="0.25">
      <c r="G4035" t="s">
        <v>3732</v>
      </c>
      <c r="H4035">
        <v>1</v>
      </c>
      <c r="I4035">
        <v>0.08</v>
      </c>
      <c r="J4035">
        <v>93.49</v>
      </c>
    </row>
    <row r="4036" spans="7:10" x14ac:dyDescent="0.25">
      <c r="G4036" t="s">
        <v>3733</v>
      </c>
      <c r="H4036">
        <v>1</v>
      </c>
      <c r="I4036">
        <v>0.08</v>
      </c>
      <c r="J4036">
        <v>93.57</v>
      </c>
    </row>
    <row r="4037" spans="7:10" x14ac:dyDescent="0.25">
      <c r="G4037" t="s">
        <v>3734</v>
      </c>
      <c r="H4037">
        <v>1</v>
      </c>
      <c r="I4037">
        <v>0.08</v>
      </c>
      <c r="J4037">
        <v>93.65</v>
      </c>
    </row>
    <row r="4038" spans="7:10" x14ac:dyDescent="0.25">
      <c r="G4038" t="s">
        <v>3735</v>
      </c>
      <c r="H4038">
        <v>1</v>
      </c>
      <c r="I4038">
        <v>0.08</v>
      </c>
      <c r="J4038">
        <v>93.73</v>
      </c>
    </row>
    <row r="4039" spans="7:10" x14ac:dyDescent="0.25">
      <c r="G4039" t="s">
        <v>3736</v>
      </c>
      <c r="H4039">
        <v>1</v>
      </c>
      <c r="I4039">
        <v>0.08</v>
      </c>
      <c r="J4039">
        <v>93.82</v>
      </c>
    </row>
    <row r="4040" spans="7:10" x14ac:dyDescent="0.25">
      <c r="G4040" t="s">
        <v>3737</v>
      </c>
      <c r="H4040">
        <v>3</v>
      </c>
      <c r="I4040">
        <v>0.24</v>
      </c>
      <c r="J4040">
        <v>94.06</v>
      </c>
    </row>
    <row r="4041" spans="7:10" x14ac:dyDescent="0.25">
      <c r="G4041" t="s">
        <v>3738</v>
      </c>
      <c r="H4041">
        <v>1</v>
      </c>
      <c r="I4041">
        <v>0.08</v>
      </c>
      <c r="J4041">
        <v>94.14</v>
      </c>
    </row>
    <row r="4042" spans="7:10" x14ac:dyDescent="0.25">
      <c r="G4042" t="s">
        <v>3739</v>
      </c>
      <c r="H4042">
        <v>2</v>
      </c>
      <c r="I4042">
        <v>0.16</v>
      </c>
      <c r="J4042">
        <v>94.3</v>
      </c>
    </row>
    <row r="4043" spans="7:10" x14ac:dyDescent="0.25">
      <c r="G4043" t="s">
        <v>3740</v>
      </c>
      <c r="H4043">
        <v>1</v>
      </c>
      <c r="I4043">
        <v>0.08</v>
      </c>
      <c r="J4043">
        <v>94.39</v>
      </c>
    </row>
    <row r="4044" spans="7:10" x14ac:dyDescent="0.25">
      <c r="G4044" t="s">
        <v>3741</v>
      </c>
      <c r="H4044">
        <v>1</v>
      </c>
      <c r="I4044">
        <v>0.08</v>
      </c>
      <c r="J4044">
        <v>94.47</v>
      </c>
    </row>
    <row r="4045" spans="7:10" x14ac:dyDescent="0.25">
      <c r="G4045" t="s">
        <v>3742</v>
      </c>
      <c r="H4045">
        <v>1</v>
      </c>
      <c r="I4045">
        <v>0.08</v>
      </c>
      <c r="J4045">
        <v>94.55</v>
      </c>
    </row>
    <row r="4046" spans="7:10" x14ac:dyDescent="0.25">
      <c r="G4046" t="s">
        <v>3743</v>
      </c>
      <c r="H4046">
        <v>1</v>
      </c>
      <c r="I4046">
        <v>0.08</v>
      </c>
      <c r="J4046">
        <v>94.63</v>
      </c>
    </row>
    <row r="4047" spans="7:10" x14ac:dyDescent="0.25">
      <c r="G4047" t="s">
        <v>3744</v>
      </c>
      <c r="H4047">
        <v>1</v>
      </c>
      <c r="I4047">
        <v>0.08</v>
      </c>
      <c r="J4047">
        <v>94.71</v>
      </c>
    </row>
    <row r="4048" spans="7:10" x14ac:dyDescent="0.25">
      <c r="G4048" t="s">
        <v>3745</v>
      </c>
      <c r="H4048">
        <v>1</v>
      </c>
      <c r="I4048">
        <v>0.08</v>
      </c>
      <c r="J4048">
        <v>94.79</v>
      </c>
    </row>
    <row r="4049" spans="7:10" x14ac:dyDescent="0.25">
      <c r="G4049" t="s">
        <v>3746</v>
      </c>
      <c r="H4049">
        <v>1</v>
      </c>
      <c r="I4049">
        <v>0.08</v>
      </c>
      <c r="J4049">
        <v>94.87</v>
      </c>
    </row>
    <row r="4050" spans="7:10" x14ac:dyDescent="0.25">
      <c r="G4050" t="s">
        <v>3747</v>
      </c>
      <c r="H4050">
        <v>1</v>
      </c>
      <c r="I4050">
        <v>0.08</v>
      </c>
      <c r="J4050">
        <v>94.96</v>
      </c>
    </row>
    <row r="4051" spans="7:10" x14ac:dyDescent="0.25">
      <c r="G4051" t="s">
        <v>3748</v>
      </c>
      <c r="H4051">
        <v>1</v>
      </c>
      <c r="I4051">
        <v>0.08</v>
      </c>
      <c r="J4051">
        <v>95.04</v>
      </c>
    </row>
    <row r="4052" spans="7:10" x14ac:dyDescent="0.25">
      <c r="G4052" t="s">
        <v>3749</v>
      </c>
      <c r="H4052">
        <v>1</v>
      </c>
      <c r="I4052">
        <v>0.08</v>
      </c>
      <c r="J4052">
        <v>95.12</v>
      </c>
    </row>
    <row r="4053" spans="7:10" x14ac:dyDescent="0.25">
      <c r="G4053" t="s">
        <v>3750</v>
      </c>
      <c r="H4053">
        <v>1</v>
      </c>
      <c r="I4053">
        <v>0.08</v>
      </c>
      <c r="J4053">
        <v>95.2</v>
      </c>
    </row>
    <row r="4054" spans="7:10" x14ac:dyDescent="0.25">
      <c r="G4054" t="s">
        <v>3751</v>
      </c>
      <c r="H4054">
        <v>1</v>
      </c>
      <c r="I4054">
        <v>0.08</v>
      </c>
      <c r="J4054">
        <v>95.28</v>
      </c>
    </row>
    <row r="4055" spans="7:10" x14ac:dyDescent="0.25">
      <c r="G4055" t="s">
        <v>3752</v>
      </c>
      <c r="H4055">
        <v>1</v>
      </c>
      <c r="I4055">
        <v>0.08</v>
      </c>
      <c r="J4055">
        <v>95.36</v>
      </c>
    </row>
    <row r="4056" spans="7:10" x14ac:dyDescent="0.25">
      <c r="G4056" t="s">
        <v>3753</v>
      </c>
      <c r="H4056">
        <v>1</v>
      </c>
      <c r="I4056">
        <v>0.08</v>
      </c>
      <c r="J4056">
        <v>95.44</v>
      </c>
    </row>
    <row r="4057" spans="7:10" x14ac:dyDescent="0.25">
      <c r="G4057" t="s">
        <v>3754</v>
      </c>
      <c r="H4057">
        <v>2</v>
      </c>
      <c r="I4057">
        <v>0.16</v>
      </c>
      <c r="J4057">
        <v>95.61</v>
      </c>
    </row>
    <row r="4058" spans="7:10" x14ac:dyDescent="0.25">
      <c r="G4058" t="s">
        <v>3755</v>
      </c>
      <c r="H4058">
        <v>1</v>
      </c>
      <c r="I4058">
        <v>0.08</v>
      </c>
      <c r="J4058">
        <v>95.69</v>
      </c>
    </row>
    <row r="4059" spans="7:10" x14ac:dyDescent="0.25">
      <c r="G4059" t="s">
        <v>3756</v>
      </c>
      <c r="H4059">
        <v>1</v>
      </c>
      <c r="I4059">
        <v>0.08</v>
      </c>
      <c r="J4059">
        <v>95.77</v>
      </c>
    </row>
    <row r="4060" spans="7:10" x14ac:dyDescent="0.25">
      <c r="G4060" t="s">
        <v>3757</v>
      </c>
      <c r="H4060">
        <v>1</v>
      </c>
      <c r="I4060">
        <v>0.08</v>
      </c>
      <c r="J4060">
        <v>95.85</v>
      </c>
    </row>
    <row r="4061" spans="7:10" x14ac:dyDescent="0.25">
      <c r="G4061" t="s">
        <v>3758</v>
      </c>
      <c r="H4061">
        <v>1</v>
      </c>
      <c r="I4061">
        <v>0.08</v>
      </c>
      <c r="J4061">
        <v>95.93</v>
      </c>
    </row>
    <row r="4062" spans="7:10" x14ac:dyDescent="0.25">
      <c r="G4062" t="s">
        <v>3759</v>
      </c>
      <c r="H4062">
        <v>1</v>
      </c>
      <c r="I4062">
        <v>0.08</v>
      </c>
      <c r="J4062">
        <v>96.01</v>
      </c>
    </row>
    <row r="4063" spans="7:10" x14ac:dyDescent="0.25">
      <c r="G4063" t="s">
        <v>3760</v>
      </c>
      <c r="H4063">
        <v>1</v>
      </c>
      <c r="I4063">
        <v>0.08</v>
      </c>
      <c r="J4063">
        <v>96.09</v>
      </c>
    </row>
    <row r="4064" spans="7:10" x14ac:dyDescent="0.25">
      <c r="G4064" t="s">
        <v>3761</v>
      </c>
      <c r="H4064">
        <v>1</v>
      </c>
      <c r="I4064">
        <v>0.08</v>
      </c>
      <c r="J4064">
        <v>96.18</v>
      </c>
    </row>
    <row r="4065" spans="7:10" x14ac:dyDescent="0.25">
      <c r="G4065" t="s">
        <v>3762</v>
      </c>
      <c r="H4065">
        <v>1</v>
      </c>
      <c r="I4065">
        <v>0.08</v>
      </c>
      <c r="J4065">
        <v>96.26</v>
      </c>
    </row>
    <row r="4066" spans="7:10" x14ac:dyDescent="0.25">
      <c r="G4066" t="s">
        <v>3763</v>
      </c>
      <c r="H4066">
        <v>1</v>
      </c>
      <c r="I4066">
        <v>0.08</v>
      </c>
      <c r="J4066">
        <v>96.34</v>
      </c>
    </row>
    <row r="4067" spans="7:10" x14ac:dyDescent="0.25">
      <c r="G4067" t="s">
        <v>3764</v>
      </c>
      <c r="H4067">
        <v>1</v>
      </c>
      <c r="I4067">
        <v>0.08</v>
      </c>
      <c r="J4067">
        <v>96.42</v>
      </c>
    </row>
    <row r="4068" spans="7:10" x14ac:dyDescent="0.25">
      <c r="G4068" t="s">
        <v>3765</v>
      </c>
      <c r="H4068">
        <v>1</v>
      </c>
      <c r="I4068">
        <v>0.08</v>
      </c>
      <c r="J4068">
        <v>96.5</v>
      </c>
    </row>
    <row r="4069" spans="7:10" x14ac:dyDescent="0.25">
      <c r="G4069" t="s">
        <v>3766</v>
      </c>
      <c r="H4069">
        <v>1</v>
      </c>
      <c r="I4069">
        <v>0.08</v>
      </c>
      <c r="J4069">
        <v>96.58</v>
      </c>
    </row>
    <row r="4070" spans="7:10" x14ac:dyDescent="0.25">
      <c r="G4070" t="s">
        <v>3767</v>
      </c>
      <c r="H4070">
        <v>1</v>
      </c>
      <c r="I4070">
        <v>0.08</v>
      </c>
      <c r="J4070">
        <v>96.66</v>
      </c>
    </row>
    <row r="4071" spans="7:10" x14ac:dyDescent="0.25">
      <c r="G4071" t="s">
        <v>3768</v>
      </c>
      <c r="H4071">
        <v>1</v>
      </c>
      <c r="I4071">
        <v>0.08</v>
      </c>
      <c r="J4071">
        <v>96.75</v>
      </c>
    </row>
    <row r="4072" spans="7:10" x14ac:dyDescent="0.25">
      <c r="G4072" t="s">
        <v>3769</v>
      </c>
      <c r="H4072">
        <v>1</v>
      </c>
      <c r="I4072">
        <v>0.08</v>
      </c>
      <c r="J4072">
        <v>96.83</v>
      </c>
    </row>
    <row r="4073" spans="7:10" x14ac:dyDescent="0.25">
      <c r="G4073" t="s">
        <v>3770</v>
      </c>
      <c r="H4073">
        <v>1</v>
      </c>
      <c r="I4073">
        <v>0.08</v>
      </c>
      <c r="J4073">
        <v>96.91</v>
      </c>
    </row>
    <row r="4074" spans="7:10" x14ac:dyDescent="0.25">
      <c r="G4074" t="s">
        <v>3771</v>
      </c>
      <c r="H4074">
        <v>2</v>
      </c>
      <c r="I4074">
        <v>0.16</v>
      </c>
      <c r="J4074">
        <v>97.07</v>
      </c>
    </row>
    <row r="4075" spans="7:10" x14ac:dyDescent="0.25">
      <c r="G4075" t="s">
        <v>3772</v>
      </c>
      <c r="H4075">
        <v>1</v>
      </c>
      <c r="I4075">
        <v>0.08</v>
      </c>
      <c r="J4075">
        <v>97.15</v>
      </c>
    </row>
    <row r="4076" spans="7:10" x14ac:dyDescent="0.25">
      <c r="G4076" t="s">
        <v>3773</v>
      </c>
      <c r="H4076">
        <v>3</v>
      </c>
      <c r="I4076">
        <v>0.24</v>
      </c>
      <c r="J4076">
        <v>97.4</v>
      </c>
    </row>
    <row r="4077" spans="7:10" x14ac:dyDescent="0.25">
      <c r="G4077" t="s">
        <v>3774</v>
      </c>
      <c r="H4077">
        <v>1</v>
      </c>
      <c r="I4077">
        <v>0.08</v>
      </c>
      <c r="J4077">
        <v>97.48</v>
      </c>
    </row>
    <row r="4078" spans="7:10" x14ac:dyDescent="0.25">
      <c r="G4078" t="s">
        <v>3775</v>
      </c>
      <c r="H4078">
        <v>1</v>
      </c>
      <c r="I4078">
        <v>0.08</v>
      </c>
      <c r="J4078">
        <v>97.56</v>
      </c>
    </row>
    <row r="4079" spans="7:10" x14ac:dyDescent="0.25">
      <c r="G4079" t="s">
        <v>3776</v>
      </c>
      <c r="H4079">
        <v>1</v>
      </c>
      <c r="I4079">
        <v>0.08</v>
      </c>
      <c r="J4079">
        <v>97.64</v>
      </c>
    </row>
    <row r="4080" spans="7:10" x14ac:dyDescent="0.25">
      <c r="G4080" t="s">
        <v>3777</v>
      </c>
      <c r="H4080">
        <v>1</v>
      </c>
      <c r="I4080">
        <v>0.08</v>
      </c>
      <c r="J4080">
        <v>97.72</v>
      </c>
    </row>
    <row r="4081" spans="7:10" x14ac:dyDescent="0.25">
      <c r="G4081" t="s">
        <v>3778</v>
      </c>
      <c r="H4081">
        <v>1</v>
      </c>
      <c r="I4081">
        <v>0.08</v>
      </c>
      <c r="J4081">
        <v>97.8</v>
      </c>
    </row>
    <row r="4082" spans="7:10" x14ac:dyDescent="0.25">
      <c r="G4082" t="s">
        <v>3779</v>
      </c>
      <c r="H4082">
        <v>1</v>
      </c>
      <c r="I4082">
        <v>0.08</v>
      </c>
      <c r="J4082">
        <v>97.88</v>
      </c>
    </row>
    <row r="4083" spans="7:10" x14ac:dyDescent="0.25">
      <c r="G4083" t="s">
        <v>3780</v>
      </c>
      <c r="H4083">
        <v>1</v>
      </c>
      <c r="I4083">
        <v>0.08</v>
      </c>
      <c r="J4083">
        <v>97.97</v>
      </c>
    </row>
    <row r="4084" spans="7:10" x14ac:dyDescent="0.25">
      <c r="G4084" t="s">
        <v>3781</v>
      </c>
      <c r="H4084">
        <v>1</v>
      </c>
      <c r="I4084">
        <v>0.08</v>
      </c>
      <c r="J4084">
        <v>98.05</v>
      </c>
    </row>
    <row r="4085" spans="7:10" x14ac:dyDescent="0.25">
      <c r="G4085" t="s">
        <v>3782</v>
      </c>
      <c r="H4085">
        <v>1</v>
      </c>
      <c r="I4085">
        <v>0.08</v>
      </c>
      <c r="J4085">
        <v>98.13</v>
      </c>
    </row>
    <row r="4086" spans="7:10" x14ac:dyDescent="0.25">
      <c r="G4086" t="s">
        <v>3783</v>
      </c>
      <c r="H4086">
        <v>1</v>
      </c>
      <c r="I4086">
        <v>0.08</v>
      </c>
      <c r="J4086">
        <v>98.21</v>
      </c>
    </row>
    <row r="4087" spans="7:10" x14ac:dyDescent="0.25">
      <c r="G4087" t="s">
        <v>3784</v>
      </c>
      <c r="H4087">
        <v>1</v>
      </c>
      <c r="I4087">
        <v>0.08</v>
      </c>
      <c r="J4087">
        <v>98.29</v>
      </c>
    </row>
    <row r="4088" spans="7:10" x14ac:dyDescent="0.25">
      <c r="G4088" t="s">
        <v>3785</v>
      </c>
      <c r="H4088">
        <v>1</v>
      </c>
      <c r="I4088">
        <v>0.08</v>
      </c>
      <c r="J4088">
        <v>98.37</v>
      </c>
    </row>
    <row r="4089" spans="7:10" x14ac:dyDescent="0.25">
      <c r="G4089" t="s">
        <v>3786</v>
      </c>
      <c r="H4089">
        <v>1</v>
      </c>
      <c r="I4089">
        <v>0.08</v>
      </c>
      <c r="J4089">
        <v>98.45</v>
      </c>
    </row>
    <row r="4090" spans="7:10" x14ac:dyDescent="0.25">
      <c r="G4090" t="s">
        <v>3787</v>
      </c>
      <c r="H4090">
        <v>1</v>
      </c>
      <c r="I4090">
        <v>0.08</v>
      </c>
      <c r="J4090">
        <v>98.54</v>
      </c>
    </row>
    <row r="4091" spans="7:10" x14ac:dyDescent="0.25">
      <c r="G4091" t="s">
        <v>3788</v>
      </c>
      <c r="H4091">
        <v>1</v>
      </c>
      <c r="I4091">
        <v>0.08</v>
      </c>
      <c r="J4091">
        <v>98.62</v>
      </c>
    </row>
    <row r="4092" spans="7:10" x14ac:dyDescent="0.25">
      <c r="G4092" t="s">
        <v>3789</v>
      </c>
      <c r="H4092">
        <v>1</v>
      </c>
      <c r="I4092">
        <v>0.08</v>
      </c>
      <c r="J4092">
        <v>98.7</v>
      </c>
    </row>
    <row r="4093" spans="7:10" x14ac:dyDescent="0.25">
      <c r="G4093" t="s">
        <v>3790</v>
      </c>
      <c r="H4093">
        <v>4</v>
      </c>
      <c r="I4093">
        <v>0.33</v>
      </c>
      <c r="J4093">
        <v>99.02</v>
      </c>
    </row>
    <row r="4094" spans="7:10" x14ac:dyDescent="0.25">
      <c r="G4094" t="s">
        <v>3791</v>
      </c>
      <c r="H4094">
        <v>1</v>
      </c>
      <c r="I4094">
        <v>0.08</v>
      </c>
      <c r="J4094">
        <v>99.1</v>
      </c>
    </row>
    <row r="4095" spans="7:10" x14ac:dyDescent="0.25">
      <c r="G4095" t="s">
        <v>3792</v>
      </c>
      <c r="H4095">
        <v>1</v>
      </c>
      <c r="I4095">
        <v>0.08</v>
      </c>
      <c r="J4095">
        <v>99.19</v>
      </c>
    </row>
    <row r="4096" spans="7:10" x14ac:dyDescent="0.25">
      <c r="G4096" t="s">
        <v>3793</v>
      </c>
      <c r="H4096">
        <v>1</v>
      </c>
      <c r="I4096">
        <v>0.08</v>
      </c>
      <c r="J4096">
        <v>99.27</v>
      </c>
    </row>
    <row r="4097" spans="1:10" x14ac:dyDescent="0.25">
      <c r="G4097" t="s">
        <v>3794</v>
      </c>
      <c r="H4097">
        <v>1</v>
      </c>
      <c r="I4097">
        <v>0.08</v>
      </c>
      <c r="J4097">
        <v>99.35</v>
      </c>
    </row>
    <row r="4098" spans="1:10" x14ac:dyDescent="0.25">
      <c r="G4098" t="s">
        <v>3795</v>
      </c>
      <c r="H4098">
        <v>1</v>
      </c>
      <c r="I4098">
        <v>0.08</v>
      </c>
      <c r="J4098">
        <v>99.43</v>
      </c>
    </row>
    <row r="4099" spans="1:10" x14ac:dyDescent="0.25">
      <c r="G4099" t="s">
        <v>3796</v>
      </c>
      <c r="H4099">
        <v>1</v>
      </c>
      <c r="I4099">
        <v>0.08</v>
      </c>
      <c r="J4099">
        <v>99.51</v>
      </c>
    </row>
    <row r="4100" spans="1:10" x14ac:dyDescent="0.25">
      <c r="G4100" t="s">
        <v>3797</v>
      </c>
      <c r="H4100">
        <v>1</v>
      </c>
      <c r="I4100">
        <v>0.08</v>
      </c>
      <c r="J4100">
        <v>99.59</v>
      </c>
    </row>
    <row r="4101" spans="1:10" x14ac:dyDescent="0.25">
      <c r="G4101" t="s">
        <v>3798</v>
      </c>
      <c r="H4101">
        <v>1</v>
      </c>
      <c r="I4101">
        <v>0.08</v>
      </c>
      <c r="J4101">
        <v>99.67</v>
      </c>
    </row>
    <row r="4102" spans="1:10" x14ac:dyDescent="0.25">
      <c r="G4102" t="s">
        <v>3799</v>
      </c>
      <c r="H4102">
        <v>1</v>
      </c>
      <c r="I4102">
        <v>0.08</v>
      </c>
      <c r="J4102">
        <v>99.76</v>
      </c>
    </row>
    <row r="4103" spans="1:10" x14ac:dyDescent="0.25">
      <c r="G4103" t="s">
        <v>3800</v>
      </c>
      <c r="H4103">
        <v>1</v>
      </c>
      <c r="I4103">
        <v>0.08</v>
      </c>
      <c r="J4103">
        <v>99.84</v>
      </c>
    </row>
    <row r="4104" spans="1:10" x14ac:dyDescent="0.25">
      <c r="G4104" t="s">
        <v>3801</v>
      </c>
      <c r="H4104">
        <v>1</v>
      </c>
      <c r="I4104">
        <v>0.08</v>
      </c>
      <c r="J4104">
        <v>99.92</v>
      </c>
    </row>
    <row r="4105" spans="1:10" x14ac:dyDescent="0.25">
      <c r="G4105" t="s">
        <v>3802</v>
      </c>
      <c r="H4105">
        <v>1</v>
      </c>
      <c r="I4105">
        <v>0.08</v>
      </c>
      <c r="J4105">
        <v>100</v>
      </c>
    </row>
    <row r="4107" spans="1:10" x14ac:dyDescent="0.25">
      <c r="G4107" t="s">
        <v>1673</v>
      </c>
      <c r="H4107" s="3">
        <v>1229</v>
      </c>
      <c r="I4107">
        <v>100</v>
      </c>
    </row>
    <row r="4108" spans="1:10" x14ac:dyDescent="0.25">
      <c r="H4108" s="3"/>
    </row>
    <row r="4109" spans="1:10" s="5" customFormat="1" x14ac:dyDescent="0.25">
      <c r="A4109" s="5" t="s">
        <v>113</v>
      </c>
      <c r="G4109" s="5" t="s">
        <v>1464</v>
      </c>
      <c r="H4109" s="7"/>
    </row>
    <row r="4110" spans="1:10" x14ac:dyDescent="0.25">
      <c r="H4110" s="3"/>
    </row>
    <row r="4111" spans="1:10" x14ac:dyDescent="0.25">
      <c r="G4111" t="s">
        <v>3807</v>
      </c>
      <c r="H4111" s="3" t="s">
        <v>1601</v>
      </c>
      <c r="I4111" t="s">
        <v>1602</v>
      </c>
      <c r="J4111" t="s">
        <v>1603</v>
      </c>
    </row>
    <row r="4112" spans="1:10" x14ac:dyDescent="0.25">
      <c r="H4112" s="3"/>
    </row>
    <row r="4113" spans="1:10" x14ac:dyDescent="0.25">
      <c r="G4113" t="s">
        <v>3013</v>
      </c>
      <c r="H4113" s="3">
        <v>73</v>
      </c>
      <c r="I4113">
        <v>94.81</v>
      </c>
      <c r="J4113">
        <v>94.81</v>
      </c>
    </row>
    <row r="4114" spans="1:10" x14ac:dyDescent="0.25">
      <c r="G4114" t="s">
        <v>3158</v>
      </c>
      <c r="H4114" s="3">
        <v>4</v>
      </c>
      <c r="I4114">
        <v>5.19</v>
      </c>
      <c r="J4114">
        <v>100</v>
      </c>
    </row>
    <row r="4115" spans="1:10" x14ac:dyDescent="0.25">
      <c r="H4115" s="3"/>
    </row>
    <row r="4116" spans="1:10" x14ac:dyDescent="0.25">
      <c r="G4116" t="s">
        <v>1673</v>
      </c>
      <c r="H4116" s="3">
        <v>77</v>
      </c>
      <c r="I4116">
        <v>100</v>
      </c>
    </row>
    <row r="4120" spans="1:10" s="5" customFormat="1" x14ac:dyDescent="0.25">
      <c r="A4120" s="5" t="s">
        <v>1465</v>
      </c>
      <c r="G4120" s="5" t="s">
        <v>1464</v>
      </c>
    </row>
    <row r="4122" spans="1:10" x14ac:dyDescent="0.25">
      <c r="G4122" t="s">
        <v>3807</v>
      </c>
      <c r="H4122" t="s">
        <v>1601</v>
      </c>
      <c r="I4122" t="s">
        <v>1602</v>
      </c>
      <c r="J4122" t="s">
        <v>1603</v>
      </c>
    </row>
    <row r="4124" spans="1:10" x14ac:dyDescent="0.25">
      <c r="G4124" t="s">
        <v>3013</v>
      </c>
      <c r="H4124">
        <v>73</v>
      </c>
      <c r="I4124">
        <v>94.81</v>
      </c>
      <c r="J4124">
        <v>94.81</v>
      </c>
    </row>
    <row r="4125" spans="1:10" x14ac:dyDescent="0.25">
      <c r="G4125" t="s">
        <v>3158</v>
      </c>
      <c r="H4125">
        <v>4</v>
      </c>
      <c r="I4125">
        <v>5.19</v>
      </c>
      <c r="J4125">
        <v>100</v>
      </c>
    </row>
    <row r="4127" spans="1:10" x14ac:dyDescent="0.25">
      <c r="G4127" t="s">
        <v>1673</v>
      </c>
      <c r="H4127">
        <v>77</v>
      </c>
      <c r="I4127">
        <v>100</v>
      </c>
    </row>
    <row r="4131" spans="1:10" s="5" customFormat="1" x14ac:dyDescent="0.25">
      <c r="A4131" s="5" t="s">
        <v>114</v>
      </c>
      <c r="G4131" s="5" t="s">
        <v>117</v>
      </c>
    </row>
    <row r="4137" spans="1:10" x14ac:dyDescent="0.25">
      <c r="G4137" t="s">
        <v>3807</v>
      </c>
      <c r="H4137" t="s">
        <v>1601</v>
      </c>
      <c r="I4137" t="s">
        <v>1602</v>
      </c>
      <c r="J4137" t="s">
        <v>1603</v>
      </c>
    </row>
    <row r="4139" spans="1:10" x14ac:dyDescent="0.25">
      <c r="G4139">
        <v>4</v>
      </c>
      <c r="H4139">
        <v>1</v>
      </c>
      <c r="I4139">
        <v>0.24</v>
      </c>
      <c r="J4139">
        <v>0.24</v>
      </c>
    </row>
    <row r="4140" spans="1:10" x14ac:dyDescent="0.25">
      <c r="G4140">
        <v>4.0599999999999996</v>
      </c>
      <c r="H4140">
        <v>1</v>
      </c>
      <c r="I4140">
        <v>0.24</v>
      </c>
      <c r="J4140">
        <v>0.47</v>
      </c>
    </row>
    <row r="4141" spans="1:10" x14ac:dyDescent="0.25">
      <c r="G4141">
        <v>4.0999999999999996</v>
      </c>
      <c r="H4141">
        <v>1</v>
      </c>
      <c r="I4141">
        <v>0.24</v>
      </c>
      <c r="J4141">
        <v>0.71</v>
      </c>
    </row>
    <row r="4142" spans="1:10" x14ac:dyDescent="0.25">
      <c r="G4142">
        <v>4.5</v>
      </c>
      <c r="H4142">
        <v>1</v>
      </c>
      <c r="I4142">
        <v>0.24</v>
      </c>
      <c r="J4142">
        <v>0.95</v>
      </c>
    </row>
    <row r="4143" spans="1:10" x14ac:dyDescent="0.25">
      <c r="G4143">
        <v>4.9000000000000004</v>
      </c>
      <c r="H4143">
        <v>1</v>
      </c>
      <c r="I4143">
        <v>0.24</v>
      </c>
      <c r="J4143">
        <v>1.18</v>
      </c>
    </row>
    <row r="4144" spans="1:10" x14ac:dyDescent="0.25">
      <c r="G4144">
        <v>5</v>
      </c>
      <c r="H4144">
        <v>27</v>
      </c>
      <c r="I4144">
        <v>6.4</v>
      </c>
      <c r="J4144">
        <v>7.58</v>
      </c>
    </row>
    <row r="4145" spans="7:10" x14ac:dyDescent="0.25">
      <c r="G4145">
        <v>5.01</v>
      </c>
      <c r="H4145">
        <v>1</v>
      </c>
      <c r="I4145">
        <v>0.24</v>
      </c>
      <c r="J4145">
        <v>7.82</v>
      </c>
    </row>
    <row r="4146" spans="7:10" x14ac:dyDescent="0.25">
      <c r="G4146">
        <v>5.0199999999999996</v>
      </c>
      <c r="H4146">
        <v>4</v>
      </c>
      <c r="I4146">
        <v>0.95</v>
      </c>
      <c r="J4146">
        <v>8.77</v>
      </c>
    </row>
    <row r="4147" spans="7:10" x14ac:dyDescent="0.25">
      <c r="G4147">
        <v>5.03</v>
      </c>
      <c r="H4147">
        <v>6</v>
      </c>
      <c r="I4147">
        <v>1.42</v>
      </c>
      <c r="J4147">
        <v>10.19</v>
      </c>
    </row>
    <row r="4148" spans="7:10" x14ac:dyDescent="0.25">
      <c r="G4148">
        <v>5.04</v>
      </c>
      <c r="H4148">
        <v>5</v>
      </c>
      <c r="I4148">
        <v>1.18</v>
      </c>
      <c r="J4148">
        <v>11.37</v>
      </c>
    </row>
    <row r="4149" spans="7:10" x14ac:dyDescent="0.25">
      <c r="G4149">
        <v>5.05</v>
      </c>
      <c r="H4149">
        <v>2</v>
      </c>
      <c r="I4149">
        <v>0.47</v>
      </c>
      <c r="J4149">
        <v>11.85</v>
      </c>
    </row>
    <row r="4150" spans="7:10" x14ac:dyDescent="0.25">
      <c r="G4150">
        <v>5.0599999999999996</v>
      </c>
      <c r="H4150">
        <v>10</v>
      </c>
      <c r="I4150">
        <v>2.37</v>
      </c>
      <c r="J4150">
        <v>14.22</v>
      </c>
    </row>
    <row r="4151" spans="7:10" x14ac:dyDescent="0.25">
      <c r="G4151">
        <v>5.07</v>
      </c>
      <c r="H4151">
        <v>4</v>
      </c>
      <c r="I4151">
        <v>0.95</v>
      </c>
      <c r="J4151">
        <v>15.17</v>
      </c>
    </row>
    <row r="4152" spans="7:10" x14ac:dyDescent="0.25">
      <c r="G4152">
        <v>5.08</v>
      </c>
      <c r="H4152">
        <v>6</v>
      </c>
      <c r="I4152">
        <v>1.42</v>
      </c>
      <c r="J4152">
        <v>16.59</v>
      </c>
    </row>
    <row r="4153" spans="7:10" x14ac:dyDescent="0.25">
      <c r="G4153">
        <v>5.09</v>
      </c>
      <c r="H4153">
        <v>2</v>
      </c>
      <c r="I4153">
        <v>0.47</v>
      </c>
      <c r="J4153">
        <v>17.059999999999999</v>
      </c>
    </row>
    <row r="4154" spans="7:10" x14ac:dyDescent="0.25">
      <c r="G4154">
        <v>5.0999999999999996</v>
      </c>
      <c r="H4154">
        <v>14</v>
      </c>
      <c r="I4154">
        <v>3.32</v>
      </c>
      <c r="J4154">
        <v>20.38</v>
      </c>
    </row>
    <row r="4155" spans="7:10" x14ac:dyDescent="0.25">
      <c r="G4155">
        <v>5.1100000000000003</v>
      </c>
      <c r="H4155">
        <v>6</v>
      </c>
      <c r="I4155">
        <v>1.42</v>
      </c>
      <c r="J4155">
        <v>21.8</v>
      </c>
    </row>
    <row r="4156" spans="7:10" x14ac:dyDescent="0.25">
      <c r="G4156">
        <v>5.2</v>
      </c>
      <c r="H4156">
        <v>14</v>
      </c>
      <c r="I4156">
        <v>3.32</v>
      </c>
      <c r="J4156">
        <v>25.12</v>
      </c>
    </row>
    <row r="4157" spans="7:10" x14ac:dyDescent="0.25">
      <c r="G4157">
        <v>5.3</v>
      </c>
      <c r="H4157">
        <v>22</v>
      </c>
      <c r="I4157">
        <v>5.21</v>
      </c>
      <c r="J4157">
        <v>30.33</v>
      </c>
    </row>
    <row r="4158" spans="7:10" x14ac:dyDescent="0.25">
      <c r="G4158">
        <v>5.4</v>
      </c>
      <c r="H4158">
        <v>29</v>
      </c>
      <c r="I4158">
        <v>6.87</v>
      </c>
      <c r="J4158">
        <v>37.200000000000003</v>
      </c>
    </row>
    <row r="4159" spans="7:10" x14ac:dyDescent="0.25">
      <c r="G4159">
        <v>5.5</v>
      </c>
      <c r="H4159">
        <v>17</v>
      </c>
      <c r="I4159">
        <v>4.03</v>
      </c>
      <c r="J4159">
        <v>41.23</v>
      </c>
    </row>
    <row r="4160" spans="7:10" x14ac:dyDescent="0.25">
      <c r="G4160">
        <v>5.6</v>
      </c>
      <c r="H4160">
        <v>42</v>
      </c>
      <c r="I4160">
        <v>9.9499999999999993</v>
      </c>
      <c r="J4160">
        <v>51.18</v>
      </c>
    </row>
    <row r="4161" spans="7:10" x14ac:dyDescent="0.25">
      <c r="G4161">
        <v>5.7</v>
      </c>
      <c r="H4161">
        <v>19</v>
      </c>
      <c r="I4161">
        <v>4.5</v>
      </c>
      <c r="J4161">
        <v>55.69</v>
      </c>
    </row>
    <row r="4162" spans="7:10" x14ac:dyDescent="0.25">
      <c r="G4162">
        <v>5.75</v>
      </c>
      <c r="H4162">
        <v>1</v>
      </c>
      <c r="I4162">
        <v>0.24</v>
      </c>
      <c r="J4162">
        <v>55.92</v>
      </c>
    </row>
    <row r="4163" spans="7:10" x14ac:dyDescent="0.25">
      <c r="G4163">
        <v>5.8</v>
      </c>
      <c r="H4163">
        <v>17</v>
      </c>
      <c r="I4163">
        <v>4.03</v>
      </c>
      <c r="J4163">
        <v>59.95</v>
      </c>
    </row>
    <row r="4164" spans="7:10" x14ac:dyDescent="0.25">
      <c r="G4164">
        <v>5.9</v>
      </c>
      <c r="H4164">
        <v>6</v>
      </c>
      <c r="I4164">
        <v>1.42</v>
      </c>
      <c r="J4164">
        <v>61.37</v>
      </c>
    </row>
    <row r="4165" spans="7:10" x14ac:dyDescent="0.25">
      <c r="G4165">
        <v>6</v>
      </c>
      <c r="H4165">
        <v>18</v>
      </c>
      <c r="I4165">
        <v>4.2699999999999996</v>
      </c>
      <c r="J4165">
        <v>65.64</v>
      </c>
    </row>
    <row r="4166" spans="7:10" x14ac:dyDescent="0.25">
      <c r="G4166">
        <v>6.02</v>
      </c>
      <c r="H4166">
        <v>1</v>
      </c>
      <c r="I4166">
        <v>0.24</v>
      </c>
      <c r="J4166">
        <v>65.88</v>
      </c>
    </row>
    <row r="4167" spans="7:10" x14ac:dyDescent="0.25">
      <c r="G4167">
        <v>6.06</v>
      </c>
      <c r="H4167">
        <v>1</v>
      </c>
      <c r="I4167">
        <v>0.24</v>
      </c>
      <c r="J4167">
        <v>66.11</v>
      </c>
    </row>
    <row r="4168" spans="7:10" x14ac:dyDescent="0.25">
      <c r="G4168">
        <v>6.07</v>
      </c>
      <c r="H4168">
        <v>1</v>
      </c>
      <c r="I4168">
        <v>0.24</v>
      </c>
      <c r="J4168">
        <v>66.349999999999994</v>
      </c>
    </row>
    <row r="4169" spans="7:10" x14ac:dyDescent="0.25">
      <c r="G4169">
        <v>6.08</v>
      </c>
      <c r="H4169">
        <v>1</v>
      </c>
      <c r="I4169">
        <v>0.24</v>
      </c>
      <c r="J4169">
        <v>66.59</v>
      </c>
    </row>
    <row r="4170" spans="7:10" x14ac:dyDescent="0.25">
      <c r="G4170">
        <v>6.1</v>
      </c>
      <c r="H4170">
        <v>3</v>
      </c>
      <c r="I4170">
        <v>0.71</v>
      </c>
      <c r="J4170">
        <v>67.3</v>
      </c>
    </row>
    <row r="4171" spans="7:10" x14ac:dyDescent="0.25">
      <c r="G4171">
        <v>6.2</v>
      </c>
      <c r="H4171">
        <v>4</v>
      </c>
      <c r="I4171">
        <v>0.95</v>
      </c>
      <c r="J4171">
        <v>68.25</v>
      </c>
    </row>
    <row r="4172" spans="7:10" x14ac:dyDescent="0.25">
      <c r="G4172">
        <v>6.3</v>
      </c>
      <c r="H4172">
        <v>4</v>
      </c>
      <c r="I4172">
        <v>0.95</v>
      </c>
      <c r="J4172">
        <v>69.19</v>
      </c>
    </row>
    <row r="4173" spans="7:10" x14ac:dyDescent="0.25">
      <c r="G4173">
        <v>6.4</v>
      </c>
      <c r="H4173">
        <v>2</v>
      </c>
      <c r="I4173">
        <v>0.47</v>
      </c>
      <c r="J4173">
        <v>69.67</v>
      </c>
    </row>
    <row r="4174" spans="7:10" x14ac:dyDescent="0.25">
      <c r="G4174">
        <v>6.5</v>
      </c>
      <c r="H4174">
        <v>1</v>
      </c>
      <c r="I4174">
        <v>0.24</v>
      </c>
      <c r="J4174">
        <v>69.91</v>
      </c>
    </row>
    <row r="4175" spans="7:10" x14ac:dyDescent="0.25">
      <c r="G4175">
        <v>6.6</v>
      </c>
      <c r="H4175">
        <v>1</v>
      </c>
      <c r="I4175">
        <v>0.24</v>
      </c>
      <c r="J4175">
        <v>70.14</v>
      </c>
    </row>
    <row r="4176" spans="7:10" x14ac:dyDescent="0.25">
      <c r="G4176">
        <v>6.7</v>
      </c>
      <c r="H4176">
        <v>1</v>
      </c>
      <c r="I4176">
        <v>0.24</v>
      </c>
      <c r="J4176">
        <v>70.38</v>
      </c>
    </row>
    <row r="4177" spans="7:10" x14ac:dyDescent="0.25">
      <c r="G4177">
        <v>7.1</v>
      </c>
      <c r="H4177">
        <v>1</v>
      </c>
      <c r="I4177">
        <v>0.24</v>
      </c>
      <c r="J4177">
        <v>70.62</v>
      </c>
    </row>
    <row r="4178" spans="7:10" x14ac:dyDescent="0.25">
      <c r="G4178">
        <v>7.3</v>
      </c>
      <c r="H4178">
        <v>1</v>
      </c>
      <c r="I4178">
        <v>0.24</v>
      </c>
      <c r="J4178">
        <v>70.849999999999994</v>
      </c>
    </row>
    <row r="4179" spans="7:10" x14ac:dyDescent="0.25">
      <c r="G4179">
        <v>8</v>
      </c>
      <c r="H4179">
        <v>1</v>
      </c>
      <c r="I4179">
        <v>0.24</v>
      </c>
      <c r="J4179">
        <v>71.09</v>
      </c>
    </row>
    <row r="4180" spans="7:10" x14ac:dyDescent="0.25">
      <c r="G4180">
        <v>53</v>
      </c>
      <c r="H4180">
        <v>1</v>
      </c>
      <c r="I4180">
        <v>0.24</v>
      </c>
      <c r="J4180">
        <v>71.33</v>
      </c>
    </row>
    <row r="4181" spans="7:10" x14ac:dyDescent="0.25">
      <c r="G4181">
        <v>56</v>
      </c>
      <c r="H4181">
        <v>1</v>
      </c>
      <c r="I4181">
        <v>0.24</v>
      </c>
      <c r="J4181">
        <v>71.56</v>
      </c>
    </row>
    <row r="4182" spans="7:10" x14ac:dyDescent="0.25">
      <c r="G4182">
        <v>60</v>
      </c>
      <c r="H4182">
        <v>1</v>
      </c>
      <c r="I4182">
        <v>0.24</v>
      </c>
      <c r="J4182">
        <v>71.8</v>
      </c>
    </row>
    <row r="4183" spans="7:10" x14ac:dyDescent="0.25">
      <c r="G4183">
        <v>61</v>
      </c>
      <c r="H4183">
        <v>1</v>
      </c>
      <c r="I4183">
        <v>0.24</v>
      </c>
      <c r="J4183">
        <v>72.040000000000006</v>
      </c>
    </row>
    <row r="4184" spans="7:10" x14ac:dyDescent="0.25">
      <c r="G4184">
        <v>62</v>
      </c>
      <c r="H4184">
        <v>3</v>
      </c>
      <c r="I4184">
        <v>0.71</v>
      </c>
      <c r="J4184">
        <v>72.75</v>
      </c>
    </row>
    <row r="4185" spans="7:10" x14ac:dyDescent="0.25">
      <c r="G4185">
        <v>63</v>
      </c>
      <c r="H4185">
        <v>1</v>
      </c>
      <c r="I4185">
        <v>0.24</v>
      </c>
      <c r="J4185">
        <v>72.989999999999995</v>
      </c>
    </row>
    <row r="4186" spans="7:10" x14ac:dyDescent="0.25">
      <c r="G4186">
        <v>64</v>
      </c>
      <c r="H4186">
        <v>1</v>
      </c>
      <c r="I4186">
        <v>0.24</v>
      </c>
      <c r="J4186">
        <v>73.22</v>
      </c>
    </row>
    <row r="4187" spans="7:10" x14ac:dyDescent="0.25">
      <c r="G4187">
        <v>66</v>
      </c>
      <c r="H4187">
        <v>4</v>
      </c>
      <c r="I4187">
        <v>0.95</v>
      </c>
      <c r="J4187">
        <v>74.17</v>
      </c>
    </row>
    <row r="4188" spans="7:10" x14ac:dyDescent="0.25">
      <c r="G4188">
        <v>67</v>
      </c>
      <c r="H4188">
        <v>2</v>
      </c>
      <c r="I4188">
        <v>0.47</v>
      </c>
      <c r="J4188">
        <v>74.64</v>
      </c>
    </row>
    <row r="4189" spans="7:10" x14ac:dyDescent="0.25">
      <c r="G4189">
        <v>68</v>
      </c>
      <c r="H4189">
        <v>1</v>
      </c>
      <c r="I4189">
        <v>0.24</v>
      </c>
      <c r="J4189">
        <v>74.88</v>
      </c>
    </row>
    <row r="4190" spans="7:10" x14ac:dyDescent="0.25">
      <c r="G4190">
        <v>69</v>
      </c>
      <c r="H4190">
        <v>2</v>
      </c>
      <c r="I4190">
        <v>0.47</v>
      </c>
      <c r="J4190">
        <v>75.36</v>
      </c>
    </row>
    <row r="4191" spans="7:10" x14ac:dyDescent="0.25">
      <c r="G4191">
        <v>74</v>
      </c>
      <c r="H4191">
        <v>1</v>
      </c>
      <c r="I4191">
        <v>0.24</v>
      </c>
      <c r="J4191">
        <v>75.59</v>
      </c>
    </row>
    <row r="4192" spans="7:10" x14ac:dyDescent="0.25">
      <c r="G4192">
        <v>76</v>
      </c>
      <c r="H4192">
        <v>1</v>
      </c>
      <c r="I4192">
        <v>0.24</v>
      </c>
      <c r="J4192">
        <v>75.83</v>
      </c>
    </row>
    <row r="4193" spans="7:10" x14ac:dyDescent="0.25">
      <c r="G4193">
        <v>88</v>
      </c>
      <c r="H4193">
        <v>89</v>
      </c>
      <c r="I4193">
        <v>21.09</v>
      </c>
      <c r="J4193">
        <v>96.92</v>
      </c>
    </row>
    <row r="4194" spans="7:10" x14ac:dyDescent="0.25">
      <c r="G4194">
        <v>124</v>
      </c>
      <c r="H4194">
        <v>1</v>
      </c>
      <c r="I4194">
        <v>0.24</v>
      </c>
      <c r="J4194">
        <v>97.16</v>
      </c>
    </row>
    <row r="4195" spans="7:10" x14ac:dyDescent="0.25">
      <c r="G4195">
        <v>150</v>
      </c>
      <c r="H4195">
        <v>1</v>
      </c>
      <c r="I4195">
        <v>0.24</v>
      </c>
      <c r="J4195">
        <v>97.39</v>
      </c>
    </row>
    <row r="4196" spans="7:10" x14ac:dyDescent="0.25">
      <c r="G4196">
        <v>162</v>
      </c>
      <c r="H4196">
        <v>1</v>
      </c>
      <c r="I4196">
        <v>0.24</v>
      </c>
      <c r="J4196">
        <v>97.63</v>
      </c>
    </row>
    <row r="4197" spans="7:10" x14ac:dyDescent="0.25">
      <c r="G4197">
        <v>163.80000000000001</v>
      </c>
      <c r="H4197">
        <v>1</v>
      </c>
      <c r="I4197">
        <v>0.24</v>
      </c>
      <c r="J4197">
        <v>97.87</v>
      </c>
    </row>
    <row r="4198" spans="7:10" x14ac:dyDescent="0.25">
      <c r="G4198">
        <v>170</v>
      </c>
      <c r="H4198">
        <v>2</v>
      </c>
      <c r="I4198">
        <v>0.47</v>
      </c>
      <c r="J4198">
        <v>98.34</v>
      </c>
    </row>
    <row r="4199" spans="7:10" x14ac:dyDescent="0.25">
      <c r="G4199">
        <v>172.9</v>
      </c>
      <c r="H4199">
        <v>1</v>
      </c>
      <c r="I4199">
        <v>0.24</v>
      </c>
      <c r="J4199">
        <v>98.58</v>
      </c>
    </row>
    <row r="4200" spans="7:10" x14ac:dyDescent="0.25">
      <c r="G4200">
        <v>182</v>
      </c>
      <c r="H4200">
        <v>1</v>
      </c>
      <c r="I4200">
        <v>0.24</v>
      </c>
      <c r="J4200">
        <v>98.82</v>
      </c>
    </row>
    <row r="4201" spans="7:10" x14ac:dyDescent="0.25">
      <c r="G4201">
        <v>186</v>
      </c>
      <c r="H4201">
        <v>1</v>
      </c>
      <c r="I4201">
        <v>0.24</v>
      </c>
      <c r="J4201">
        <v>99.05</v>
      </c>
    </row>
    <row r="4202" spans="7:10" x14ac:dyDescent="0.25">
      <c r="G4202">
        <v>503</v>
      </c>
      <c r="H4202">
        <v>1</v>
      </c>
      <c r="I4202">
        <v>0.24</v>
      </c>
      <c r="J4202">
        <v>99.29</v>
      </c>
    </row>
    <row r="4203" spans="7:10" x14ac:dyDescent="0.25">
      <c r="G4203">
        <v>506</v>
      </c>
      <c r="H4203">
        <v>1</v>
      </c>
      <c r="I4203">
        <v>0.24</v>
      </c>
      <c r="J4203">
        <v>99.53</v>
      </c>
    </row>
    <row r="4204" spans="7:10" x14ac:dyDescent="0.25">
      <c r="G4204">
        <v>507</v>
      </c>
      <c r="H4204">
        <v>1</v>
      </c>
      <c r="I4204">
        <v>0.24</v>
      </c>
      <c r="J4204">
        <v>99.76</v>
      </c>
    </row>
    <row r="4205" spans="7:10" x14ac:dyDescent="0.25">
      <c r="G4205">
        <v>511</v>
      </c>
      <c r="H4205">
        <v>1</v>
      </c>
      <c r="I4205">
        <v>0.24</v>
      </c>
      <c r="J4205">
        <v>100</v>
      </c>
    </row>
    <row r="4207" spans="7:10" x14ac:dyDescent="0.25">
      <c r="G4207" t="s">
        <v>1673</v>
      </c>
      <c r="H4207">
        <v>422</v>
      </c>
      <c r="I4207">
        <v>100</v>
      </c>
    </row>
    <row r="4212" spans="1:10" s="5" customFormat="1" x14ac:dyDescent="0.25">
      <c r="A4212" s="5" t="s">
        <v>3896</v>
      </c>
      <c r="G4212" s="5" t="s">
        <v>1466</v>
      </c>
    </row>
    <row r="4216" spans="1:10" x14ac:dyDescent="0.25">
      <c r="G4216" t="s">
        <v>3807</v>
      </c>
      <c r="H4216" t="s">
        <v>1601</v>
      </c>
      <c r="I4216" t="s">
        <v>1602</v>
      </c>
      <c r="J4216" t="s">
        <v>1603</v>
      </c>
    </row>
    <row r="4218" spans="1:10" x14ac:dyDescent="0.25">
      <c r="G4218">
        <v>1</v>
      </c>
      <c r="H4218">
        <v>319</v>
      </c>
      <c r="I4218">
        <v>24.82</v>
      </c>
      <c r="J4218">
        <v>24.82</v>
      </c>
    </row>
    <row r="4219" spans="1:10" x14ac:dyDescent="0.25">
      <c r="G4219">
        <v>2</v>
      </c>
      <c r="H4219">
        <v>1</v>
      </c>
      <c r="I4219">
        <v>0.08</v>
      </c>
      <c r="J4219">
        <v>24.9</v>
      </c>
    </row>
    <row r="4220" spans="1:10" x14ac:dyDescent="0.25">
      <c r="G4220">
        <v>3</v>
      </c>
      <c r="H4220">
        <v>7</v>
      </c>
      <c r="I4220">
        <v>0.54</v>
      </c>
      <c r="J4220">
        <v>25.45</v>
      </c>
    </row>
    <row r="4221" spans="1:10" x14ac:dyDescent="0.25">
      <c r="G4221">
        <v>88</v>
      </c>
      <c r="H4221">
        <v>947</v>
      </c>
      <c r="I4221">
        <v>73.7</v>
      </c>
      <c r="J4221">
        <v>99.14</v>
      </c>
    </row>
    <row r="4222" spans="1:10" x14ac:dyDescent="0.25">
      <c r="G4222">
        <v>99</v>
      </c>
      <c r="H4222">
        <v>11</v>
      </c>
      <c r="I4222">
        <v>0.86</v>
      </c>
      <c r="J4222">
        <v>100</v>
      </c>
    </row>
    <row r="4224" spans="1:10" x14ac:dyDescent="0.25">
      <c r="G4224" t="s">
        <v>1673</v>
      </c>
      <c r="H4224" s="3">
        <v>1285</v>
      </c>
      <c r="I4224">
        <v>100</v>
      </c>
    </row>
    <row r="4226" spans="1:10" s="5" customFormat="1" x14ac:dyDescent="0.25">
      <c r="A4226" s="5" t="s">
        <v>3897</v>
      </c>
      <c r="G4226" s="5" t="s">
        <v>1466</v>
      </c>
    </row>
    <row r="4228" spans="1:10" x14ac:dyDescent="0.25">
      <c r="G4228" t="s">
        <v>3807</v>
      </c>
      <c r="H4228" t="s">
        <v>1601</v>
      </c>
      <c r="I4228" t="s">
        <v>1602</v>
      </c>
      <c r="J4228" t="s">
        <v>1603</v>
      </c>
    </row>
    <row r="4230" spans="1:10" x14ac:dyDescent="0.25">
      <c r="G4230" t="s">
        <v>3803</v>
      </c>
      <c r="H4230">
        <v>318</v>
      </c>
      <c r="I4230">
        <v>24.75</v>
      </c>
      <c r="J4230">
        <v>24.75</v>
      </c>
    </row>
    <row r="4231" spans="1:10" x14ac:dyDescent="0.25">
      <c r="G4231" t="s">
        <v>3804</v>
      </c>
      <c r="H4231">
        <v>8</v>
      </c>
      <c r="I4231">
        <v>0.62</v>
      </c>
      <c r="J4231">
        <v>25.37</v>
      </c>
    </row>
    <row r="4232" spans="1:10" x14ac:dyDescent="0.25">
      <c r="G4232" t="s">
        <v>3805</v>
      </c>
      <c r="H4232">
        <v>7</v>
      </c>
      <c r="I4232">
        <v>0.54</v>
      </c>
      <c r="J4232">
        <v>25.91</v>
      </c>
    </row>
    <row r="4233" spans="1:10" x14ac:dyDescent="0.25">
      <c r="G4233" t="s">
        <v>3013</v>
      </c>
      <c r="H4233">
        <v>942</v>
      </c>
      <c r="I4233">
        <v>73.31</v>
      </c>
      <c r="J4233">
        <v>99.22</v>
      </c>
    </row>
    <row r="4234" spans="1:10" x14ac:dyDescent="0.25">
      <c r="G4234" t="s">
        <v>3158</v>
      </c>
      <c r="H4234">
        <v>10</v>
      </c>
      <c r="I4234">
        <v>0.78</v>
      </c>
      <c r="J4234">
        <v>100</v>
      </c>
    </row>
    <row r="4236" spans="1:10" x14ac:dyDescent="0.25">
      <c r="G4236" t="s">
        <v>1673</v>
      </c>
      <c r="H4236" s="3">
        <v>1285</v>
      </c>
      <c r="I4236">
        <v>100</v>
      </c>
    </row>
    <row r="4238" spans="1:10" s="5" customFormat="1" x14ac:dyDescent="0.25">
      <c r="A4238" s="5" t="s">
        <v>119</v>
      </c>
      <c r="G4238" s="5" t="s">
        <v>857</v>
      </c>
    </row>
    <row r="4241" spans="7:10" x14ac:dyDescent="0.25">
      <c r="G4241" t="s">
        <v>3807</v>
      </c>
      <c r="H4241" t="s">
        <v>1601</v>
      </c>
      <c r="I4241" t="s">
        <v>1602</v>
      </c>
      <c r="J4241" t="s">
        <v>1603</v>
      </c>
    </row>
    <row r="4243" spans="7:10" x14ac:dyDescent="0.25">
      <c r="G4243">
        <v>42</v>
      </c>
      <c r="H4243">
        <v>1</v>
      </c>
      <c r="I4243">
        <v>0.18</v>
      </c>
      <c r="J4243">
        <v>0.18</v>
      </c>
    </row>
    <row r="4244" spans="7:10" x14ac:dyDescent="0.25">
      <c r="G4244">
        <v>56</v>
      </c>
      <c r="H4244">
        <v>2</v>
      </c>
      <c r="I4244">
        <v>0.37</v>
      </c>
      <c r="J4244">
        <v>0.55000000000000004</v>
      </c>
    </row>
    <row r="4245" spans="7:10" x14ac:dyDescent="0.25">
      <c r="G4245">
        <v>60</v>
      </c>
      <c r="H4245">
        <v>1</v>
      </c>
      <c r="I4245">
        <v>0.18</v>
      </c>
      <c r="J4245">
        <v>0.73</v>
      </c>
    </row>
    <row r="4246" spans="7:10" x14ac:dyDescent="0.25">
      <c r="G4246">
        <v>72</v>
      </c>
      <c r="H4246">
        <v>1</v>
      </c>
      <c r="I4246">
        <v>0.18</v>
      </c>
      <c r="J4246">
        <v>0.92</v>
      </c>
    </row>
    <row r="4247" spans="7:10" x14ac:dyDescent="0.25">
      <c r="G4247">
        <v>75</v>
      </c>
      <c r="H4247">
        <v>2</v>
      </c>
      <c r="I4247">
        <v>0.37</v>
      </c>
      <c r="J4247">
        <v>1.28</v>
      </c>
    </row>
    <row r="4248" spans="7:10" x14ac:dyDescent="0.25">
      <c r="G4248">
        <v>80</v>
      </c>
      <c r="H4248">
        <v>1</v>
      </c>
      <c r="I4248">
        <v>0.18</v>
      </c>
      <c r="J4248">
        <v>1.47</v>
      </c>
    </row>
    <row r="4249" spans="7:10" x14ac:dyDescent="0.25">
      <c r="G4249">
        <v>85</v>
      </c>
      <c r="H4249">
        <v>1</v>
      </c>
      <c r="I4249">
        <v>0.18</v>
      </c>
      <c r="J4249">
        <v>1.65</v>
      </c>
    </row>
    <row r="4250" spans="7:10" x14ac:dyDescent="0.25">
      <c r="G4250">
        <v>88</v>
      </c>
      <c r="H4250">
        <v>67</v>
      </c>
      <c r="I4250">
        <v>12.29</v>
      </c>
      <c r="J4250">
        <v>13.94</v>
      </c>
    </row>
    <row r="4251" spans="7:10" x14ac:dyDescent="0.25">
      <c r="G4251">
        <v>90</v>
      </c>
      <c r="H4251">
        <v>9</v>
      </c>
      <c r="I4251">
        <v>1.65</v>
      </c>
      <c r="J4251">
        <v>15.6</v>
      </c>
    </row>
    <row r="4252" spans="7:10" x14ac:dyDescent="0.25">
      <c r="G4252">
        <v>94</v>
      </c>
      <c r="H4252">
        <v>4</v>
      </c>
      <c r="I4252">
        <v>0.73</v>
      </c>
      <c r="J4252">
        <v>16.329999999999998</v>
      </c>
    </row>
    <row r="4253" spans="7:10" x14ac:dyDescent="0.25">
      <c r="G4253">
        <v>95</v>
      </c>
      <c r="H4253">
        <v>6</v>
      </c>
      <c r="I4253">
        <v>1.1000000000000001</v>
      </c>
      <c r="J4253">
        <v>17.43</v>
      </c>
    </row>
    <row r="4254" spans="7:10" x14ac:dyDescent="0.25">
      <c r="G4254">
        <v>96</v>
      </c>
      <c r="H4254">
        <v>1</v>
      </c>
      <c r="I4254">
        <v>0.18</v>
      </c>
      <c r="J4254">
        <v>17.61</v>
      </c>
    </row>
    <row r="4255" spans="7:10" x14ac:dyDescent="0.25">
      <c r="G4255">
        <v>98</v>
      </c>
      <c r="H4255">
        <v>4</v>
      </c>
      <c r="I4255">
        <v>0.73</v>
      </c>
      <c r="J4255">
        <v>18.350000000000001</v>
      </c>
    </row>
    <row r="4256" spans="7:10" x14ac:dyDescent="0.25">
      <c r="G4256">
        <v>99</v>
      </c>
      <c r="H4256">
        <v>2</v>
      </c>
      <c r="I4256">
        <v>0.37</v>
      </c>
      <c r="J4256">
        <v>18.72</v>
      </c>
    </row>
    <row r="4257" spans="7:10" x14ac:dyDescent="0.25">
      <c r="G4257">
        <v>100</v>
      </c>
      <c r="H4257">
        <v>15</v>
      </c>
      <c r="I4257">
        <v>2.75</v>
      </c>
      <c r="J4257">
        <v>21.47</v>
      </c>
    </row>
    <row r="4258" spans="7:10" x14ac:dyDescent="0.25">
      <c r="G4258">
        <v>101</v>
      </c>
      <c r="H4258">
        <v>2</v>
      </c>
      <c r="I4258">
        <v>0.37</v>
      </c>
      <c r="J4258">
        <v>21.83</v>
      </c>
    </row>
    <row r="4259" spans="7:10" x14ac:dyDescent="0.25">
      <c r="G4259">
        <v>102</v>
      </c>
      <c r="H4259">
        <v>4</v>
      </c>
      <c r="I4259">
        <v>0.73</v>
      </c>
      <c r="J4259">
        <v>22.57</v>
      </c>
    </row>
    <row r="4260" spans="7:10" x14ac:dyDescent="0.25">
      <c r="G4260">
        <v>103</v>
      </c>
      <c r="H4260">
        <v>6</v>
      </c>
      <c r="I4260">
        <v>1.1000000000000001</v>
      </c>
      <c r="J4260">
        <v>23.67</v>
      </c>
    </row>
    <row r="4261" spans="7:10" x14ac:dyDescent="0.25">
      <c r="G4261">
        <v>104</v>
      </c>
      <c r="H4261">
        <v>1</v>
      </c>
      <c r="I4261">
        <v>0.18</v>
      </c>
      <c r="J4261">
        <v>23.85</v>
      </c>
    </row>
    <row r="4262" spans="7:10" x14ac:dyDescent="0.25">
      <c r="G4262">
        <v>105</v>
      </c>
      <c r="H4262">
        <v>10</v>
      </c>
      <c r="I4262">
        <v>1.83</v>
      </c>
      <c r="J4262">
        <v>25.69</v>
      </c>
    </row>
    <row r="4263" spans="7:10" x14ac:dyDescent="0.25">
      <c r="G4263">
        <v>106</v>
      </c>
      <c r="H4263">
        <v>1</v>
      </c>
      <c r="I4263">
        <v>0.18</v>
      </c>
      <c r="J4263">
        <v>25.87</v>
      </c>
    </row>
    <row r="4264" spans="7:10" x14ac:dyDescent="0.25">
      <c r="G4264">
        <v>108</v>
      </c>
      <c r="H4264">
        <v>2</v>
      </c>
      <c r="I4264">
        <v>0.37</v>
      </c>
      <c r="J4264">
        <v>26.24</v>
      </c>
    </row>
    <row r="4265" spans="7:10" x14ac:dyDescent="0.25">
      <c r="G4265">
        <v>108.5</v>
      </c>
      <c r="H4265">
        <v>1</v>
      </c>
      <c r="I4265">
        <v>0.18</v>
      </c>
      <c r="J4265">
        <v>26.42</v>
      </c>
    </row>
    <row r="4266" spans="7:10" x14ac:dyDescent="0.25">
      <c r="G4266">
        <v>109</v>
      </c>
      <c r="H4266">
        <v>3</v>
      </c>
      <c r="I4266">
        <v>0.55000000000000004</v>
      </c>
      <c r="J4266">
        <v>26.97</v>
      </c>
    </row>
    <row r="4267" spans="7:10" x14ac:dyDescent="0.25">
      <c r="G4267">
        <v>110</v>
      </c>
      <c r="H4267">
        <v>33</v>
      </c>
      <c r="I4267">
        <v>6.06</v>
      </c>
      <c r="J4267">
        <v>33.03</v>
      </c>
    </row>
    <row r="4268" spans="7:10" x14ac:dyDescent="0.25">
      <c r="G4268">
        <v>111</v>
      </c>
      <c r="H4268">
        <v>2</v>
      </c>
      <c r="I4268">
        <v>0.37</v>
      </c>
      <c r="J4268">
        <v>33.39</v>
      </c>
    </row>
    <row r="4269" spans="7:10" x14ac:dyDescent="0.25">
      <c r="G4269">
        <v>112</v>
      </c>
      <c r="H4269">
        <v>2</v>
      </c>
      <c r="I4269">
        <v>0.37</v>
      </c>
      <c r="J4269">
        <v>33.76</v>
      </c>
    </row>
    <row r="4270" spans="7:10" x14ac:dyDescent="0.25">
      <c r="G4270">
        <v>114</v>
      </c>
      <c r="H4270">
        <v>2</v>
      </c>
      <c r="I4270">
        <v>0.37</v>
      </c>
      <c r="J4270">
        <v>34.130000000000003</v>
      </c>
    </row>
    <row r="4271" spans="7:10" x14ac:dyDescent="0.25">
      <c r="G4271">
        <v>115</v>
      </c>
      <c r="H4271">
        <v>15</v>
      </c>
      <c r="I4271">
        <v>2.75</v>
      </c>
      <c r="J4271">
        <v>36.880000000000003</v>
      </c>
    </row>
    <row r="4272" spans="7:10" x14ac:dyDescent="0.25">
      <c r="G4272">
        <v>116</v>
      </c>
      <c r="H4272">
        <v>3</v>
      </c>
      <c r="I4272">
        <v>0.55000000000000004</v>
      </c>
      <c r="J4272">
        <v>37.43</v>
      </c>
    </row>
    <row r="4273" spans="7:10" x14ac:dyDescent="0.25">
      <c r="G4273">
        <v>117</v>
      </c>
      <c r="H4273">
        <v>1</v>
      </c>
      <c r="I4273">
        <v>0.18</v>
      </c>
      <c r="J4273">
        <v>37.61</v>
      </c>
    </row>
    <row r="4274" spans="7:10" x14ac:dyDescent="0.25">
      <c r="G4274">
        <v>118</v>
      </c>
      <c r="H4274">
        <v>4</v>
      </c>
      <c r="I4274">
        <v>0.73</v>
      </c>
      <c r="J4274">
        <v>38.35</v>
      </c>
    </row>
    <row r="4275" spans="7:10" x14ac:dyDescent="0.25">
      <c r="G4275">
        <v>119</v>
      </c>
      <c r="H4275">
        <v>4</v>
      </c>
      <c r="I4275">
        <v>0.73</v>
      </c>
      <c r="J4275">
        <v>39.08</v>
      </c>
    </row>
    <row r="4276" spans="7:10" x14ac:dyDescent="0.25">
      <c r="G4276">
        <v>120</v>
      </c>
      <c r="H4276">
        <v>44</v>
      </c>
      <c r="I4276">
        <v>8.07</v>
      </c>
      <c r="J4276">
        <v>47.16</v>
      </c>
    </row>
    <row r="4277" spans="7:10" x14ac:dyDescent="0.25">
      <c r="G4277">
        <v>121</v>
      </c>
      <c r="H4277">
        <v>3</v>
      </c>
      <c r="I4277">
        <v>0.55000000000000004</v>
      </c>
      <c r="J4277">
        <v>47.71</v>
      </c>
    </row>
    <row r="4278" spans="7:10" x14ac:dyDescent="0.25">
      <c r="G4278">
        <v>122</v>
      </c>
      <c r="H4278">
        <v>4</v>
      </c>
      <c r="I4278">
        <v>0.73</v>
      </c>
      <c r="J4278">
        <v>48.44</v>
      </c>
    </row>
    <row r="4279" spans="7:10" x14ac:dyDescent="0.25">
      <c r="G4279">
        <v>123</v>
      </c>
      <c r="H4279">
        <v>2</v>
      </c>
      <c r="I4279">
        <v>0.37</v>
      </c>
      <c r="J4279">
        <v>48.81</v>
      </c>
    </row>
    <row r="4280" spans="7:10" x14ac:dyDescent="0.25">
      <c r="G4280">
        <v>124</v>
      </c>
      <c r="H4280">
        <v>2</v>
      </c>
      <c r="I4280">
        <v>0.37</v>
      </c>
      <c r="J4280">
        <v>49.17</v>
      </c>
    </row>
    <row r="4281" spans="7:10" x14ac:dyDescent="0.25">
      <c r="G4281">
        <v>125</v>
      </c>
      <c r="H4281">
        <v>17</v>
      </c>
      <c r="I4281">
        <v>3.12</v>
      </c>
      <c r="J4281">
        <v>52.29</v>
      </c>
    </row>
    <row r="4282" spans="7:10" x14ac:dyDescent="0.25">
      <c r="G4282">
        <v>126</v>
      </c>
      <c r="H4282">
        <v>2</v>
      </c>
      <c r="I4282">
        <v>0.37</v>
      </c>
      <c r="J4282">
        <v>52.66</v>
      </c>
    </row>
    <row r="4283" spans="7:10" x14ac:dyDescent="0.25">
      <c r="G4283">
        <v>127</v>
      </c>
      <c r="H4283">
        <v>3</v>
      </c>
      <c r="I4283">
        <v>0.55000000000000004</v>
      </c>
      <c r="J4283">
        <v>53.21</v>
      </c>
    </row>
    <row r="4284" spans="7:10" x14ac:dyDescent="0.25">
      <c r="G4284">
        <v>128</v>
      </c>
      <c r="H4284">
        <v>4</v>
      </c>
      <c r="I4284">
        <v>0.73</v>
      </c>
      <c r="J4284">
        <v>53.94</v>
      </c>
    </row>
    <row r="4285" spans="7:10" x14ac:dyDescent="0.25">
      <c r="G4285">
        <v>129</v>
      </c>
      <c r="H4285">
        <v>3</v>
      </c>
      <c r="I4285">
        <v>0.55000000000000004</v>
      </c>
      <c r="J4285">
        <v>54.5</v>
      </c>
    </row>
    <row r="4286" spans="7:10" x14ac:dyDescent="0.25">
      <c r="G4286">
        <v>130</v>
      </c>
      <c r="H4286">
        <v>30</v>
      </c>
      <c r="I4286">
        <v>5.5</v>
      </c>
      <c r="J4286">
        <v>60</v>
      </c>
    </row>
    <row r="4287" spans="7:10" x14ac:dyDescent="0.25">
      <c r="G4287">
        <v>131</v>
      </c>
      <c r="H4287">
        <v>3</v>
      </c>
      <c r="I4287">
        <v>0.55000000000000004</v>
      </c>
      <c r="J4287">
        <v>60.55</v>
      </c>
    </row>
    <row r="4288" spans="7:10" x14ac:dyDescent="0.25">
      <c r="G4288">
        <v>132</v>
      </c>
      <c r="H4288">
        <v>4</v>
      </c>
      <c r="I4288">
        <v>0.73</v>
      </c>
      <c r="J4288">
        <v>61.28</v>
      </c>
    </row>
    <row r="4289" spans="7:10" x14ac:dyDescent="0.25">
      <c r="G4289">
        <v>133</v>
      </c>
      <c r="H4289">
        <v>4</v>
      </c>
      <c r="I4289">
        <v>0.73</v>
      </c>
      <c r="J4289">
        <v>62.02</v>
      </c>
    </row>
    <row r="4290" spans="7:10" x14ac:dyDescent="0.25">
      <c r="G4290">
        <v>134</v>
      </c>
      <c r="H4290">
        <v>2</v>
      </c>
      <c r="I4290">
        <v>0.37</v>
      </c>
      <c r="J4290">
        <v>62.39</v>
      </c>
    </row>
    <row r="4291" spans="7:10" x14ac:dyDescent="0.25">
      <c r="G4291">
        <v>135</v>
      </c>
      <c r="H4291">
        <v>19</v>
      </c>
      <c r="I4291">
        <v>3.49</v>
      </c>
      <c r="J4291">
        <v>65.87</v>
      </c>
    </row>
    <row r="4292" spans="7:10" x14ac:dyDescent="0.25">
      <c r="G4292">
        <v>136</v>
      </c>
      <c r="H4292">
        <v>4</v>
      </c>
      <c r="I4292">
        <v>0.73</v>
      </c>
      <c r="J4292">
        <v>66.61</v>
      </c>
    </row>
    <row r="4293" spans="7:10" x14ac:dyDescent="0.25">
      <c r="G4293">
        <v>137</v>
      </c>
      <c r="H4293">
        <v>1</v>
      </c>
      <c r="I4293">
        <v>0.18</v>
      </c>
      <c r="J4293">
        <v>66.790000000000006</v>
      </c>
    </row>
    <row r="4294" spans="7:10" x14ac:dyDescent="0.25">
      <c r="G4294">
        <v>138</v>
      </c>
      <c r="H4294">
        <v>5</v>
      </c>
      <c r="I4294">
        <v>0.92</v>
      </c>
      <c r="J4294">
        <v>67.709999999999994</v>
      </c>
    </row>
    <row r="4295" spans="7:10" x14ac:dyDescent="0.25">
      <c r="G4295">
        <v>139</v>
      </c>
      <c r="H4295">
        <v>4</v>
      </c>
      <c r="I4295">
        <v>0.73</v>
      </c>
      <c r="J4295">
        <v>68.44</v>
      </c>
    </row>
    <row r="4296" spans="7:10" x14ac:dyDescent="0.25">
      <c r="G4296">
        <v>140</v>
      </c>
      <c r="H4296">
        <v>33</v>
      </c>
      <c r="I4296">
        <v>6.06</v>
      </c>
      <c r="J4296">
        <v>74.5</v>
      </c>
    </row>
    <row r="4297" spans="7:10" x14ac:dyDescent="0.25">
      <c r="G4297">
        <v>141</v>
      </c>
      <c r="H4297">
        <v>1</v>
      </c>
      <c r="I4297">
        <v>0.18</v>
      </c>
      <c r="J4297">
        <v>74.680000000000007</v>
      </c>
    </row>
    <row r="4298" spans="7:10" x14ac:dyDescent="0.25">
      <c r="G4298">
        <v>142</v>
      </c>
      <c r="H4298">
        <v>3</v>
      </c>
      <c r="I4298">
        <v>0.55000000000000004</v>
      </c>
      <c r="J4298">
        <v>75.23</v>
      </c>
    </row>
    <row r="4299" spans="7:10" x14ac:dyDescent="0.25">
      <c r="G4299">
        <v>143</v>
      </c>
      <c r="H4299">
        <v>3</v>
      </c>
      <c r="I4299">
        <v>0.55000000000000004</v>
      </c>
      <c r="J4299">
        <v>75.78</v>
      </c>
    </row>
    <row r="4300" spans="7:10" x14ac:dyDescent="0.25">
      <c r="G4300">
        <v>144</v>
      </c>
      <c r="H4300">
        <v>2</v>
      </c>
      <c r="I4300">
        <v>0.37</v>
      </c>
      <c r="J4300">
        <v>76.150000000000006</v>
      </c>
    </row>
    <row r="4301" spans="7:10" x14ac:dyDescent="0.25">
      <c r="G4301">
        <v>145</v>
      </c>
      <c r="H4301">
        <v>10</v>
      </c>
      <c r="I4301">
        <v>1.83</v>
      </c>
      <c r="J4301">
        <v>77.98</v>
      </c>
    </row>
    <row r="4302" spans="7:10" x14ac:dyDescent="0.25">
      <c r="G4302">
        <v>146</v>
      </c>
      <c r="H4302">
        <v>3</v>
      </c>
      <c r="I4302">
        <v>0.55000000000000004</v>
      </c>
      <c r="J4302">
        <v>78.53</v>
      </c>
    </row>
    <row r="4303" spans="7:10" x14ac:dyDescent="0.25">
      <c r="G4303">
        <v>147</v>
      </c>
      <c r="H4303">
        <v>3</v>
      </c>
      <c r="I4303">
        <v>0.55000000000000004</v>
      </c>
      <c r="J4303">
        <v>79.08</v>
      </c>
    </row>
    <row r="4304" spans="7:10" x14ac:dyDescent="0.25">
      <c r="G4304">
        <v>148</v>
      </c>
      <c r="H4304">
        <v>4</v>
      </c>
      <c r="I4304">
        <v>0.73</v>
      </c>
      <c r="J4304">
        <v>79.819999999999993</v>
      </c>
    </row>
    <row r="4305" spans="7:10" x14ac:dyDescent="0.25">
      <c r="G4305">
        <v>149</v>
      </c>
      <c r="H4305">
        <v>1</v>
      </c>
      <c r="I4305">
        <v>0.18</v>
      </c>
      <c r="J4305">
        <v>80</v>
      </c>
    </row>
    <row r="4306" spans="7:10" x14ac:dyDescent="0.25">
      <c r="G4306">
        <v>150</v>
      </c>
      <c r="H4306">
        <v>19</v>
      </c>
      <c r="I4306">
        <v>3.49</v>
      </c>
      <c r="J4306">
        <v>83.49</v>
      </c>
    </row>
    <row r="4307" spans="7:10" x14ac:dyDescent="0.25">
      <c r="G4307">
        <v>152</v>
      </c>
      <c r="H4307">
        <v>2</v>
      </c>
      <c r="I4307">
        <v>0.37</v>
      </c>
      <c r="J4307">
        <v>83.85</v>
      </c>
    </row>
    <row r="4308" spans="7:10" x14ac:dyDescent="0.25">
      <c r="G4308">
        <v>153</v>
      </c>
      <c r="H4308">
        <v>2</v>
      </c>
      <c r="I4308">
        <v>0.37</v>
      </c>
      <c r="J4308">
        <v>84.22</v>
      </c>
    </row>
    <row r="4309" spans="7:10" x14ac:dyDescent="0.25">
      <c r="G4309">
        <v>154</v>
      </c>
      <c r="H4309">
        <v>2</v>
      </c>
      <c r="I4309">
        <v>0.37</v>
      </c>
      <c r="J4309">
        <v>84.59</v>
      </c>
    </row>
    <row r="4310" spans="7:10" x14ac:dyDescent="0.25">
      <c r="G4310">
        <v>155</v>
      </c>
      <c r="H4310">
        <v>3</v>
      </c>
      <c r="I4310">
        <v>0.55000000000000004</v>
      </c>
      <c r="J4310">
        <v>85.14</v>
      </c>
    </row>
    <row r="4311" spans="7:10" x14ac:dyDescent="0.25">
      <c r="G4311">
        <v>156</v>
      </c>
      <c r="H4311">
        <v>1</v>
      </c>
      <c r="I4311">
        <v>0.18</v>
      </c>
      <c r="J4311">
        <v>85.32</v>
      </c>
    </row>
    <row r="4312" spans="7:10" x14ac:dyDescent="0.25">
      <c r="G4312">
        <v>157</v>
      </c>
      <c r="H4312">
        <v>1</v>
      </c>
      <c r="I4312">
        <v>0.18</v>
      </c>
      <c r="J4312">
        <v>85.5</v>
      </c>
    </row>
    <row r="4313" spans="7:10" x14ac:dyDescent="0.25">
      <c r="G4313">
        <v>158</v>
      </c>
      <c r="H4313">
        <v>3</v>
      </c>
      <c r="I4313">
        <v>0.55000000000000004</v>
      </c>
      <c r="J4313">
        <v>86.06</v>
      </c>
    </row>
    <row r="4314" spans="7:10" x14ac:dyDescent="0.25">
      <c r="G4314">
        <v>159</v>
      </c>
      <c r="H4314">
        <v>1</v>
      </c>
      <c r="I4314">
        <v>0.18</v>
      </c>
      <c r="J4314">
        <v>86.24</v>
      </c>
    </row>
    <row r="4315" spans="7:10" x14ac:dyDescent="0.25">
      <c r="G4315">
        <v>160</v>
      </c>
      <c r="H4315">
        <v>17</v>
      </c>
      <c r="I4315">
        <v>3.12</v>
      </c>
      <c r="J4315">
        <v>89.36</v>
      </c>
    </row>
    <row r="4316" spans="7:10" x14ac:dyDescent="0.25">
      <c r="G4316">
        <v>161</v>
      </c>
      <c r="H4316">
        <v>1</v>
      </c>
      <c r="I4316">
        <v>0.18</v>
      </c>
      <c r="J4316">
        <v>89.54</v>
      </c>
    </row>
    <row r="4317" spans="7:10" x14ac:dyDescent="0.25">
      <c r="G4317">
        <v>162</v>
      </c>
      <c r="H4317">
        <v>2</v>
      </c>
      <c r="I4317">
        <v>0.37</v>
      </c>
      <c r="J4317">
        <v>89.91</v>
      </c>
    </row>
    <row r="4318" spans="7:10" x14ac:dyDescent="0.25">
      <c r="G4318">
        <v>163</v>
      </c>
      <c r="H4318">
        <v>1</v>
      </c>
      <c r="I4318">
        <v>0.18</v>
      </c>
      <c r="J4318">
        <v>90.09</v>
      </c>
    </row>
    <row r="4319" spans="7:10" x14ac:dyDescent="0.25">
      <c r="G4319">
        <v>164</v>
      </c>
      <c r="H4319">
        <v>1</v>
      </c>
      <c r="I4319">
        <v>0.18</v>
      </c>
      <c r="J4319">
        <v>90.28</v>
      </c>
    </row>
    <row r="4320" spans="7:10" x14ac:dyDescent="0.25">
      <c r="G4320">
        <v>165</v>
      </c>
      <c r="H4320">
        <v>4</v>
      </c>
      <c r="I4320">
        <v>0.73</v>
      </c>
      <c r="J4320">
        <v>91.01</v>
      </c>
    </row>
    <row r="4321" spans="7:10" x14ac:dyDescent="0.25">
      <c r="G4321">
        <v>166</v>
      </c>
      <c r="H4321">
        <v>1</v>
      </c>
      <c r="I4321">
        <v>0.18</v>
      </c>
      <c r="J4321">
        <v>91.19</v>
      </c>
    </row>
    <row r="4322" spans="7:10" x14ac:dyDescent="0.25">
      <c r="G4322">
        <v>167</v>
      </c>
      <c r="H4322">
        <v>1</v>
      </c>
      <c r="I4322">
        <v>0.18</v>
      </c>
      <c r="J4322">
        <v>91.38</v>
      </c>
    </row>
    <row r="4323" spans="7:10" x14ac:dyDescent="0.25">
      <c r="G4323">
        <v>167.1</v>
      </c>
      <c r="H4323">
        <v>1</v>
      </c>
      <c r="I4323">
        <v>0.18</v>
      </c>
      <c r="J4323">
        <v>91.56</v>
      </c>
    </row>
    <row r="4324" spans="7:10" x14ac:dyDescent="0.25">
      <c r="G4324">
        <v>168</v>
      </c>
      <c r="H4324">
        <v>2</v>
      </c>
      <c r="I4324">
        <v>0.37</v>
      </c>
      <c r="J4324">
        <v>91.93</v>
      </c>
    </row>
    <row r="4325" spans="7:10" x14ac:dyDescent="0.25">
      <c r="G4325">
        <v>170</v>
      </c>
      <c r="H4325">
        <v>9</v>
      </c>
      <c r="I4325">
        <v>1.65</v>
      </c>
      <c r="J4325">
        <v>93.58</v>
      </c>
    </row>
    <row r="4326" spans="7:10" x14ac:dyDescent="0.25">
      <c r="G4326">
        <v>174</v>
      </c>
      <c r="H4326">
        <v>1</v>
      </c>
      <c r="I4326">
        <v>0.18</v>
      </c>
      <c r="J4326">
        <v>93.76</v>
      </c>
    </row>
    <row r="4327" spans="7:10" x14ac:dyDescent="0.25">
      <c r="G4327">
        <v>175</v>
      </c>
      <c r="H4327">
        <v>4</v>
      </c>
      <c r="I4327">
        <v>0.73</v>
      </c>
      <c r="J4327">
        <v>94.5</v>
      </c>
    </row>
    <row r="4328" spans="7:10" x14ac:dyDescent="0.25">
      <c r="G4328">
        <v>176</v>
      </c>
      <c r="H4328">
        <v>1</v>
      </c>
      <c r="I4328">
        <v>0.18</v>
      </c>
      <c r="J4328">
        <v>94.68</v>
      </c>
    </row>
    <row r="4329" spans="7:10" x14ac:dyDescent="0.25">
      <c r="G4329">
        <v>180</v>
      </c>
      <c r="H4329">
        <v>5</v>
      </c>
      <c r="I4329">
        <v>0.92</v>
      </c>
      <c r="J4329">
        <v>95.6</v>
      </c>
    </row>
    <row r="4330" spans="7:10" x14ac:dyDescent="0.25">
      <c r="G4330">
        <v>181</v>
      </c>
      <c r="H4330">
        <v>1</v>
      </c>
      <c r="I4330">
        <v>0.18</v>
      </c>
      <c r="J4330">
        <v>95.78</v>
      </c>
    </row>
    <row r="4331" spans="7:10" x14ac:dyDescent="0.25">
      <c r="G4331">
        <v>185</v>
      </c>
      <c r="H4331">
        <v>4</v>
      </c>
      <c r="I4331">
        <v>0.73</v>
      </c>
      <c r="J4331">
        <v>96.51</v>
      </c>
    </row>
    <row r="4332" spans="7:10" x14ac:dyDescent="0.25">
      <c r="G4332">
        <v>186</v>
      </c>
      <c r="H4332">
        <v>1</v>
      </c>
      <c r="I4332">
        <v>0.18</v>
      </c>
      <c r="J4332">
        <v>96.7</v>
      </c>
    </row>
    <row r="4333" spans="7:10" x14ac:dyDescent="0.25">
      <c r="G4333">
        <v>190</v>
      </c>
      <c r="H4333">
        <v>2</v>
      </c>
      <c r="I4333">
        <v>0.37</v>
      </c>
      <c r="J4333">
        <v>97.06</v>
      </c>
    </row>
    <row r="4334" spans="7:10" x14ac:dyDescent="0.25">
      <c r="G4334">
        <v>193</v>
      </c>
      <c r="H4334">
        <v>1</v>
      </c>
      <c r="I4334">
        <v>0.18</v>
      </c>
      <c r="J4334">
        <v>97.25</v>
      </c>
    </row>
    <row r="4335" spans="7:10" x14ac:dyDescent="0.25">
      <c r="G4335">
        <v>195</v>
      </c>
      <c r="H4335">
        <v>3</v>
      </c>
      <c r="I4335">
        <v>0.55000000000000004</v>
      </c>
      <c r="J4335">
        <v>97.8</v>
      </c>
    </row>
    <row r="4336" spans="7:10" x14ac:dyDescent="0.25">
      <c r="G4336">
        <v>200</v>
      </c>
      <c r="H4336">
        <v>3</v>
      </c>
      <c r="I4336">
        <v>0.55000000000000004</v>
      </c>
      <c r="J4336">
        <v>98.35</v>
      </c>
    </row>
    <row r="4337" spans="1:10" x14ac:dyDescent="0.25">
      <c r="G4337">
        <v>203</v>
      </c>
      <c r="H4337">
        <v>1</v>
      </c>
      <c r="I4337">
        <v>0.18</v>
      </c>
      <c r="J4337">
        <v>98.53</v>
      </c>
    </row>
    <row r="4338" spans="1:10" x14ac:dyDescent="0.25">
      <c r="G4338">
        <v>205</v>
      </c>
      <c r="H4338">
        <v>1</v>
      </c>
      <c r="I4338">
        <v>0.18</v>
      </c>
      <c r="J4338">
        <v>98.72</v>
      </c>
    </row>
    <row r="4339" spans="1:10" x14ac:dyDescent="0.25">
      <c r="G4339">
        <v>210</v>
      </c>
      <c r="H4339">
        <v>1</v>
      </c>
      <c r="I4339">
        <v>0.18</v>
      </c>
      <c r="J4339">
        <v>98.9</v>
      </c>
    </row>
    <row r="4340" spans="1:10" x14ac:dyDescent="0.25">
      <c r="G4340">
        <v>213</v>
      </c>
      <c r="H4340">
        <v>1</v>
      </c>
      <c r="I4340">
        <v>0.18</v>
      </c>
      <c r="J4340">
        <v>99.08</v>
      </c>
    </row>
    <row r="4341" spans="1:10" x14ac:dyDescent="0.25">
      <c r="G4341">
        <v>220</v>
      </c>
      <c r="H4341">
        <v>2</v>
      </c>
      <c r="I4341">
        <v>0.37</v>
      </c>
      <c r="J4341">
        <v>99.45</v>
      </c>
    </row>
    <row r="4342" spans="1:10" x14ac:dyDescent="0.25">
      <c r="G4342">
        <v>221</v>
      </c>
      <c r="H4342">
        <v>1</v>
      </c>
      <c r="I4342">
        <v>0.18</v>
      </c>
      <c r="J4342">
        <v>99.63</v>
      </c>
    </row>
    <row r="4343" spans="1:10" x14ac:dyDescent="0.25">
      <c r="G4343">
        <v>242</v>
      </c>
      <c r="H4343">
        <v>1</v>
      </c>
      <c r="I4343">
        <v>0.18</v>
      </c>
      <c r="J4343">
        <v>99.82</v>
      </c>
    </row>
    <row r="4344" spans="1:10" x14ac:dyDescent="0.25">
      <c r="G4344">
        <v>250</v>
      </c>
      <c r="H4344">
        <v>1</v>
      </c>
      <c r="I4344">
        <v>0.18</v>
      </c>
      <c r="J4344">
        <v>100</v>
      </c>
    </row>
    <row r="4346" spans="1:10" x14ac:dyDescent="0.25">
      <c r="G4346" t="s">
        <v>1673</v>
      </c>
      <c r="H4346">
        <v>545</v>
      </c>
      <c r="I4346">
        <v>100</v>
      </c>
    </row>
    <row r="4348" spans="1:10" s="5" customFormat="1" x14ac:dyDescent="0.25">
      <c r="A4348" s="5" t="s">
        <v>3898</v>
      </c>
      <c r="G4348" s="5" t="s">
        <v>3899</v>
      </c>
    </row>
    <row r="4352" spans="1:10" x14ac:dyDescent="0.25">
      <c r="G4352" t="s">
        <v>3807</v>
      </c>
      <c r="H4352" t="s">
        <v>1601</v>
      </c>
      <c r="I4352" t="s">
        <v>1602</v>
      </c>
      <c r="J4352" t="s">
        <v>1603</v>
      </c>
    </row>
    <row r="4354" spans="1:10" x14ac:dyDescent="0.25">
      <c r="G4354">
        <v>1</v>
      </c>
      <c r="H4354">
        <v>449</v>
      </c>
      <c r="I4354">
        <v>35.130000000000003</v>
      </c>
      <c r="J4354">
        <v>35.130000000000003</v>
      </c>
    </row>
    <row r="4355" spans="1:10" x14ac:dyDescent="0.25">
      <c r="G4355">
        <v>2</v>
      </c>
      <c r="H4355">
        <v>7</v>
      </c>
      <c r="I4355">
        <v>0.55000000000000004</v>
      </c>
      <c r="J4355">
        <v>35.68</v>
      </c>
    </row>
    <row r="4356" spans="1:10" x14ac:dyDescent="0.25">
      <c r="G4356">
        <v>88</v>
      </c>
      <c r="H4356">
        <v>812</v>
      </c>
      <c r="I4356">
        <v>63.54</v>
      </c>
      <c r="J4356">
        <v>99.22</v>
      </c>
    </row>
    <row r="4357" spans="1:10" x14ac:dyDescent="0.25">
      <c r="G4357">
        <v>99</v>
      </c>
      <c r="H4357">
        <v>10</v>
      </c>
      <c r="I4357">
        <v>0.78</v>
      </c>
      <c r="J4357">
        <v>100</v>
      </c>
    </row>
    <row r="4359" spans="1:10" x14ac:dyDescent="0.25">
      <c r="G4359" t="s">
        <v>1673</v>
      </c>
      <c r="H4359" s="3">
        <v>1278</v>
      </c>
      <c r="I4359">
        <v>100</v>
      </c>
    </row>
    <row r="4361" spans="1:10" s="5" customFormat="1" x14ac:dyDescent="0.25">
      <c r="A4361" s="5" t="s">
        <v>1470</v>
      </c>
      <c r="G4361" s="5" t="s">
        <v>3899</v>
      </c>
    </row>
    <row r="4363" spans="1:10" x14ac:dyDescent="0.25">
      <c r="G4363" t="s">
        <v>3807</v>
      </c>
      <c r="H4363" t="s">
        <v>1601</v>
      </c>
      <c r="I4363" t="s">
        <v>1602</v>
      </c>
      <c r="J4363" t="s">
        <v>1603</v>
      </c>
    </row>
    <row r="4365" spans="1:10" x14ac:dyDescent="0.25">
      <c r="G4365" t="s">
        <v>3803</v>
      </c>
      <c r="H4365">
        <v>449</v>
      </c>
      <c r="I4365">
        <v>35.33</v>
      </c>
      <c r="J4365">
        <v>35.33</v>
      </c>
    </row>
    <row r="4366" spans="1:10" x14ac:dyDescent="0.25">
      <c r="G4366" t="s">
        <v>3013</v>
      </c>
      <c r="H4366">
        <v>812</v>
      </c>
      <c r="I4366">
        <v>63.89</v>
      </c>
      <c r="J4366">
        <v>99.21</v>
      </c>
    </row>
    <row r="4367" spans="1:10" x14ac:dyDescent="0.25">
      <c r="G4367" t="s">
        <v>3158</v>
      </c>
      <c r="H4367">
        <v>10</v>
      </c>
      <c r="I4367">
        <v>0.79</v>
      </c>
      <c r="J4367">
        <v>100</v>
      </c>
    </row>
    <row r="4369" spans="1:10" x14ac:dyDescent="0.25">
      <c r="G4369" t="s">
        <v>1673</v>
      </c>
      <c r="H4369" s="3">
        <v>1271</v>
      </c>
      <c r="I4369">
        <v>100</v>
      </c>
    </row>
    <row r="4373" spans="1:10" s="9" customFormat="1" x14ac:dyDescent="0.25">
      <c r="A4373" s="9" t="s">
        <v>3910</v>
      </c>
      <c r="G4373" s="9" t="s">
        <v>859</v>
      </c>
    </row>
    <row r="4376" spans="1:10" x14ac:dyDescent="0.25">
      <c r="G4376" t="s">
        <v>3807</v>
      </c>
      <c r="H4376" t="s">
        <v>1601</v>
      </c>
      <c r="I4376" t="s">
        <v>1602</v>
      </c>
      <c r="J4376" t="s">
        <v>1603</v>
      </c>
    </row>
    <row r="4378" spans="1:10" x14ac:dyDescent="0.25">
      <c r="G4378" t="s">
        <v>3900</v>
      </c>
      <c r="H4378">
        <v>73</v>
      </c>
      <c r="I4378">
        <v>9.2200000000000006</v>
      </c>
      <c r="J4378">
        <v>9.2200000000000006</v>
      </c>
    </row>
    <row r="4379" spans="1:10" x14ac:dyDescent="0.25">
      <c r="G4379" t="s">
        <v>3904</v>
      </c>
      <c r="H4379">
        <v>193</v>
      </c>
      <c r="I4379">
        <v>24.37</v>
      </c>
      <c r="J4379">
        <v>33.590000000000003</v>
      </c>
    </row>
    <row r="4380" spans="1:10" x14ac:dyDescent="0.25">
      <c r="G4380" t="s">
        <v>3905</v>
      </c>
      <c r="H4380">
        <v>524</v>
      </c>
      <c r="I4380">
        <v>66.16</v>
      </c>
      <c r="J4380">
        <v>99.75</v>
      </c>
    </row>
    <row r="4381" spans="1:10" x14ac:dyDescent="0.25">
      <c r="G4381" t="s">
        <v>3013</v>
      </c>
      <c r="H4381">
        <v>2</v>
      </c>
      <c r="I4381">
        <v>0.25</v>
      </c>
      <c r="J4381">
        <v>100</v>
      </c>
    </row>
    <row r="4383" spans="1:10" x14ac:dyDescent="0.25">
      <c r="G4383" t="s">
        <v>1673</v>
      </c>
      <c r="H4383">
        <v>792</v>
      </c>
      <c r="I4383">
        <v>100</v>
      </c>
    </row>
    <row r="4393" spans="1:10" s="9" customFormat="1" x14ac:dyDescent="0.25">
      <c r="A4393" s="9" t="s">
        <v>3909</v>
      </c>
      <c r="G4393" s="9" t="s">
        <v>860</v>
      </c>
    </row>
    <row r="4395" spans="1:10" x14ac:dyDescent="0.25">
      <c r="G4395" t="s">
        <v>3807</v>
      </c>
      <c r="H4395" t="s">
        <v>1601</v>
      </c>
      <c r="I4395" t="s">
        <v>1602</v>
      </c>
      <c r="J4395" t="s">
        <v>1603</v>
      </c>
    </row>
    <row r="4397" spans="1:10" x14ac:dyDescent="0.25">
      <c r="G4397" t="s">
        <v>3906</v>
      </c>
      <c r="H4397">
        <v>46</v>
      </c>
      <c r="I4397">
        <v>5.81</v>
      </c>
      <c r="J4397">
        <v>5.81</v>
      </c>
    </row>
    <row r="4398" spans="1:10" x14ac:dyDescent="0.25">
      <c r="G4398" t="s">
        <v>3907</v>
      </c>
      <c r="H4398">
        <v>474</v>
      </c>
      <c r="I4398">
        <v>59.85</v>
      </c>
      <c r="J4398">
        <v>65.66</v>
      </c>
    </row>
    <row r="4399" spans="1:10" x14ac:dyDescent="0.25">
      <c r="G4399" t="s">
        <v>3908</v>
      </c>
      <c r="H4399">
        <v>270</v>
      </c>
      <c r="I4399">
        <v>34.090000000000003</v>
      </c>
      <c r="J4399">
        <v>99.75</v>
      </c>
    </row>
    <row r="4400" spans="1:10" x14ac:dyDescent="0.25">
      <c r="G4400" t="s">
        <v>3013</v>
      </c>
      <c r="H4400">
        <v>1</v>
      </c>
      <c r="I4400">
        <v>0.13</v>
      </c>
      <c r="J4400">
        <v>99.87</v>
      </c>
    </row>
    <row r="4401" spans="1:10" x14ac:dyDescent="0.25">
      <c r="G4401" t="s">
        <v>3158</v>
      </c>
      <c r="H4401">
        <v>1</v>
      </c>
      <c r="I4401">
        <v>0.13</v>
      </c>
      <c r="J4401">
        <v>100</v>
      </c>
    </row>
    <row r="4403" spans="1:10" x14ac:dyDescent="0.25">
      <c r="G4403" t="s">
        <v>1673</v>
      </c>
      <c r="H4403">
        <v>792</v>
      </c>
      <c r="I4403">
        <v>100</v>
      </c>
    </row>
    <row r="4407" spans="1:10" s="9" customFormat="1" x14ac:dyDescent="0.25">
      <c r="A4407" s="9" t="s">
        <v>124</v>
      </c>
      <c r="G4407" s="9" t="s">
        <v>861</v>
      </c>
    </row>
    <row r="4411" spans="1:10" x14ac:dyDescent="0.25">
      <c r="G4411" t="s">
        <v>3807</v>
      </c>
      <c r="H4411" t="s">
        <v>1601</v>
      </c>
      <c r="I4411" t="s">
        <v>1602</v>
      </c>
      <c r="J4411" t="s">
        <v>1603</v>
      </c>
    </row>
    <row r="4413" spans="1:10" x14ac:dyDescent="0.25">
      <c r="G4413" t="s">
        <v>3015</v>
      </c>
      <c r="H4413">
        <v>322</v>
      </c>
      <c r="I4413">
        <v>40.76</v>
      </c>
      <c r="J4413">
        <v>40.76</v>
      </c>
    </row>
    <row r="4414" spans="1:10" x14ac:dyDescent="0.25">
      <c r="G4414" t="s">
        <v>3901</v>
      </c>
      <c r="H4414">
        <v>119</v>
      </c>
      <c r="I4414">
        <v>15.06</v>
      </c>
      <c r="J4414">
        <v>55.82</v>
      </c>
    </row>
    <row r="4415" spans="1:10" x14ac:dyDescent="0.25">
      <c r="G4415" t="s">
        <v>3902</v>
      </c>
      <c r="H4415">
        <v>349</v>
      </c>
      <c r="I4415">
        <v>44.18</v>
      </c>
      <c r="J4415">
        <v>100</v>
      </c>
    </row>
    <row r="4417" spans="1:10" x14ac:dyDescent="0.25">
      <c r="G4417" t="s">
        <v>1673</v>
      </c>
      <c r="H4417">
        <v>790</v>
      </c>
      <c r="I4417">
        <v>100</v>
      </c>
    </row>
    <row r="4424" spans="1:10" s="9" customFormat="1" x14ac:dyDescent="0.25">
      <c r="A4424" s="9" t="s">
        <v>3911</v>
      </c>
      <c r="G4424" s="9" t="s">
        <v>862</v>
      </c>
    </row>
    <row r="4428" spans="1:10" x14ac:dyDescent="0.25">
      <c r="G4428" t="s">
        <v>3807</v>
      </c>
      <c r="H4428" t="s">
        <v>1601</v>
      </c>
      <c r="I4428" t="s">
        <v>1602</v>
      </c>
      <c r="J4428" t="s">
        <v>1603</v>
      </c>
    </row>
    <row r="4430" spans="1:10" x14ac:dyDescent="0.25">
      <c r="G4430" t="s">
        <v>3015</v>
      </c>
      <c r="H4430">
        <v>12</v>
      </c>
      <c r="I4430">
        <v>1.52</v>
      </c>
      <c r="J4430">
        <v>1.52</v>
      </c>
    </row>
    <row r="4431" spans="1:10" x14ac:dyDescent="0.25">
      <c r="G4431" t="s">
        <v>3901</v>
      </c>
      <c r="H4431">
        <v>131</v>
      </c>
      <c r="I4431">
        <v>16.579999999999998</v>
      </c>
      <c r="J4431">
        <v>18.100000000000001</v>
      </c>
    </row>
    <row r="4432" spans="1:10" x14ac:dyDescent="0.25">
      <c r="G4432" t="s">
        <v>3902</v>
      </c>
      <c r="H4432">
        <v>647</v>
      </c>
      <c r="I4432">
        <v>81.900000000000006</v>
      </c>
      <c r="J4432">
        <v>100</v>
      </c>
    </row>
    <row r="4434" spans="1:10" x14ac:dyDescent="0.25">
      <c r="G4434" t="s">
        <v>1673</v>
      </c>
      <c r="H4434">
        <v>790</v>
      </c>
      <c r="I4434">
        <v>100</v>
      </c>
    </row>
    <row r="4440" spans="1:10" s="9" customFormat="1" x14ac:dyDescent="0.25">
      <c r="A4440" s="9" t="s">
        <v>128</v>
      </c>
      <c r="G4440" s="9" t="s">
        <v>863</v>
      </c>
    </row>
    <row r="4445" spans="1:10" x14ac:dyDescent="0.25">
      <c r="G4445" t="s">
        <v>3807</v>
      </c>
      <c r="H4445" t="s">
        <v>1601</v>
      </c>
      <c r="I4445" t="s">
        <v>1602</v>
      </c>
      <c r="J4445" t="s">
        <v>1603</v>
      </c>
    </row>
    <row r="4447" spans="1:10" x14ac:dyDescent="0.25">
      <c r="G4447">
        <v>0</v>
      </c>
      <c r="H4447">
        <v>26</v>
      </c>
      <c r="I4447">
        <v>3.28</v>
      </c>
      <c r="J4447">
        <v>3.28</v>
      </c>
    </row>
    <row r="4448" spans="1:10" x14ac:dyDescent="0.25">
      <c r="G4448">
        <v>1</v>
      </c>
      <c r="H4448">
        <v>758</v>
      </c>
      <c r="I4448">
        <v>95.71</v>
      </c>
      <c r="J4448">
        <v>98.99</v>
      </c>
    </row>
    <row r="4449" spans="1:10" x14ac:dyDescent="0.25">
      <c r="G4449">
        <v>88</v>
      </c>
      <c r="H4449">
        <v>2</v>
      </c>
      <c r="I4449">
        <v>0.25</v>
      </c>
      <c r="J4449">
        <v>99.24</v>
      </c>
    </row>
    <row r="4450" spans="1:10" x14ac:dyDescent="0.25">
      <c r="G4450">
        <v>99</v>
      </c>
      <c r="H4450">
        <v>6</v>
      </c>
      <c r="I4450">
        <v>0.76</v>
      </c>
      <c r="J4450">
        <v>100</v>
      </c>
    </row>
    <row r="4452" spans="1:10" x14ac:dyDescent="0.25">
      <c r="G4452" t="s">
        <v>1673</v>
      </c>
      <c r="H4452">
        <v>792</v>
      </c>
      <c r="I4452">
        <v>100</v>
      </c>
    </row>
    <row r="4458" spans="1:10" s="9" customFormat="1" x14ac:dyDescent="0.25">
      <c r="A4458" s="9" t="s">
        <v>1472</v>
      </c>
      <c r="G4458" s="9" t="s">
        <v>863</v>
      </c>
    </row>
    <row r="4460" spans="1:10" x14ac:dyDescent="0.25">
      <c r="G4460" t="s">
        <v>3807</v>
      </c>
      <c r="H4460" t="s">
        <v>1601</v>
      </c>
      <c r="I4460" t="s">
        <v>1602</v>
      </c>
      <c r="J4460" t="s">
        <v>1603</v>
      </c>
    </row>
    <row r="4462" spans="1:10" x14ac:dyDescent="0.25">
      <c r="G4462" t="s">
        <v>3015</v>
      </c>
      <c r="H4462">
        <v>26</v>
      </c>
      <c r="I4462">
        <v>3.28</v>
      </c>
      <c r="J4462">
        <v>3.28</v>
      </c>
    </row>
    <row r="4463" spans="1:10" x14ac:dyDescent="0.25">
      <c r="G4463" t="s">
        <v>3016</v>
      </c>
      <c r="H4463">
        <v>758</v>
      </c>
      <c r="I4463">
        <v>95.71</v>
      </c>
      <c r="J4463">
        <v>98.99</v>
      </c>
    </row>
    <row r="4464" spans="1:10" x14ac:dyDescent="0.25">
      <c r="G4464" t="s">
        <v>3013</v>
      </c>
      <c r="H4464">
        <v>2</v>
      </c>
      <c r="I4464">
        <v>0.25</v>
      </c>
      <c r="J4464">
        <v>99.24</v>
      </c>
    </row>
    <row r="4465" spans="1:10" x14ac:dyDescent="0.25">
      <c r="G4465" t="s">
        <v>3158</v>
      </c>
      <c r="H4465">
        <v>6</v>
      </c>
      <c r="I4465">
        <v>0.76</v>
      </c>
      <c r="J4465">
        <v>100</v>
      </c>
    </row>
    <row r="4467" spans="1:10" x14ac:dyDescent="0.25">
      <c r="G4467" t="s">
        <v>1673</v>
      </c>
      <c r="H4467">
        <v>792</v>
      </c>
      <c r="I4467">
        <v>100</v>
      </c>
    </row>
    <row r="4471" spans="1:10" s="9" customFormat="1" x14ac:dyDescent="0.25">
      <c r="A4471" s="9" t="s">
        <v>129</v>
      </c>
      <c r="G4471" s="9" t="s">
        <v>864</v>
      </c>
    </row>
    <row r="4476" spans="1:10" x14ac:dyDescent="0.25">
      <c r="G4476" t="s">
        <v>3807</v>
      </c>
      <c r="H4476" t="s">
        <v>1601</v>
      </c>
      <c r="I4476" t="s">
        <v>1602</v>
      </c>
      <c r="J4476" t="s">
        <v>1603</v>
      </c>
    </row>
    <row r="4478" spans="1:10" x14ac:dyDescent="0.25">
      <c r="G4478">
        <v>0</v>
      </c>
      <c r="H4478">
        <v>84</v>
      </c>
      <c r="I4478">
        <v>10.67</v>
      </c>
      <c r="J4478">
        <v>10.67</v>
      </c>
    </row>
    <row r="4479" spans="1:10" x14ac:dyDescent="0.25">
      <c r="G4479">
        <v>1</v>
      </c>
      <c r="H4479">
        <v>687</v>
      </c>
      <c r="I4479">
        <v>87.29</v>
      </c>
      <c r="J4479">
        <v>97.97</v>
      </c>
    </row>
    <row r="4480" spans="1:10" x14ac:dyDescent="0.25">
      <c r="G4480">
        <v>88</v>
      </c>
      <c r="H4480">
        <v>6</v>
      </c>
      <c r="I4480">
        <v>0.76</v>
      </c>
      <c r="J4480">
        <v>98.73</v>
      </c>
    </row>
    <row r="4481" spans="1:10" x14ac:dyDescent="0.25">
      <c r="G4481">
        <v>99</v>
      </c>
      <c r="H4481">
        <v>10</v>
      </c>
      <c r="I4481">
        <v>1.27</v>
      </c>
      <c r="J4481">
        <v>100</v>
      </c>
    </row>
    <row r="4483" spans="1:10" x14ac:dyDescent="0.25">
      <c r="G4483" t="s">
        <v>1673</v>
      </c>
      <c r="H4483">
        <v>787</v>
      </c>
      <c r="I4483">
        <v>100</v>
      </c>
    </row>
    <row r="4487" spans="1:10" s="9" customFormat="1" x14ac:dyDescent="0.25">
      <c r="A4487" s="9" t="s">
        <v>3927</v>
      </c>
      <c r="G4487" s="9" t="s">
        <v>864</v>
      </c>
    </row>
    <row r="4489" spans="1:10" x14ac:dyDescent="0.25">
      <c r="G4489" t="s">
        <v>3807</v>
      </c>
      <c r="H4489" t="s">
        <v>1601</v>
      </c>
      <c r="I4489" t="s">
        <v>1602</v>
      </c>
      <c r="J4489" t="s">
        <v>1603</v>
      </c>
    </row>
    <row r="4491" spans="1:10" x14ac:dyDescent="0.25">
      <c r="G4491" t="s">
        <v>3015</v>
      </c>
      <c r="H4491">
        <v>84</v>
      </c>
      <c r="I4491">
        <v>10.67</v>
      </c>
      <c r="J4491">
        <v>10.67</v>
      </c>
    </row>
    <row r="4492" spans="1:10" x14ac:dyDescent="0.25">
      <c r="G4492" t="s">
        <v>3016</v>
      </c>
      <c r="H4492">
        <v>687</v>
      </c>
      <c r="I4492">
        <v>87.29</v>
      </c>
      <c r="J4492">
        <v>97.97</v>
      </c>
    </row>
    <row r="4493" spans="1:10" x14ac:dyDescent="0.25">
      <c r="G4493" t="s">
        <v>3013</v>
      </c>
      <c r="H4493">
        <v>6</v>
      </c>
      <c r="I4493">
        <v>0.76</v>
      </c>
      <c r="J4493">
        <v>98.73</v>
      </c>
    </row>
    <row r="4494" spans="1:10" x14ac:dyDescent="0.25">
      <c r="G4494" t="s">
        <v>3158</v>
      </c>
      <c r="H4494">
        <v>10</v>
      </c>
      <c r="I4494">
        <v>1.27</v>
      </c>
      <c r="J4494">
        <v>100</v>
      </c>
    </row>
    <row r="4496" spans="1:10" x14ac:dyDescent="0.25">
      <c r="G4496" t="s">
        <v>1673</v>
      </c>
      <c r="H4496">
        <v>787</v>
      </c>
      <c r="I4496">
        <v>100</v>
      </c>
    </row>
    <row r="4501" spans="1:10" s="9" customFormat="1" x14ac:dyDescent="0.25">
      <c r="A4501" s="9" t="s">
        <v>130</v>
      </c>
      <c r="G4501" s="9" t="s">
        <v>864</v>
      </c>
    </row>
    <row r="4505" spans="1:10" x14ac:dyDescent="0.25">
      <c r="G4505" t="s">
        <v>3807</v>
      </c>
      <c r="H4505" t="s">
        <v>1601</v>
      </c>
      <c r="I4505" t="s">
        <v>1602</v>
      </c>
      <c r="J4505" t="s">
        <v>1603</v>
      </c>
    </row>
    <row r="4507" spans="1:10" x14ac:dyDescent="0.25">
      <c r="G4507">
        <v>0</v>
      </c>
      <c r="H4507">
        <v>24</v>
      </c>
      <c r="I4507">
        <v>3.04</v>
      </c>
      <c r="J4507">
        <v>3.04</v>
      </c>
    </row>
    <row r="4508" spans="1:10" x14ac:dyDescent="0.25">
      <c r="G4508">
        <v>1</v>
      </c>
      <c r="H4508">
        <v>142</v>
      </c>
      <c r="I4508">
        <v>17.97</v>
      </c>
      <c r="J4508">
        <v>21.01</v>
      </c>
    </row>
    <row r="4509" spans="1:10" x14ac:dyDescent="0.25">
      <c r="G4509">
        <v>2</v>
      </c>
      <c r="H4509">
        <v>623</v>
      </c>
      <c r="I4509">
        <v>78.86</v>
      </c>
      <c r="J4509">
        <v>99.87</v>
      </c>
    </row>
    <row r="4510" spans="1:10" x14ac:dyDescent="0.25">
      <c r="G4510">
        <v>88</v>
      </c>
      <c r="H4510">
        <v>1</v>
      </c>
      <c r="I4510">
        <v>0.13</v>
      </c>
      <c r="J4510">
        <v>100</v>
      </c>
    </row>
    <row r="4512" spans="1:10" x14ac:dyDescent="0.25">
      <c r="G4512" t="s">
        <v>1673</v>
      </c>
      <c r="H4512">
        <v>790</v>
      </c>
      <c r="I4512">
        <v>100</v>
      </c>
    </row>
    <row r="4514" spans="1:10" s="9" customFormat="1" x14ac:dyDescent="0.25">
      <c r="A4514" s="9" t="s">
        <v>3912</v>
      </c>
      <c r="G4514" s="9" t="s">
        <v>864</v>
      </c>
    </row>
    <row r="4516" spans="1:10" x14ac:dyDescent="0.25">
      <c r="G4516" t="s">
        <v>3807</v>
      </c>
      <c r="H4516" t="s">
        <v>1601</v>
      </c>
      <c r="I4516" t="s">
        <v>1602</v>
      </c>
      <c r="J4516" t="s">
        <v>1603</v>
      </c>
    </row>
    <row r="4518" spans="1:10" x14ac:dyDescent="0.25">
      <c r="G4518" t="s">
        <v>3015</v>
      </c>
      <c r="H4518">
        <v>24</v>
      </c>
      <c r="I4518">
        <v>3.04</v>
      </c>
      <c r="J4518">
        <v>3.04</v>
      </c>
    </row>
    <row r="4519" spans="1:10" x14ac:dyDescent="0.25">
      <c r="G4519" t="s">
        <v>3903</v>
      </c>
      <c r="H4519">
        <v>142</v>
      </c>
      <c r="I4519">
        <v>17.97</v>
      </c>
      <c r="J4519">
        <v>21.01</v>
      </c>
    </row>
    <row r="4520" spans="1:10" x14ac:dyDescent="0.25">
      <c r="G4520" t="s">
        <v>3016</v>
      </c>
      <c r="H4520">
        <v>623</v>
      </c>
      <c r="I4520">
        <v>78.86</v>
      </c>
      <c r="J4520">
        <v>99.87</v>
      </c>
    </row>
    <row r="4521" spans="1:10" x14ac:dyDescent="0.25">
      <c r="G4521" t="s">
        <v>3013</v>
      </c>
      <c r="H4521">
        <v>1</v>
      </c>
      <c r="I4521">
        <v>0.13</v>
      </c>
      <c r="J4521">
        <v>100</v>
      </c>
    </row>
    <row r="4523" spans="1:10" x14ac:dyDescent="0.25">
      <c r="G4523" t="s">
        <v>1673</v>
      </c>
      <c r="H4523">
        <v>790</v>
      </c>
      <c r="I4523">
        <v>100</v>
      </c>
    </row>
    <row r="4528" spans="1:10" s="9" customFormat="1" x14ac:dyDescent="0.25">
      <c r="A4528" s="9" t="s">
        <v>131</v>
      </c>
      <c r="G4528" s="9" t="s">
        <v>3916</v>
      </c>
    </row>
    <row r="4531" spans="1:10" x14ac:dyDescent="0.25">
      <c r="G4531" t="s">
        <v>3807</v>
      </c>
      <c r="H4531" t="s">
        <v>1601</v>
      </c>
      <c r="I4531" t="s">
        <v>1602</v>
      </c>
      <c r="J4531" t="s">
        <v>1603</v>
      </c>
    </row>
    <row r="4533" spans="1:10" x14ac:dyDescent="0.25">
      <c r="G4533" t="s">
        <v>3913</v>
      </c>
      <c r="H4533">
        <v>23</v>
      </c>
      <c r="I4533">
        <v>2.9</v>
      </c>
      <c r="J4533">
        <v>2.9</v>
      </c>
    </row>
    <row r="4534" spans="1:10" x14ac:dyDescent="0.25">
      <c r="G4534" t="s">
        <v>3914</v>
      </c>
      <c r="H4534">
        <v>309</v>
      </c>
      <c r="I4534">
        <v>39.020000000000003</v>
      </c>
      <c r="J4534">
        <v>41.92</v>
      </c>
    </row>
    <row r="4535" spans="1:10" x14ac:dyDescent="0.25">
      <c r="G4535" t="s">
        <v>3915</v>
      </c>
      <c r="H4535">
        <v>460</v>
      </c>
      <c r="I4535">
        <v>58.08</v>
      </c>
      <c r="J4535">
        <v>100</v>
      </c>
    </row>
    <row r="4537" spans="1:10" x14ac:dyDescent="0.25">
      <c r="G4537" t="s">
        <v>1673</v>
      </c>
      <c r="H4537">
        <v>792</v>
      </c>
      <c r="I4537">
        <v>100</v>
      </c>
    </row>
    <row r="4539" spans="1:10" s="9" customFormat="1" x14ac:dyDescent="0.25">
      <c r="A4539" s="9" t="s">
        <v>132</v>
      </c>
      <c r="G4539" s="9" t="s">
        <v>867</v>
      </c>
    </row>
    <row r="4543" spans="1:10" x14ac:dyDescent="0.25">
      <c r="G4543" t="s">
        <v>3807</v>
      </c>
      <c r="H4543" t="s">
        <v>1601</v>
      </c>
      <c r="I4543" t="s">
        <v>1602</v>
      </c>
      <c r="J4543" t="s">
        <v>1603</v>
      </c>
    </row>
    <row r="4545" spans="1:10" x14ac:dyDescent="0.25">
      <c r="G4545" t="s">
        <v>3015</v>
      </c>
      <c r="H4545">
        <v>671</v>
      </c>
      <c r="I4545">
        <v>85.04</v>
      </c>
      <c r="J4545">
        <v>85.04</v>
      </c>
    </row>
    <row r="4546" spans="1:10" x14ac:dyDescent="0.25">
      <c r="G4546" t="s">
        <v>3016</v>
      </c>
      <c r="H4546">
        <v>115</v>
      </c>
      <c r="I4546">
        <v>14.58</v>
      </c>
      <c r="J4546">
        <v>99.62</v>
      </c>
    </row>
    <row r="4547" spans="1:10" x14ac:dyDescent="0.25">
      <c r="G4547" t="s">
        <v>3013</v>
      </c>
      <c r="H4547">
        <v>1</v>
      </c>
      <c r="I4547">
        <v>0.13</v>
      </c>
      <c r="J4547">
        <v>99.75</v>
      </c>
    </row>
    <row r="4548" spans="1:10" x14ac:dyDescent="0.25">
      <c r="G4548" t="s">
        <v>3158</v>
      </c>
      <c r="H4548">
        <v>2</v>
      </c>
      <c r="I4548">
        <v>0.25</v>
      </c>
      <c r="J4548">
        <v>100</v>
      </c>
    </row>
    <row r="4550" spans="1:10" x14ac:dyDescent="0.25">
      <c r="G4550" t="s">
        <v>1673</v>
      </c>
      <c r="H4550">
        <v>789</v>
      </c>
      <c r="I4550">
        <v>100</v>
      </c>
    </row>
    <row r="4555" spans="1:10" s="9" customFormat="1" x14ac:dyDescent="0.25">
      <c r="A4555" s="9" t="s">
        <v>3918</v>
      </c>
      <c r="G4555" s="9" t="s">
        <v>3917</v>
      </c>
    </row>
    <row r="4559" spans="1:10" x14ac:dyDescent="0.25">
      <c r="G4559" t="s">
        <v>3807</v>
      </c>
      <c r="H4559" t="s">
        <v>1601</v>
      </c>
      <c r="I4559" t="s">
        <v>1602</v>
      </c>
      <c r="J4559" t="s">
        <v>1603</v>
      </c>
    </row>
    <row r="4561" spans="1:10" x14ac:dyDescent="0.25">
      <c r="G4561" t="s">
        <v>3015</v>
      </c>
      <c r="H4561">
        <v>41</v>
      </c>
      <c r="I4561">
        <v>35.340000000000003</v>
      </c>
      <c r="J4561">
        <v>35.340000000000003</v>
      </c>
    </row>
    <row r="4562" spans="1:10" x14ac:dyDescent="0.25">
      <c r="G4562" t="s">
        <v>3903</v>
      </c>
      <c r="H4562">
        <v>33</v>
      </c>
      <c r="I4562">
        <v>28.45</v>
      </c>
      <c r="J4562">
        <v>63.79</v>
      </c>
    </row>
    <row r="4563" spans="1:10" x14ac:dyDescent="0.25">
      <c r="G4563" t="s">
        <v>3016</v>
      </c>
      <c r="H4563">
        <v>41</v>
      </c>
      <c r="I4563">
        <v>35.340000000000003</v>
      </c>
      <c r="J4563">
        <v>99.14</v>
      </c>
    </row>
    <row r="4564" spans="1:10" x14ac:dyDescent="0.25">
      <c r="G4564" t="s">
        <v>3158</v>
      </c>
      <c r="H4564">
        <v>1</v>
      </c>
      <c r="I4564">
        <v>0.86</v>
      </c>
      <c r="J4564">
        <v>100</v>
      </c>
    </row>
    <row r="4566" spans="1:10" x14ac:dyDescent="0.25">
      <c r="G4566" t="s">
        <v>1673</v>
      </c>
      <c r="H4566">
        <v>116</v>
      </c>
      <c r="I4566">
        <v>100</v>
      </c>
    </row>
    <row r="4571" spans="1:10" s="9" customFormat="1" x14ac:dyDescent="0.25">
      <c r="A4571" s="9" t="s">
        <v>134</v>
      </c>
      <c r="G4571" s="9" t="s">
        <v>869</v>
      </c>
    </row>
    <row r="4574" spans="1:10" x14ac:dyDescent="0.25">
      <c r="G4574" t="s">
        <v>3807</v>
      </c>
      <c r="H4574" t="s">
        <v>1601</v>
      </c>
      <c r="I4574" t="s">
        <v>1602</v>
      </c>
      <c r="J4574" t="s">
        <v>1603</v>
      </c>
    </row>
    <row r="4576" spans="1:10" x14ac:dyDescent="0.25">
      <c r="G4576" t="s">
        <v>3015</v>
      </c>
      <c r="H4576">
        <v>731</v>
      </c>
      <c r="I4576">
        <v>92.3</v>
      </c>
      <c r="J4576">
        <v>92.3</v>
      </c>
    </row>
    <row r="4577" spans="1:10" x14ac:dyDescent="0.25">
      <c r="G4577" t="s">
        <v>3016</v>
      </c>
      <c r="H4577">
        <v>60</v>
      </c>
      <c r="I4577">
        <v>7.58</v>
      </c>
      <c r="J4577">
        <v>99.87</v>
      </c>
    </row>
    <row r="4578" spans="1:10" x14ac:dyDescent="0.25">
      <c r="G4578" t="s">
        <v>3013</v>
      </c>
      <c r="H4578">
        <v>1</v>
      </c>
      <c r="I4578">
        <v>0.13</v>
      </c>
      <c r="J4578">
        <v>100</v>
      </c>
    </row>
    <row r="4580" spans="1:10" x14ac:dyDescent="0.25">
      <c r="G4580" t="s">
        <v>1673</v>
      </c>
      <c r="H4580">
        <v>792</v>
      </c>
      <c r="I4580">
        <v>100</v>
      </c>
    </row>
    <row r="4584" spans="1:10" s="9" customFormat="1" x14ac:dyDescent="0.25">
      <c r="A4584" s="9" t="s">
        <v>135</v>
      </c>
      <c r="G4584" s="9" t="s">
        <v>870</v>
      </c>
    </row>
    <row r="4588" spans="1:10" x14ac:dyDescent="0.25">
      <c r="G4588" t="s">
        <v>3807</v>
      </c>
      <c r="H4588" t="s">
        <v>1601</v>
      </c>
      <c r="I4588" t="s">
        <v>1602</v>
      </c>
      <c r="J4588" t="s">
        <v>1603</v>
      </c>
    </row>
    <row r="4590" spans="1:10" x14ac:dyDescent="0.25">
      <c r="G4590" t="s">
        <v>3015</v>
      </c>
      <c r="H4590">
        <v>749</v>
      </c>
      <c r="I4590">
        <v>94.81</v>
      </c>
      <c r="J4590">
        <v>94.81</v>
      </c>
    </row>
    <row r="4591" spans="1:10" x14ac:dyDescent="0.25">
      <c r="G4591" t="s">
        <v>3016</v>
      </c>
      <c r="H4591">
        <v>41</v>
      </c>
      <c r="I4591">
        <v>5.19</v>
      </c>
      <c r="J4591">
        <v>100</v>
      </c>
    </row>
    <row r="4593" spans="1:10" x14ac:dyDescent="0.25">
      <c r="G4593" t="s">
        <v>1673</v>
      </c>
      <c r="H4593">
        <v>790</v>
      </c>
      <c r="I4593">
        <v>100</v>
      </c>
    </row>
    <row r="4599" spans="1:10" s="5" customFormat="1" x14ac:dyDescent="0.25">
      <c r="A4599" s="5" t="s">
        <v>3919</v>
      </c>
      <c r="G4599" s="5" t="s">
        <v>3920</v>
      </c>
    </row>
    <row r="4606" spans="1:10" x14ac:dyDescent="0.25">
      <c r="G4606" t="s">
        <v>3807</v>
      </c>
      <c r="H4606" t="s">
        <v>1601</v>
      </c>
      <c r="I4606" t="s">
        <v>1602</v>
      </c>
      <c r="J4606" t="s">
        <v>1603</v>
      </c>
    </row>
    <row r="4608" spans="1:10" x14ac:dyDescent="0.25">
      <c r="G4608">
        <v>0</v>
      </c>
      <c r="H4608">
        <v>29</v>
      </c>
      <c r="I4608">
        <v>4.37</v>
      </c>
      <c r="J4608">
        <v>4.37</v>
      </c>
    </row>
    <row r="4609" spans="1:10" x14ac:dyDescent="0.25">
      <c r="G4609">
        <v>1</v>
      </c>
      <c r="H4609">
        <v>109</v>
      </c>
      <c r="I4609">
        <v>16.420000000000002</v>
      </c>
      <c r="J4609">
        <v>20.78</v>
      </c>
    </row>
    <row r="4610" spans="1:10" x14ac:dyDescent="0.25">
      <c r="G4610">
        <v>2</v>
      </c>
      <c r="H4610">
        <v>116</v>
      </c>
      <c r="I4610">
        <v>17.47</v>
      </c>
      <c r="J4610">
        <v>38.25</v>
      </c>
    </row>
    <row r="4611" spans="1:10" x14ac:dyDescent="0.25">
      <c r="G4611">
        <v>3</v>
      </c>
      <c r="H4611">
        <v>110</v>
      </c>
      <c r="I4611">
        <v>16.57</v>
      </c>
      <c r="J4611">
        <v>54.82</v>
      </c>
    </row>
    <row r="4612" spans="1:10" x14ac:dyDescent="0.25">
      <c r="G4612">
        <v>4</v>
      </c>
      <c r="H4612">
        <v>63</v>
      </c>
      <c r="I4612">
        <v>9.49</v>
      </c>
      <c r="J4612">
        <v>64.31</v>
      </c>
    </row>
    <row r="4613" spans="1:10" x14ac:dyDescent="0.25">
      <c r="G4613">
        <v>5</v>
      </c>
      <c r="H4613">
        <v>56</v>
      </c>
      <c r="I4613">
        <v>8.43</v>
      </c>
      <c r="J4613">
        <v>72.739999999999995</v>
      </c>
    </row>
    <row r="4614" spans="1:10" x14ac:dyDescent="0.25">
      <c r="G4614">
        <v>6</v>
      </c>
      <c r="H4614">
        <v>34</v>
      </c>
      <c r="I4614">
        <v>5.12</v>
      </c>
      <c r="J4614">
        <v>77.86</v>
      </c>
    </row>
    <row r="4615" spans="1:10" x14ac:dyDescent="0.25">
      <c r="G4615">
        <v>7</v>
      </c>
      <c r="H4615">
        <v>147</v>
      </c>
      <c r="I4615">
        <v>22.14</v>
      </c>
      <c r="J4615">
        <v>100</v>
      </c>
    </row>
    <row r="4617" spans="1:10" x14ac:dyDescent="0.25">
      <c r="G4617" t="s">
        <v>1673</v>
      </c>
      <c r="H4617">
        <v>664</v>
      </c>
      <c r="I4617">
        <v>100</v>
      </c>
    </row>
    <row r="4622" spans="1:10" s="5" customFormat="1" x14ac:dyDescent="0.25">
      <c r="A4622" s="5" t="s">
        <v>137</v>
      </c>
      <c r="G4622" s="5" t="s">
        <v>1412</v>
      </c>
    </row>
    <row r="4628" spans="1:10" x14ac:dyDescent="0.25">
      <c r="G4628" t="s">
        <v>3807</v>
      </c>
      <c r="H4628" t="s">
        <v>1601</v>
      </c>
      <c r="I4628" t="s">
        <v>1602</v>
      </c>
      <c r="J4628" t="s">
        <v>1603</v>
      </c>
    </row>
    <row r="4630" spans="1:10" x14ac:dyDescent="0.25">
      <c r="G4630">
        <v>0</v>
      </c>
      <c r="H4630">
        <v>637</v>
      </c>
      <c r="I4630">
        <v>100</v>
      </c>
      <c r="J4630">
        <v>100</v>
      </c>
    </row>
    <row r="4632" spans="1:10" x14ac:dyDescent="0.25">
      <c r="G4632" t="s">
        <v>1673</v>
      </c>
      <c r="H4632">
        <v>637</v>
      </c>
      <c r="I4632">
        <v>100</v>
      </c>
    </row>
    <row r="4637" spans="1:10" s="5" customFormat="1" x14ac:dyDescent="0.25">
      <c r="A4637" s="5" t="s">
        <v>138</v>
      </c>
      <c r="G4637" s="5" t="s">
        <v>874</v>
      </c>
    </row>
    <row r="4645" spans="7:10" x14ac:dyDescent="0.25">
      <c r="G4645" t="s">
        <v>3807</v>
      </c>
      <c r="H4645" t="s">
        <v>1601</v>
      </c>
      <c r="I4645" t="s">
        <v>1602</v>
      </c>
      <c r="J4645" t="s">
        <v>1603</v>
      </c>
    </row>
    <row r="4647" spans="7:10" x14ac:dyDescent="0.25">
      <c r="G4647">
        <v>0</v>
      </c>
      <c r="H4647">
        <v>10</v>
      </c>
      <c r="I4647">
        <v>2.0099999999999998</v>
      </c>
      <c r="J4647">
        <v>2.0099999999999998</v>
      </c>
    </row>
    <row r="4648" spans="7:10" x14ac:dyDescent="0.25">
      <c r="G4648">
        <v>1</v>
      </c>
      <c r="H4648">
        <v>122</v>
      </c>
      <c r="I4648">
        <v>24.5</v>
      </c>
      <c r="J4648">
        <v>26.51</v>
      </c>
    </row>
    <row r="4649" spans="7:10" x14ac:dyDescent="0.25">
      <c r="G4649">
        <v>2</v>
      </c>
      <c r="H4649">
        <v>165</v>
      </c>
      <c r="I4649">
        <v>33.130000000000003</v>
      </c>
      <c r="J4649">
        <v>59.64</v>
      </c>
    </row>
    <row r="4650" spans="7:10" x14ac:dyDescent="0.25">
      <c r="G4650">
        <v>3</v>
      </c>
      <c r="H4650">
        <v>101</v>
      </c>
      <c r="I4650">
        <v>20.28</v>
      </c>
      <c r="J4650">
        <v>79.92</v>
      </c>
    </row>
    <row r="4651" spans="7:10" x14ac:dyDescent="0.25">
      <c r="G4651">
        <v>4</v>
      </c>
      <c r="H4651">
        <v>53</v>
      </c>
      <c r="I4651">
        <v>10.64</v>
      </c>
      <c r="J4651">
        <v>90.56</v>
      </c>
    </row>
    <row r="4652" spans="7:10" x14ac:dyDescent="0.25">
      <c r="G4652">
        <v>5</v>
      </c>
      <c r="H4652">
        <v>19</v>
      </c>
      <c r="I4652">
        <v>3.82</v>
      </c>
      <c r="J4652">
        <v>94.38</v>
      </c>
    </row>
    <row r="4653" spans="7:10" x14ac:dyDescent="0.25">
      <c r="G4653">
        <v>6</v>
      </c>
      <c r="H4653">
        <v>12</v>
      </c>
      <c r="I4653">
        <v>2.41</v>
      </c>
      <c r="J4653">
        <v>96.79</v>
      </c>
    </row>
    <row r="4654" spans="7:10" x14ac:dyDescent="0.25">
      <c r="G4654">
        <v>7</v>
      </c>
      <c r="H4654">
        <v>5</v>
      </c>
      <c r="I4654">
        <v>1</v>
      </c>
      <c r="J4654">
        <v>97.79</v>
      </c>
    </row>
    <row r="4655" spans="7:10" x14ac:dyDescent="0.25">
      <c r="G4655">
        <v>8</v>
      </c>
      <c r="H4655">
        <v>8</v>
      </c>
      <c r="I4655">
        <v>1.61</v>
      </c>
      <c r="J4655">
        <v>99.4</v>
      </c>
    </row>
    <row r="4656" spans="7:10" x14ac:dyDescent="0.25">
      <c r="G4656">
        <v>9</v>
      </c>
      <c r="H4656">
        <v>2</v>
      </c>
      <c r="I4656">
        <v>0.4</v>
      </c>
      <c r="J4656">
        <v>99.8</v>
      </c>
    </row>
    <row r="4657" spans="1:10" x14ac:dyDescent="0.25">
      <c r="G4657">
        <v>15</v>
      </c>
      <c r="H4657">
        <v>1</v>
      </c>
      <c r="I4657">
        <v>0.2</v>
      </c>
      <c r="J4657">
        <v>100</v>
      </c>
    </row>
    <row r="4659" spans="1:10" x14ac:dyDescent="0.25">
      <c r="G4659" t="s">
        <v>1673</v>
      </c>
      <c r="H4659">
        <v>498</v>
      </c>
      <c r="I4659">
        <v>100</v>
      </c>
    </row>
    <row r="4664" spans="1:10" s="5" customFormat="1" x14ac:dyDescent="0.25">
      <c r="A4664" s="5" t="s">
        <v>139</v>
      </c>
      <c r="G4664" s="5" t="s">
        <v>3922</v>
      </c>
    </row>
    <row r="4672" spans="1:10" x14ac:dyDescent="0.25">
      <c r="G4672" t="s">
        <v>3807</v>
      </c>
      <c r="H4672" t="s">
        <v>1601</v>
      </c>
      <c r="I4672" t="s">
        <v>1602</v>
      </c>
      <c r="J4672" t="s">
        <v>1603</v>
      </c>
    </row>
    <row r="4674" spans="7:10" x14ac:dyDescent="0.25">
      <c r="G4674">
        <v>0</v>
      </c>
      <c r="H4674">
        <v>17</v>
      </c>
      <c r="I4674">
        <v>8.4600000000000009</v>
      </c>
      <c r="J4674">
        <v>8.4600000000000009</v>
      </c>
    </row>
    <row r="4675" spans="7:10" x14ac:dyDescent="0.25">
      <c r="G4675">
        <v>10</v>
      </c>
      <c r="H4675">
        <v>10</v>
      </c>
      <c r="I4675">
        <v>4.9800000000000004</v>
      </c>
      <c r="J4675">
        <v>13.43</v>
      </c>
    </row>
    <row r="4676" spans="7:10" x14ac:dyDescent="0.25">
      <c r="G4676">
        <v>15</v>
      </c>
      <c r="H4676">
        <v>21</v>
      </c>
      <c r="I4676">
        <v>10.45</v>
      </c>
      <c r="J4676">
        <v>23.88</v>
      </c>
    </row>
    <row r="4677" spans="7:10" x14ac:dyDescent="0.25">
      <c r="G4677">
        <v>20</v>
      </c>
      <c r="H4677">
        <v>22</v>
      </c>
      <c r="I4677">
        <v>10.95</v>
      </c>
      <c r="J4677">
        <v>34.83</v>
      </c>
    </row>
    <row r="4678" spans="7:10" x14ac:dyDescent="0.25">
      <c r="G4678">
        <v>25</v>
      </c>
      <c r="H4678">
        <v>3</v>
      </c>
      <c r="I4678">
        <v>1.49</v>
      </c>
      <c r="J4678">
        <v>36.32</v>
      </c>
    </row>
    <row r="4679" spans="7:10" x14ac:dyDescent="0.25">
      <c r="G4679">
        <v>30</v>
      </c>
      <c r="H4679">
        <v>106</v>
      </c>
      <c r="I4679">
        <v>52.74</v>
      </c>
      <c r="J4679">
        <v>89.05</v>
      </c>
    </row>
    <row r="4680" spans="7:10" x14ac:dyDescent="0.25">
      <c r="G4680">
        <v>35</v>
      </c>
      <c r="H4680">
        <v>2</v>
      </c>
      <c r="I4680">
        <v>1</v>
      </c>
      <c r="J4680">
        <v>90.05</v>
      </c>
    </row>
    <row r="4681" spans="7:10" x14ac:dyDescent="0.25">
      <c r="G4681">
        <v>40</v>
      </c>
      <c r="H4681">
        <v>4</v>
      </c>
      <c r="I4681">
        <v>1.99</v>
      </c>
      <c r="J4681">
        <v>92.04</v>
      </c>
    </row>
    <row r="4682" spans="7:10" x14ac:dyDescent="0.25">
      <c r="G4682">
        <v>45</v>
      </c>
      <c r="H4682">
        <v>11</v>
      </c>
      <c r="I4682">
        <v>5.47</v>
      </c>
      <c r="J4682">
        <v>97.51</v>
      </c>
    </row>
    <row r="4683" spans="7:10" x14ac:dyDescent="0.25">
      <c r="G4683">
        <v>90</v>
      </c>
      <c r="H4683">
        <v>5</v>
      </c>
      <c r="I4683">
        <v>2.4900000000000002</v>
      </c>
      <c r="J4683">
        <v>100</v>
      </c>
    </row>
    <row r="4685" spans="7:10" x14ac:dyDescent="0.25">
      <c r="G4685" t="s">
        <v>1673</v>
      </c>
      <c r="H4685">
        <v>201</v>
      </c>
      <c r="I4685">
        <v>100</v>
      </c>
    </row>
    <row r="4689" spans="1:10" s="5" customFormat="1" x14ac:dyDescent="0.25">
      <c r="A4689" s="5" t="s">
        <v>3928</v>
      </c>
      <c r="G4689" s="5" t="s">
        <v>886</v>
      </c>
    </row>
    <row r="4698" spans="1:10" x14ac:dyDescent="0.25">
      <c r="G4698" t="s">
        <v>3807</v>
      </c>
      <c r="H4698" t="s">
        <v>1601</v>
      </c>
      <c r="I4698" t="s">
        <v>1602</v>
      </c>
      <c r="J4698" t="s">
        <v>1603</v>
      </c>
    </row>
    <row r="4700" spans="1:10" x14ac:dyDescent="0.25">
      <c r="G4700">
        <v>88</v>
      </c>
      <c r="H4700">
        <v>29</v>
      </c>
      <c r="I4700">
        <v>93.55</v>
      </c>
      <c r="J4700">
        <v>93.55</v>
      </c>
    </row>
    <row r="4701" spans="1:10" x14ac:dyDescent="0.25">
      <c r="G4701">
        <v>99</v>
      </c>
      <c r="H4701">
        <v>2</v>
      </c>
      <c r="I4701">
        <v>6.45</v>
      </c>
      <c r="J4701">
        <v>100</v>
      </c>
    </row>
    <row r="4703" spans="1:10" x14ac:dyDescent="0.25">
      <c r="G4703" t="s">
        <v>1673</v>
      </c>
      <c r="H4703">
        <v>31</v>
      </c>
      <c r="I4703">
        <v>100</v>
      </c>
    </row>
    <row r="4707" spans="1:10" s="5" customFormat="1" x14ac:dyDescent="0.25">
      <c r="A4707" s="5" t="s">
        <v>3921</v>
      </c>
      <c r="G4707" s="5" t="s">
        <v>886</v>
      </c>
    </row>
    <row r="4709" spans="1:10" x14ac:dyDescent="0.25">
      <c r="G4709" t="s">
        <v>3807</v>
      </c>
      <c r="H4709" t="s">
        <v>1601</v>
      </c>
      <c r="I4709" t="s">
        <v>1602</v>
      </c>
      <c r="J4709" t="s">
        <v>1603</v>
      </c>
    </row>
    <row r="4711" spans="1:10" x14ac:dyDescent="0.25">
      <c r="G4711" t="s">
        <v>3013</v>
      </c>
      <c r="H4711">
        <v>29</v>
      </c>
      <c r="I4711">
        <v>93.55</v>
      </c>
      <c r="J4711">
        <v>93.55</v>
      </c>
    </row>
    <row r="4712" spans="1:10" x14ac:dyDescent="0.25">
      <c r="G4712" t="s">
        <v>3158</v>
      </c>
      <c r="H4712">
        <v>2</v>
      </c>
      <c r="I4712">
        <v>6.45</v>
      </c>
      <c r="J4712">
        <v>100</v>
      </c>
    </row>
    <row r="4714" spans="1:10" x14ac:dyDescent="0.25">
      <c r="G4714" t="s">
        <v>1673</v>
      </c>
      <c r="H4714">
        <v>31</v>
      </c>
      <c r="I4714">
        <v>100</v>
      </c>
    </row>
    <row r="4718" spans="1:10" s="5" customFormat="1" x14ac:dyDescent="0.25">
      <c r="A4718" s="5" t="s">
        <v>3929</v>
      </c>
      <c r="G4718" s="5" t="s">
        <v>3923</v>
      </c>
    </row>
    <row r="4725" spans="7:10" x14ac:dyDescent="0.25">
      <c r="G4725" t="s">
        <v>3807</v>
      </c>
      <c r="H4725" t="s">
        <v>1601</v>
      </c>
      <c r="I4725" t="s">
        <v>1602</v>
      </c>
      <c r="J4725" t="s">
        <v>1603</v>
      </c>
    </row>
    <row r="4727" spans="7:10" x14ac:dyDescent="0.25">
      <c r="G4727">
        <v>0</v>
      </c>
      <c r="H4727">
        <v>28</v>
      </c>
      <c r="I4727">
        <v>3.87</v>
      </c>
      <c r="J4727">
        <v>3.87</v>
      </c>
    </row>
    <row r="4728" spans="7:10" x14ac:dyDescent="0.25">
      <c r="G4728">
        <v>1</v>
      </c>
      <c r="H4728">
        <v>93</v>
      </c>
      <c r="I4728">
        <v>12.85</v>
      </c>
      <c r="J4728">
        <v>16.71</v>
      </c>
    </row>
    <row r="4729" spans="7:10" x14ac:dyDescent="0.25">
      <c r="G4729">
        <v>2</v>
      </c>
      <c r="H4729">
        <v>134</v>
      </c>
      <c r="I4729">
        <v>18.510000000000002</v>
      </c>
      <c r="J4729">
        <v>35.22</v>
      </c>
    </row>
    <row r="4730" spans="7:10" x14ac:dyDescent="0.25">
      <c r="G4730">
        <v>3</v>
      </c>
      <c r="H4730">
        <v>116</v>
      </c>
      <c r="I4730">
        <v>16.02</v>
      </c>
      <c r="J4730">
        <v>51.24</v>
      </c>
    </row>
    <row r="4731" spans="7:10" x14ac:dyDescent="0.25">
      <c r="G4731">
        <v>4</v>
      </c>
      <c r="H4731">
        <v>48</v>
      </c>
      <c r="I4731">
        <v>6.63</v>
      </c>
      <c r="J4731">
        <v>57.87</v>
      </c>
    </row>
    <row r="4732" spans="7:10" x14ac:dyDescent="0.25">
      <c r="G4732">
        <v>5</v>
      </c>
      <c r="H4732">
        <v>94</v>
      </c>
      <c r="I4732">
        <v>12.98</v>
      </c>
      <c r="J4732">
        <v>70.86</v>
      </c>
    </row>
    <row r="4733" spans="7:10" x14ac:dyDescent="0.25">
      <c r="G4733">
        <v>6</v>
      </c>
      <c r="H4733">
        <v>28</v>
      </c>
      <c r="I4733">
        <v>3.87</v>
      </c>
      <c r="J4733">
        <v>74.72</v>
      </c>
    </row>
    <row r="4734" spans="7:10" x14ac:dyDescent="0.25">
      <c r="G4734">
        <v>7</v>
      </c>
      <c r="H4734">
        <v>183</v>
      </c>
      <c r="I4734">
        <v>25.28</v>
      </c>
      <c r="J4734">
        <v>100</v>
      </c>
    </row>
    <row r="4736" spans="7:10" x14ac:dyDescent="0.25">
      <c r="G4736" t="s">
        <v>1673</v>
      </c>
      <c r="H4736">
        <v>724</v>
      </c>
      <c r="I4736">
        <v>100</v>
      </c>
    </row>
    <row r="4742" spans="1:10" s="5" customFormat="1" x14ac:dyDescent="0.25">
      <c r="A4742" s="5" t="s">
        <v>143</v>
      </c>
      <c r="G4742" s="5" t="s">
        <v>1475</v>
      </c>
    </row>
    <row r="4748" spans="1:10" x14ac:dyDescent="0.25">
      <c r="G4748" t="s">
        <v>3807</v>
      </c>
      <c r="H4748" t="s">
        <v>1601</v>
      </c>
      <c r="I4748" t="s">
        <v>1602</v>
      </c>
      <c r="J4748" t="s">
        <v>1603</v>
      </c>
    </row>
    <row r="4750" spans="1:10" x14ac:dyDescent="0.25">
      <c r="G4750">
        <v>0</v>
      </c>
      <c r="H4750">
        <v>551</v>
      </c>
      <c r="I4750">
        <v>100</v>
      </c>
      <c r="J4750">
        <v>100</v>
      </c>
    </row>
    <row r="4752" spans="1:10" x14ac:dyDescent="0.25">
      <c r="G4752" t="s">
        <v>1673</v>
      </c>
      <c r="H4752">
        <v>551</v>
      </c>
      <c r="I4752">
        <v>100</v>
      </c>
    </row>
    <row r="4758" spans="1:10" s="5" customFormat="1" x14ac:dyDescent="0.25">
      <c r="A4758" s="5" t="s">
        <v>144</v>
      </c>
      <c r="G4758" s="5" t="s">
        <v>875</v>
      </c>
    </row>
    <row r="4767" spans="1:10" x14ac:dyDescent="0.25">
      <c r="G4767" t="s">
        <v>3807</v>
      </c>
      <c r="H4767" t="s">
        <v>1601</v>
      </c>
      <c r="I4767" t="s">
        <v>1602</v>
      </c>
      <c r="J4767" t="s">
        <v>1603</v>
      </c>
    </row>
    <row r="4769" spans="7:10" x14ac:dyDescent="0.25">
      <c r="G4769">
        <v>0</v>
      </c>
      <c r="H4769">
        <v>21</v>
      </c>
      <c r="I4769">
        <v>5.36</v>
      </c>
      <c r="J4769">
        <v>5.36</v>
      </c>
    </row>
    <row r="4770" spans="7:10" x14ac:dyDescent="0.25">
      <c r="G4770">
        <v>1</v>
      </c>
      <c r="H4770">
        <v>158</v>
      </c>
      <c r="I4770">
        <v>40.31</v>
      </c>
      <c r="J4770">
        <v>45.66</v>
      </c>
    </row>
    <row r="4771" spans="7:10" x14ac:dyDescent="0.25">
      <c r="G4771">
        <v>2</v>
      </c>
      <c r="H4771">
        <v>119</v>
      </c>
      <c r="I4771">
        <v>30.36</v>
      </c>
      <c r="J4771">
        <v>76.02</v>
      </c>
    </row>
    <row r="4772" spans="7:10" x14ac:dyDescent="0.25">
      <c r="G4772">
        <v>3</v>
      </c>
      <c r="H4772">
        <v>35</v>
      </c>
      <c r="I4772">
        <v>8.93</v>
      </c>
      <c r="J4772">
        <v>84.95</v>
      </c>
    </row>
    <row r="4773" spans="7:10" x14ac:dyDescent="0.25">
      <c r="G4773">
        <v>4</v>
      </c>
      <c r="H4773">
        <v>19</v>
      </c>
      <c r="I4773">
        <v>4.8499999999999996</v>
      </c>
      <c r="J4773">
        <v>89.8</v>
      </c>
    </row>
    <row r="4774" spans="7:10" x14ac:dyDescent="0.25">
      <c r="G4774">
        <v>5</v>
      </c>
      <c r="H4774">
        <v>15</v>
      </c>
      <c r="I4774">
        <v>3.83</v>
      </c>
      <c r="J4774">
        <v>93.62</v>
      </c>
    </row>
    <row r="4775" spans="7:10" x14ac:dyDescent="0.25">
      <c r="G4775">
        <v>6</v>
      </c>
      <c r="H4775">
        <v>10</v>
      </c>
      <c r="I4775">
        <v>2.5499999999999998</v>
      </c>
      <c r="J4775">
        <v>96.17</v>
      </c>
    </row>
    <row r="4776" spans="7:10" x14ac:dyDescent="0.25">
      <c r="G4776">
        <v>7</v>
      </c>
      <c r="H4776">
        <v>3</v>
      </c>
      <c r="I4776">
        <v>0.77</v>
      </c>
      <c r="J4776">
        <v>96.94</v>
      </c>
    </row>
    <row r="4777" spans="7:10" x14ac:dyDescent="0.25">
      <c r="G4777">
        <v>8</v>
      </c>
      <c r="H4777">
        <v>6</v>
      </c>
      <c r="I4777">
        <v>1.53</v>
      </c>
      <c r="J4777">
        <v>98.47</v>
      </c>
    </row>
    <row r="4778" spans="7:10" x14ac:dyDescent="0.25">
      <c r="G4778">
        <v>9</v>
      </c>
      <c r="H4778">
        <v>1</v>
      </c>
      <c r="I4778">
        <v>0.26</v>
      </c>
      <c r="J4778">
        <v>98.72</v>
      </c>
    </row>
    <row r="4779" spans="7:10" x14ac:dyDescent="0.25">
      <c r="G4779">
        <v>10</v>
      </c>
      <c r="H4779">
        <v>1</v>
      </c>
      <c r="I4779">
        <v>0.26</v>
      </c>
      <c r="J4779">
        <v>98.98</v>
      </c>
    </row>
    <row r="4780" spans="7:10" x14ac:dyDescent="0.25">
      <c r="G4780">
        <v>12</v>
      </c>
      <c r="H4780">
        <v>2</v>
      </c>
      <c r="I4780">
        <v>0.51</v>
      </c>
      <c r="J4780">
        <v>99.49</v>
      </c>
    </row>
    <row r="4781" spans="7:10" x14ac:dyDescent="0.25">
      <c r="G4781">
        <v>15</v>
      </c>
      <c r="H4781">
        <v>1</v>
      </c>
      <c r="I4781">
        <v>0.26</v>
      </c>
      <c r="J4781">
        <v>99.74</v>
      </c>
    </row>
    <row r="4782" spans="7:10" x14ac:dyDescent="0.25">
      <c r="G4782" t="s">
        <v>3013</v>
      </c>
      <c r="H4782">
        <v>1</v>
      </c>
      <c r="I4782">
        <v>0.26</v>
      </c>
      <c r="J4782">
        <v>100</v>
      </c>
    </row>
    <row r="4784" spans="7:10" x14ac:dyDescent="0.25">
      <c r="G4784" t="s">
        <v>1673</v>
      </c>
      <c r="H4784">
        <v>392</v>
      </c>
      <c r="I4784">
        <v>100</v>
      </c>
    </row>
    <row r="4789" spans="1:10" s="5" customFormat="1" x14ac:dyDescent="0.25">
      <c r="A4789" s="5" t="s">
        <v>145</v>
      </c>
      <c r="G4789" s="5" t="s">
        <v>876</v>
      </c>
    </row>
    <row r="4794" spans="1:10" x14ac:dyDescent="0.25">
      <c r="G4794" t="s">
        <v>3807</v>
      </c>
      <c r="H4794" t="s">
        <v>1601</v>
      </c>
      <c r="I4794" t="s">
        <v>1602</v>
      </c>
      <c r="J4794" t="s">
        <v>1603</v>
      </c>
    </row>
    <row r="4796" spans="1:10" x14ac:dyDescent="0.25">
      <c r="G4796">
        <v>0</v>
      </c>
      <c r="H4796">
        <v>31</v>
      </c>
      <c r="I4796">
        <v>9.09</v>
      </c>
      <c r="J4796">
        <v>9.09</v>
      </c>
    </row>
    <row r="4797" spans="1:10" x14ac:dyDescent="0.25">
      <c r="G4797">
        <v>10</v>
      </c>
      <c r="H4797">
        <v>29</v>
      </c>
      <c r="I4797">
        <v>8.5</v>
      </c>
      <c r="J4797">
        <v>17.600000000000001</v>
      </c>
    </row>
    <row r="4798" spans="1:10" x14ac:dyDescent="0.25">
      <c r="G4798">
        <v>15</v>
      </c>
      <c r="H4798">
        <v>53</v>
      </c>
      <c r="I4798">
        <v>15.54</v>
      </c>
      <c r="J4798">
        <v>33.14</v>
      </c>
    </row>
    <row r="4799" spans="1:10" x14ac:dyDescent="0.25">
      <c r="G4799">
        <v>17</v>
      </c>
      <c r="H4799">
        <v>1</v>
      </c>
      <c r="I4799">
        <v>0.28999999999999998</v>
      </c>
      <c r="J4799">
        <v>33.43</v>
      </c>
    </row>
    <row r="4800" spans="1:10" x14ac:dyDescent="0.25">
      <c r="G4800">
        <v>20</v>
      </c>
      <c r="H4800">
        <v>40</v>
      </c>
      <c r="I4800">
        <v>11.73</v>
      </c>
      <c r="J4800">
        <v>45.16</v>
      </c>
    </row>
    <row r="4801" spans="1:10" x14ac:dyDescent="0.25">
      <c r="G4801">
        <v>25</v>
      </c>
      <c r="H4801">
        <v>12</v>
      </c>
      <c r="I4801">
        <v>3.52</v>
      </c>
      <c r="J4801">
        <v>48.68</v>
      </c>
    </row>
    <row r="4802" spans="1:10" x14ac:dyDescent="0.25">
      <c r="G4802">
        <v>30</v>
      </c>
      <c r="H4802">
        <v>139</v>
      </c>
      <c r="I4802">
        <v>40.76</v>
      </c>
      <c r="J4802">
        <v>89.44</v>
      </c>
    </row>
    <row r="4803" spans="1:10" x14ac:dyDescent="0.25">
      <c r="G4803">
        <v>35</v>
      </c>
      <c r="H4803">
        <v>7</v>
      </c>
      <c r="I4803">
        <v>2.0499999999999998</v>
      </c>
      <c r="J4803">
        <v>91.5</v>
      </c>
    </row>
    <row r="4804" spans="1:10" x14ac:dyDescent="0.25">
      <c r="G4804">
        <v>40</v>
      </c>
      <c r="H4804">
        <v>3</v>
      </c>
      <c r="I4804">
        <v>0.88</v>
      </c>
      <c r="J4804">
        <v>92.38</v>
      </c>
    </row>
    <row r="4805" spans="1:10" x14ac:dyDescent="0.25">
      <c r="G4805">
        <v>45</v>
      </c>
      <c r="H4805">
        <v>24</v>
      </c>
      <c r="I4805">
        <v>7.04</v>
      </c>
      <c r="J4805">
        <v>99.41</v>
      </c>
    </row>
    <row r="4806" spans="1:10" x14ac:dyDescent="0.25">
      <c r="G4806">
        <v>50</v>
      </c>
      <c r="H4806">
        <v>1</v>
      </c>
      <c r="I4806">
        <v>0.28999999999999998</v>
      </c>
      <c r="J4806">
        <v>99.71</v>
      </c>
    </row>
    <row r="4807" spans="1:10" x14ac:dyDescent="0.25">
      <c r="G4807" t="s">
        <v>3013</v>
      </c>
      <c r="H4807">
        <v>1</v>
      </c>
      <c r="I4807">
        <v>0.28999999999999998</v>
      </c>
      <c r="J4807">
        <v>100</v>
      </c>
    </row>
    <row r="4809" spans="1:10" x14ac:dyDescent="0.25">
      <c r="G4809" t="s">
        <v>1673</v>
      </c>
      <c r="H4809">
        <v>341</v>
      </c>
      <c r="I4809">
        <v>100</v>
      </c>
    </row>
    <row r="4812" spans="1:10" s="5" customFormat="1" x14ac:dyDescent="0.25">
      <c r="A4812" s="5" t="s">
        <v>146</v>
      </c>
      <c r="G4812" s="5" t="s">
        <v>885</v>
      </c>
    </row>
    <row r="4819" spans="1:10" x14ac:dyDescent="0.25">
      <c r="G4819" t="s">
        <v>3807</v>
      </c>
      <c r="H4819" t="s">
        <v>1601</v>
      </c>
      <c r="I4819" t="s">
        <v>1602</v>
      </c>
      <c r="J4819" t="s">
        <v>1603</v>
      </c>
    </row>
    <row r="4821" spans="1:10" x14ac:dyDescent="0.25">
      <c r="G4821">
        <v>88</v>
      </c>
      <c r="H4821">
        <v>67</v>
      </c>
      <c r="I4821">
        <v>100</v>
      </c>
      <c r="J4821">
        <v>100</v>
      </c>
    </row>
    <row r="4823" spans="1:10" x14ac:dyDescent="0.25">
      <c r="G4823" t="s">
        <v>1673</v>
      </c>
      <c r="H4823">
        <v>67</v>
      </c>
      <c r="I4823">
        <v>100</v>
      </c>
    </row>
    <row r="4827" spans="1:10" s="5" customFormat="1" x14ac:dyDescent="0.25">
      <c r="A4827" s="5" t="s">
        <v>3924</v>
      </c>
      <c r="G4827" s="5" t="s">
        <v>885</v>
      </c>
    </row>
    <row r="4829" spans="1:10" x14ac:dyDescent="0.25">
      <c r="G4829" t="s">
        <v>3807</v>
      </c>
      <c r="H4829" t="s">
        <v>1601</v>
      </c>
      <c r="I4829" t="s">
        <v>1602</v>
      </c>
      <c r="J4829" t="s">
        <v>1603</v>
      </c>
    </row>
    <row r="4831" spans="1:10" x14ac:dyDescent="0.25">
      <c r="G4831" t="s">
        <v>3013</v>
      </c>
      <c r="H4831">
        <v>67</v>
      </c>
      <c r="I4831">
        <v>100</v>
      </c>
      <c r="J4831">
        <v>100</v>
      </c>
    </row>
    <row r="4833" spans="1:10" x14ac:dyDescent="0.25">
      <c r="G4833" t="s">
        <v>1673</v>
      </c>
      <c r="H4833">
        <v>67</v>
      </c>
      <c r="I4833">
        <v>100</v>
      </c>
    </row>
    <row r="4838" spans="1:10" s="5" customFormat="1" x14ac:dyDescent="0.25">
      <c r="A4838" s="5" t="s">
        <v>147</v>
      </c>
      <c r="G4838" s="5" t="s">
        <v>3930</v>
      </c>
    </row>
    <row r="4844" spans="1:10" x14ac:dyDescent="0.25">
      <c r="G4844" t="s">
        <v>3807</v>
      </c>
      <c r="H4844" t="s">
        <v>1601</v>
      </c>
      <c r="I4844" t="s">
        <v>1602</v>
      </c>
      <c r="J4844" t="s">
        <v>1603</v>
      </c>
    </row>
    <row r="4846" spans="1:10" x14ac:dyDescent="0.25">
      <c r="G4846">
        <v>0</v>
      </c>
      <c r="H4846">
        <v>4</v>
      </c>
      <c r="I4846">
        <v>0.37</v>
      </c>
      <c r="J4846">
        <v>0.37</v>
      </c>
    </row>
    <row r="4847" spans="1:10" x14ac:dyDescent="0.25">
      <c r="G4847">
        <v>1</v>
      </c>
      <c r="H4847">
        <v>58</v>
      </c>
      <c r="I4847">
        <v>5.31</v>
      </c>
      <c r="J4847">
        <v>5.68</v>
      </c>
    </row>
    <row r="4848" spans="1:10" x14ac:dyDescent="0.25">
      <c r="G4848">
        <v>2</v>
      </c>
      <c r="H4848">
        <v>94</v>
      </c>
      <c r="I4848">
        <v>8.61</v>
      </c>
      <c r="J4848">
        <v>14.29</v>
      </c>
    </row>
    <row r="4849" spans="1:10" x14ac:dyDescent="0.25">
      <c r="G4849">
        <v>3</v>
      </c>
      <c r="H4849">
        <v>99</v>
      </c>
      <c r="I4849">
        <v>9.07</v>
      </c>
      <c r="J4849">
        <v>23.35</v>
      </c>
    </row>
    <row r="4850" spans="1:10" x14ac:dyDescent="0.25">
      <c r="G4850">
        <v>4</v>
      </c>
      <c r="H4850">
        <v>52</v>
      </c>
      <c r="I4850">
        <v>4.76</v>
      </c>
      <c r="J4850">
        <v>28.11</v>
      </c>
    </row>
    <row r="4851" spans="1:10" x14ac:dyDescent="0.25">
      <c r="G4851">
        <v>5</v>
      </c>
      <c r="H4851">
        <v>163</v>
      </c>
      <c r="I4851">
        <v>14.93</v>
      </c>
      <c r="J4851">
        <v>43.04</v>
      </c>
    </row>
    <row r="4852" spans="1:10" x14ac:dyDescent="0.25">
      <c r="G4852">
        <v>6</v>
      </c>
      <c r="H4852">
        <v>97</v>
      </c>
      <c r="I4852">
        <v>8.8800000000000008</v>
      </c>
      <c r="J4852">
        <v>51.92</v>
      </c>
    </row>
    <row r="4853" spans="1:10" x14ac:dyDescent="0.25">
      <c r="G4853">
        <v>7</v>
      </c>
      <c r="H4853">
        <v>525</v>
      </c>
      <c r="I4853">
        <v>48.08</v>
      </c>
      <c r="J4853">
        <v>100</v>
      </c>
    </row>
    <row r="4855" spans="1:10" x14ac:dyDescent="0.25">
      <c r="G4855" t="s">
        <v>1673</v>
      </c>
      <c r="H4855" s="3">
        <v>1092</v>
      </c>
      <c r="I4855">
        <v>100</v>
      </c>
    </row>
    <row r="4861" spans="1:10" s="5" customFormat="1" x14ac:dyDescent="0.25">
      <c r="A4861" s="5" t="s">
        <v>3931</v>
      </c>
      <c r="G4861" s="5" t="s">
        <v>1476</v>
      </c>
    </row>
    <row r="4866" spans="1:10" x14ac:dyDescent="0.25">
      <c r="G4866" t="s">
        <v>3807</v>
      </c>
      <c r="H4866" t="s">
        <v>1601</v>
      </c>
      <c r="I4866" t="s">
        <v>1602</v>
      </c>
      <c r="J4866" t="s">
        <v>1603</v>
      </c>
    </row>
    <row r="4868" spans="1:10" x14ac:dyDescent="0.25">
      <c r="G4868">
        <v>0</v>
      </c>
      <c r="H4868">
        <v>118</v>
      </c>
      <c r="I4868">
        <v>100</v>
      </c>
      <c r="J4868">
        <v>100</v>
      </c>
    </row>
    <row r="4870" spans="1:10" x14ac:dyDescent="0.25">
      <c r="G4870" t="s">
        <v>1673</v>
      </c>
      <c r="H4870">
        <v>118</v>
      </c>
      <c r="I4870">
        <v>100</v>
      </c>
    </row>
    <row r="4876" spans="1:10" s="5" customFormat="1" x14ac:dyDescent="0.25">
      <c r="A4876" s="5" t="s">
        <v>3932</v>
      </c>
      <c r="G4876" s="5" t="s">
        <v>879</v>
      </c>
    </row>
    <row r="4881" spans="1:10" x14ac:dyDescent="0.25">
      <c r="G4881" t="s">
        <v>3807</v>
      </c>
      <c r="H4881" t="s">
        <v>1601</v>
      </c>
      <c r="I4881" t="s">
        <v>1602</v>
      </c>
      <c r="J4881" t="s">
        <v>1603</v>
      </c>
    </row>
    <row r="4883" spans="1:10" x14ac:dyDescent="0.25">
      <c r="G4883">
        <v>88</v>
      </c>
      <c r="H4883">
        <v>137</v>
      </c>
      <c r="I4883">
        <v>99.28</v>
      </c>
      <c r="J4883">
        <v>99.28</v>
      </c>
    </row>
    <row r="4884" spans="1:10" x14ac:dyDescent="0.25">
      <c r="G4884">
        <v>99</v>
      </c>
      <c r="H4884">
        <v>1</v>
      </c>
      <c r="I4884">
        <v>0.72</v>
      </c>
      <c r="J4884">
        <v>100</v>
      </c>
    </row>
    <row r="4886" spans="1:10" x14ac:dyDescent="0.25">
      <c r="G4886" t="s">
        <v>1673</v>
      </c>
      <c r="H4886">
        <v>138</v>
      </c>
      <c r="I4886">
        <v>100</v>
      </c>
    </row>
    <row r="4889" spans="1:10" s="5" customFormat="1" x14ac:dyDescent="0.25">
      <c r="A4889" s="5" t="s">
        <v>3925</v>
      </c>
      <c r="G4889" s="5" t="s">
        <v>879</v>
      </c>
    </row>
    <row r="4891" spans="1:10" x14ac:dyDescent="0.25">
      <c r="G4891" t="s">
        <v>3807</v>
      </c>
      <c r="H4891" t="s">
        <v>1601</v>
      </c>
      <c r="I4891" t="s">
        <v>1602</v>
      </c>
      <c r="J4891" t="s">
        <v>1603</v>
      </c>
    </row>
    <row r="4893" spans="1:10" x14ac:dyDescent="0.25">
      <c r="G4893" t="s">
        <v>3013</v>
      </c>
      <c r="H4893">
        <v>137</v>
      </c>
      <c r="I4893">
        <v>99.28</v>
      </c>
      <c r="J4893">
        <v>99.28</v>
      </c>
    </row>
    <row r="4894" spans="1:10" x14ac:dyDescent="0.25">
      <c r="G4894" t="s">
        <v>3158</v>
      </c>
      <c r="H4894">
        <v>1</v>
      </c>
      <c r="I4894">
        <v>0.72</v>
      </c>
      <c r="J4894">
        <v>100</v>
      </c>
    </row>
    <row r="4896" spans="1:10" x14ac:dyDescent="0.25">
      <c r="G4896" t="s">
        <v>1673</v>
      </c>
      <c r="H4896">
        <v>138</v>
      </c>
      <c r="I4896">
        <v>100</v>
      </c>
    </row>
    <row r="4900" spans="1:10" s="5" customFormat="1" x14ac:dyDescent="0.25">
      <c r="A4900" s="5" t="s">
        <v>3933</v>
      </c>
      <c r="G4900" s="5" t="s">
        <v>880</v>
      </c>
    </row>
    <row r="4908" spans="1:10" x14ac:dyDescent="0.25">
      <c r="G4908" t="s">
        <v>3807</v>
      </c>
      <c r="H4908" t="s">
        <v>1601</v>
      </c>
      <c r="I4908" t="s">
        <v>1602</v>
      </c>
      <c r="J4908" t="s">
        <v>1603</v>
      </c>
    </row>
    <row r="4910" spans="1:10" x14ac:dyDescent="0.25">
      <c r="G4910">
        <v>0</v>
      </c>
      <c r="H4910">
        <v>30</v>
      </c>
      <c r="I4910">
        <v>7.01</v>
      </c>
      <c r="J4910">
        <v>7.01</v>
      </c>
    </row>
    <row r="4911" spans="1:10" x14ac:dyDescent="0.25">
      <c r="G4911">
        <v>1</v>
      </c>
      <c r="H4911">
        <v>173</v>
      </c>
      <c r="I4911">
        <v>40.42</v>
      </c>
      <c r="J4911">
        <v>47.43</v>
      </c>
    </row>
    <row r="4912" spans="1:10" x14ac:dyDescent="0.25">
      <c r="G4912">
        <v>2</v>
      </c>
      <c r="H4912">
        <v>94</v>
      </c>
      <c r="I4912">
        <v>21.96</v>
      </c>
      <c r="J4912">
        <v>69.39</v>
      </c>
    </row>
    <row r="4913" spans="7:10" x14ac:dyDescent="0.25">
      <c r="G4913">
        <v>3</v>
      </c>
      <c r="H4913">
        <v>42</v>
      </c>
      <c r="I4913">
        <v>9.81</v>
      </c>
      <c r="J4913">
        <v>79.209999999999994</v>
      </c>
    </row>
    <row r="4914" spans="7:10" x14ac:dyDescent="0.25">
      <c r="G4914">
        <v>4</v>
      </c>
      <c r="H4914">
        <v>25</v>
      </c>
      <c r="I4914">
        <v>5.84</v>
      </c>
      <c r="J4914">
        <v>85.05</v>
      </c>
    </row>
    <row r="4915" spans="7:10" x14ac:dyDescent="0.25">
      <c r="G4915">
        <v>5</v>
      </c>
      <c r="H4915">
        <v>20</v>
      </c>
      <c r="I4915">
        <v>4.67</v>
      </c>
      <c r="J4915">
        <v>89.72</v>
      </c>
    </row>
    <row r="4916" spans="7:10" x14ac:dyDescent="0.25">
      <c r="G4916">
        <v>6</v>
      </c>
      <c r="H4916">
        <v>8</v>
      </c>
      <c r="I4916">
        <v>1.87</v>
      </c>
      <c r="J4916">
        <v>91.59</v>
      </c>
    </row>
    <row r="4917" spans="7:10" x14ac:dyDescent="0.25">
      <c r="G4917">
        <v>7</v>
      </c>
      <c r="H4917">
        <v>3</v>
      </c>
      <c r="I4917">
        <v>0.7</v>
      </c>
      <c r="J4917">
        <v>92.29</v>
      </c>
    </row>
    <row r="4918" spans="7:10" x14ac:dyDescent="0.25">
      <c r="G4918">
        <v>8</v>
      </c>
      <c r="H4918">
        <v>10</v>
      </c>
      <c r="I4918">
        <v>2.34</v>
      </c>
      <c r="J4918">
        <v>94.63</v>
      </c>
    </row>
    <row r="4919" spans="7:10" x14ac:dyDescent="0.25">
      <c r="G4919">
        <v>10</v>
      </c>
      <c r="H4919">
        <v>5</v>
      </c>
      <c r="I4919">
        <v>1.17</v>
      </c>
      <c r="J4919">
        <v>95.79</v>
      </c>
    </row>
    <row r="4920" spans="7:10" x14ac:dyDescent="0.25">
      <c r="G4920">
        <v>12</v>
      </c>
      <c r="H4920">
        <v>4</v>
      </c>
      <c r="I4920">
        <v>0.93</v>
      </c>
      <c r="J4920">
        <v>96.73</v>
      </c>
    </row>
    <row r="4921" spans="7:10" x14ac:dyDescent="0.25">
      <c r="G4921">
        <v>15</v>
      </c>
      <c r="H4921">
        <v>4</v>
      </c>
      <c r="I4921">
        <v>0.93</v>
      </c>
      <c r="J4921">
        <v>97.66</v>
      </c>
    </row>
    <row r="4922" spans="7:10" x14ac:dyDescent="0.25">
      <c r="G4922">
        <v>20</v>
      </c>
      <c r="H4922">
        <v>3</v>
      </c>
      <c r="I4922">
        <v>0.7</v>
      </c>
      <c r="J4922">
        <v>98.36</v>
      </c>
    </row>
    <row r="4923" spans="7:10" x14ac:dyDescent="0.25">
      <c r="G4923">
        <v>30</v>
      </c>
      <c r="H4923">
        <v>6</v>
      </c>
      <c r="I4923">
        <v>1.4</v>
      </c>
      <c r="J4923">
        <v>99.77</v>
      </c>
    </row>
    <row r="4924" spans="7:10" x14ac:dyDescent="0.25">
      <c r="G4924">
        <v>50</v>
      </c>
      <c r="H4924">
        <v>1</v>
      </c>
      <c r="I4924">
        <v>0.23</v>
      </c>
      <c r="J4924">
        <v>100</v>
      </c>
    </row>
    <row r="4926" spans="7:10" x14ac:dyDescent="0.25">
      <c r="G4926" t="s">
        <v>1673</v>
      </c>
      <c r="H4926">
        <v>428</v>
      </c>
      <c r="I4926">
        <v>100</v>
      </c>
    </row>
    <row r="4931" spans="1:10" s="5" customFormat="1" x14ac:dyDescent="0.25">
      <c r="A4931" s="5" t="s">
        <v>3934</v>
      </c>
      <c r="G4931" s="5" t="s">
        <v>881</v>
      </c>
    </row>
    <row r="4935" spans="1:10" x14ac:dyDescent="0.25">
      <c r="G4935" t="s">
        <v>3807</v>
      </c>
      <c r="H4935" t="s">
        <v>1601</v>
      </c>
      <c r="I4935" t="s">
        <v>1602</v>
      </c>
      <c r="J4935" t="s">
        <v>1603</v>
      </c>
    </row>
    <row r="4937" spans="1:10" x14ac:dyDescent="0.25">
      <c r="G4937">
        <v>0</v>
      </c>
      <c r="H4937">
        <v>50</v>
      </c>
      <c r="I4937">
        <v>7.11</v>
      </c>
      <c r="J4937">
        <v>7.11</v>
      </c>
    </row>
    <row r="4938" spans="1:10" x14ac:dyDescent="0.25">
      <c r="G4938">
        <v>10</v>
      </c>
      <c r="H4938">
        <v>96</v>
      </c>
      <c r="I4938">
        <v>13.66</v>
      </c>
      <c r="J4938">
        <v>20.77</v>
      </c>
    </row>
    <row r="4939" spans="1:10" x14ac:dyDescent="0.25">
      <c r="G4939">
        <v>12</v>
      </c>
      <c r="H4939">
        <v>2</v>
      </c>
      <c r="I4939">
        <v>0.28000000000000003</v>
      </c>
      <c r="J4939">
        <v>21.05</v>
      </c>
    </row>
    <row r="4940" spans="1:10" x14ac:dyDescent="0.25">
      <c r="G4940">
        <v>13</v>
      </c>
      <c r="H4940">
        <v>1</v>
      </c>
      <c r="I4940">
        <v>0.14000000000000001</v>
      </c>
      <c r="J4940">
        <v>21.19</v>
      </c>
    </row>
    <row r="4941" spans="1:10" x14ac:dyDescent="0.25">
      <c r="G4941">
        <v>15</v>
      </c>
      <c r="H4941">
        <v>192</v>
      </c>
      <c r="I4941">
        <v>27.31</v>
      </c>
      <c r="J4941">
        <v>48.51</v>
      </c>
    </row>
    <row r="4942" spans="1:10" x14ac:dyDescent="0.25">
      <c r="G4942">
        <v>20</v>
      </c>
      <c r="H4942">
        <v>115</v>
      </c>
      <c r="I4942">
        <v>16.36</v>
      </c>
      <c r="J4942">
        <v>64.86</v>
      </c>
    </row>
    <row r="4943" spans="1:10" x14ac:dyDescent="0.25">
      <c r="G4943">
        <v>23</v>
      </c>
      <c r="H4943">
        <v>1</v>
      </c>
      <c r="I4943">
        <v>0.14000000000000001</v>
      </c>
      <c r="J4943">
        <v>65.010000000000005</v>
      </c>
    </row>
    <row r="4944" spans="1:10" x14ac:dyDescent="0.25">
      <c r="G4944">
        <v>25</v>
      </c>
      <c r="H4944">
        <v>25</v>
      </c>
      <c r="I4944">
        <v>3.56</v>
      </c>
      <c r="J4944">
        <v>68.56</v>
      </c>
    </row>
    <row r="4945" spans="1:10" x14ac:dyDescent="0.25">
      <c r="G4945">
        <v>30</v>
      </c>
      <c r="H4945">
        <v>190</v>
      </c>
      <c r="I4945">
        <v>27.03</v>
      </c>
      <c r="J4945">
        <v>95.59</v>
      </c>
    </row>
    <row r="4946" spans="1:10" x14ac:dyDescent="0.25">
      <c r="G4946">
        <v>35</v>
      </c>
      <c r="H4946">
        <v>5</v>
      </c>
      <c r="I4946">
        <v>0.71</v>
      </c>
      <c r="J4946">
        <v>96.3</v>
      </c>
    </row>
    <row r="4947" spans="1:10" x14ac:dyDescent="0.25">
      <c r="G4947">
        <v>40</v>
      </c>
      <c r="H4947">
        <v>5</v>
      </c>
      <c r="I4947">
        <v>0.71</v>
      </c>
      <c r="J4947">
        <v>97.01</v>
      </c>
    </row>
    <row r="4948" spans="1:10" x14ac:dyDescent="0.25">
      <c r="G4948">
        <v>45</v>
      </c>
      <c r="H4948">
        <v>17</v>
      </c>
      <c r="I4948">
        <v>2.42</v>
      </c>
      <c r="J4948">
        <v>99.43</v>
      </c>
    </row>
    <row r="4949" spans="1:10" x14ac:dyDescent="0.25">
      <c r="G4949">
        <v>50</v>
      </c>
      <c r="H4949">
        <v>3</v>
      </c>
      <c r="I4949">
        <v>0.43</v>
      </c>
      <c r="J4949">
        <v>99.86</v>
      </c>
    </row>
    <row r="4950" spans="1:10" x14ac:dyDescent="0.25">
      <c r="G4950">
        <v>90</v>
      </c>
      <c r="H4950">
        <v>1</v>
      </c>
      <c r="I4950">
        <v>0.14000000000000001</v>
      </c>
      <c r="J4950">
        <v>100</v>
      </c>
    </row>
    <row r="4952" spans="1:10" x14ac:dyDescent="0.25">
      <c r="G4952" t="s">
        <v>1673</v>
      </c>
      <c r="H4952">
        <v>703</v>
      </c>
      <c r="I4952">
        <v>100</v>
      </c>
    </row>
    <row r="4958" spans="1:10" s="5" customFormat="1" x14ac:dyDescent="0.25">
      <c r="A4958" s="5" t="s">
        <v>152</v>
      </c>
      <c r="G4958" s="5" t="s">
        <v>882</v>
      </c>
    </row>
    <row r="4966" spans="7:10" x14ac:dyDescent="0.25">
      <c r="G4966" t="s">
        <v>3807</v>
      </c>
      <c r="H4966" t="s">
        <v>1601</v>
      </c>
      <c r="I4966" t="s">
        <v>1602</v>
      </c>
      <c r="J4966" t="s">
        <v>1603</v>
      </c>
    </row>
    <row r="4968" spans="7:10" x14ac:dyDescent="0.25">
      <c r="G4968">
        <v>0</v>
      </c>
      <c r="H4968">
        <v>6</v>
      </c>
      <c r="I4968">
        <v>0.56999999999999995</v>
      </c>
      <c r="J4968">
        <v>0.56999999999999995</v>
      </c>
    </row>
    <row r="4969" spans="7:10" x14ac:dyDescent="0.25">
      <c r="G4969">
        <v>1</v>
      </c>
      <c r="H4969">
        <v>109</v>
      </c>
      <c r="I4969">
        <v>10.43</v>
      </c>
      <c r="J4969">
        <v>11</v>
      </c>
    </row>
    <row r="4970" spans="7:10" x14ac:dyDescent="0.25">
      <c r="G4970">
        <v>2</v>
      </c>
      <c r="H4970">
        <v>154</v>
      </c>
      <c r="I4970">
        <v>14.74</v>
      </c>
      <c r="J4970">
        <v>25.74</v>
      </c>
    </row>
    <row r="4971" spans="7:10" x14ac:dyDescent="0.25">
      <c r="G4971">
        <v>3</v>
      </c>
      <c r="H4971">
        <v>130</v>
      </c>
      <c r="I4971">
        <v>12.44</v>
      </c>
      <c r="J4971">
        <v>38.18</v>
      </c>
    </row>
    <row r="4972" spans="7:10" x14ac:dyDescent="0.25">
      <c r="G4972">
        <v>4</v>
      </c>
      <c r="H4972">
        <v>140</v>
      </c>
      <c r="I4972">
        <v>13.4</v>
      </c>
      <c r="J4972">
        <v>51.58</v>
      </c>
    </row>
    <row r="4973" spans="7:10" x14ac:dyDescent="0.25">
      <c r="G4973">
        <v>5</v>
      </c>
      <c r="H4973">
        <v>102</v>
      </c>
      <c r="I4973">
        <v>9.76</v>
      </c>
      <c r="J4973">
        <v>61.34</v>
      </c>
    </row>
    <row r="4974" spans="7:10" x14ac:dyDescent="0.25">
      <c r="G4974">
        <v>6</v>
      </c>
      <c r="H4974">
        <v>118</v>
      </c>
      <c r="I4974">
        <v>11.29</v>
      </c>
      <c r="J4974">
        <v>72.63</v>
      </c>
    </row>
    <row r="4975" spans="7:10" x14ac:dyDescent="0.25">
      <c r="G4975">
        <v>7</v>
      </c>
      <c r="H4975">
        <v>92</v>
      </c>
      <c r="I4975">
        <v>8.8000000000000007</v>
      </c>
      <c r="J4975">
        <v>81.44</v>
      </c>
    </row>
    <row r="4976" spans="7:10" x14ac:dyDescent="0.25">
      <c r="G4976">
        <v>8</v>
      </c>
      <c r="H4976">
        <v>94</v>
      </c>
      <c r="I4976">
        <v>9</v>
      </c>
      <c r="J4976">
        <v>90.43</v>
      </c>
    </row>
    <row r="4977" spans="7:10" x14ac:dyDescent="0.25">
      <c r="G4977">
        <v>9</v>
      </c>
      <c r="H4977">
        <v>47</v>
      </c>
      <c r="I4977">
        <v>4.5</v>
      </c>
      <c r="J4977">
        <v>94.93</v>
      </c>
    </row>
    <row r="4978" spans="7:10" x14ac:dyDescent="0.25">
      <c r="G4978">
        <v>10</v>
      </c>
      <c r="H4978">
        <v>27</v>
      </c>
      <c r="I4978">
        <v>2.58</v>
      </c>
      <c r="J4978">
        <v>97.51</v>
      </c>
    </row>
    <row r="4979" spans="7:10" x14ac:dyDescent="0.25">
      <c r="G4979">
        <v>11</v>
      </c>
      <c r="H4979">
        <v>1</v>
      </c>
      <c r="I4979">
        <v>0.1</v>
      </c>
      <c r="J4979">
        <v>97.61</v>
      </c>
    </row>
    <row r="4980" spans="7:10" x14ac:dyDescent="0.25">
      <c r="G4980">
        <v>12</v>
      </c>
      <c r="H4980">
        <v>10</v>
      </c>
      <c r="I4980">
        <v>0.96</v>
      </c>
      <c r="J4980">
        <v>98.56</v>
      </c>
    </row>
    <row r="4981" spans="7:10" x14ac:dyDescent="0.25">
      <c r="G4981">
        <v>13</v>
      </c>
      <c r="H4981">
        <v>1</v>
      </c>
      <c r="I4981">
        <v>0.1</v>
      </c>
      <c r="J4981">
        <v>98.66</v>
      </c>
    </row>
    <row r="4982" spans="7:10" x14ac:dyDescent="0.25">
      <c r="G4982">
        <v>14</v>
      </c>
      <c r="H4982">
        <v>2</v>
      </c>
      <c r="I4982">
        <v>0.19</v>
      </c>
      <c r="J4982">
        <v>98.85</v>
      </c>
    </row>
    <row r="4983" spans="7:10" x14ac:dyDescent="0.25">
      <c r="G4983">
        <v>15</v>
      </c>
      <c r="H4983">
        <v>7</v>
      </c>
      <c r="I4983">
        <v>0.67</v>
      </c>
      <c r="J4983">
        <v>99.52</v>
      </c>
    </row>
    <row r="4984" spans="7:10" x14ac:dyDescent="0.25">
      <c r="G4984">
        <v>16</v>
      </c>
      <c r="H4984">
        <v>1</v>
      </c>
      <c r="I4984">
        <v>0.1</v>
      </c>
      <c r="J4984">
        <v>99.62</v>
      </c>
    </row>
    <row r="4985" spans="7:10" x14ac:dyDescent="0.25">
      <c r="G4985">
        <v>17</v>
      </c>
      <c r="H4985">
        <v>1</v>
      </c>
      <c r="I4985">
        <v>0.1</v>
      </c>
      <c r="J4985">
        <v>99.71</v>
      </c>
    </row>
    <row r="4986" spans="7:10" x14ac:dyDescent="0.25">
      <c r="G4986">
        <v>19</v>
      </c>
      <c r="H4986">
        <v>1</v>
      </c>
      <c r="I4986">
        <v>0.1</v>
      </c>
      <c r="J4986">
        <v>99.81</v>
      </c>
    </row>
    <row r="4987" spans="7:10" x14ac:dyDescent="0.25">
      <c r="G4987">
        <v>20</v>
      </c>
      <c r="H4987">
        <v>1</v>
      </c>
      <c r="I4987">
        <v>0.1</v>
      </c>
      <c r="J4987">
        <v>99.9</v>
      </c>
    </row>
    <row r="4988" spans="7:10" x14ac:dyDescent="0.25">
      <c r="G4988">
        <v>30</v>
      </c>
      <c r="H4988">
        <v>1</v>
      </c>
      <c r="I4988">
        <v>0.1</v>
      </c>
      <c r="J4988">
        <v>100</v>
      </c>
    </row>
    <row r="4990" spans="7:10" x14ac:dyDescent="0.25">
      <c r="G4990" t="s">
        <v>1673</v>
      </c>
      <c r="H4990" s="3">
        <v>1045</v>
      </c>
      <c r="I4990">
        <v>100</v>
      </c>
    </row>
    <row r="4996" spans="1:10" s="5" customFormat="1" x14ac:dyDescent="0.25">
      <c r="A4996" s="5" t="s">
        <v>153</v>
      </c>
      <c r="G4996" s="5" t="s">
        <v>883</v>
      </c>
    </row>
    <row r="5004" spans="1:10" x14ac:dyDescent="0.25">
      <c r="G5004" t="s">
        <v>3807</v>
      </c>
      <c r="H5004" t="s">
        <v>1601</v>
      </c>
      <c r="I5004" t="s">
        <v>1602</v>
      </c>
      <c r="J5004" t="s">
        <v>1603</v>
      </c>
    </row>
    <row r="5006" spans="1:10" x14ac:dyDescent="0.25">
      <c r="G5006">
        <v>0</v>
      </c>
      <c r="H5006">
        <v>23</v>
      </c>
      <c r="I5006">
        <v>14.11</v>
      </c>
      <c r="J5006">
        <v>14.11</v>
      </c>
    </row>
    <row r="5007" spans="1:10" x14ac:dyDescent="0.25">
      <c r="G5007">
        <v>10</v>
      </c>
      <c r="H5007">
        <v>9</v>
      </c>
      <c r="I5007">
        <v>5.52</v>
      </c>
      <c r="J5007">
        <v>19.63</v>
      </c>
    </row>
    <row r="5008" spans="1:10" x14ac:dyDescent="0.25">
      <c r="G5008">
        <v>15</v>
      </c>
      <c r="H5008">
        <v>24</v>
      </c>
      <c r="I5008">
        <v>14.72</v>
      </c>
      <c r="J5008">
        <v>34.36</v>
      </c>
    </row>
    <row r="5009" spans="7:10" x14ac:dyDescent="0.25">
      <c r="G5009">
        <v>16</v>
      </c>
      <c r="H5009">
        <v>1</v>
      </c>
      <c r="I5009">
        <v>0.61</v>
      </c>
      <c r="J5009">
        <v>34.97</v>
      </c>
    </row>
    <row r="5010" spans="7:10" x14ac:dyDescent="0.25">
      <c r="G5010">
        <v>17</v>
      </c>
      <c r="H5010">
        <v>1</v>
      </c>
      <c r="I5010">
        <v>0.61</v>
      </c>
      <c r="J5010">
        <v>35.58</v>
      </c>
    </row>
    <row r="5011" spans="7:10" x14ac:dyDescent="0.25">
      <c r="G5011">
        <v>19</v>
      </c>
      <c r="H5011">
        <v>1</v>
      </c>
      <c r="I5011">
        <v>0.61</v>
      </c>
      <c r="J5011">
        <v>36.200000000000003</v>
      </c>
    </row>
    <row r="5012" spans="7:10" x14ac:dyDescent="0.25">
      <c r="G5012">
        <v>20</v>
      </c>
      <c r="H5012">
        <v>11</v>
      </c>
      <c r="I5012">
        <v>6.75</v>
      </c>
      <c r="J5012">
        <v>42.94</v>
      </c>
    </row>
    <row r="5013" spans="7:10" x14ac:dyDescent="0.25">
      <c r="G5013">
        <v>25</v>
      </c>
      <c r="H5013">
        <v>1</v>
      </c>
      <c r="I5013">
        <v>0.61</v>
      </c>
      <c r="J5013">
        <v>43.56</v>
      </c>
    </row>
    <row r="5014" spans="7:10" x14ac:dyDescent="0.25">
      <c r="G5014">
        <v>27</v>
      </c>
      <c r="H5014">
        <v>1</v>
      </c>
      <c r="I5014">
        <v>0.61</v>
      </c>
      <c r="J5014">
        <v>44.17</v>
      </c>
    </row>
    <row r="5015" spans="7:10" x14ac:dyDescent="0.25">
      <c r="G5015">
        <v>30</v>
      </c>
      <c r="H5015">
        <v>77</v>
      </c>
      <c r="I5015">
        <v>47.24</v>
      </c>
      <c r="J5015">
        <v>91.41</v>
      </c>
    </row>
    <row r="5016" spans="7:10" x14ac:dyDescent="0.25">
      <c r="G5016">
        <v>35</v>
      </c>
      <c r="H5016">
        <v>3</v>
      </c>
      <c r="I5016">
        <v>1.84</v>
      </c>
      <c r="J5016">
        <v>93.25</v>
      </c>
    </row>
    <row r="5017" spans="7:10" x14ac:dyDescent="0.25">
      <c r="G5017">
        <v>45</v>
      </c>
      <c r="H5017">
        <v>9</v>
      </c>
      <c r="I5017">
        <v>5.52</v>
      </c>
      <c r="J5017">
        <v>98.77</v>
      </c>
    </row>
    <row r="5018" spans="7:10" x14ac:dyDescent="0.25">
      <c r="G5018">
        <v>60</v>
      </c>
      <c r="H5018">
        <v>1</v>
      </c>
      <c r="I5018">
        <v>0.61</v>
      </c>
      <c r="J5018">
        <v>99.39</v>
      </c>
    </row>
    <row r="5019" spans="7:10" x14ac:dyDescent="0.25">
      <c r="G5019">
        <v>90</v>
      </c>
      <c r="H5019">
        <v>1</v>
      </c>
      <c r="I5019">
        <v>0.61</v>
      </c>
      <c r="J5019">
        <v>100</v>
      </c>
    </row>
    <row r="5021" spans="7:10" x14ac:dyDescent="0.25">
      <c r="G5021" t="s">
        <v>1673</v>
      </c>
      <c r="H5021">
        <v>163</v>
      </c>
      <c r="I5021">
        <v>100</v>
      </c>
    </row>
    <row r="5028" spans="1:10" s="5" customFormat="1" x14ac:dyDescent="0.25">
      <c r="A5028" s="5" t="s">
        <v>3935</v>
      </c>
      <c r="G5028" s="5" t="s">
        <v>884</v>
      </c>
    </row>
    <row r="5033" spans="1:10" x14ac:dyDescent="0.25">
      <c r="G5033" t="s">
        <v>3807</v>
      </c>
      <c r="H5033" t="s">
        <v>1601</v>
      </c>
      <c r="I5033" t="s">
        <v>1602</v>
      </c>
      <c r="J5033" t="s">
        <v>1603</v>
      </c>
    </row>
    <row r="5035" spans="1:10" x14ac:dyDescent="0.25">
      <c r="G5035">
        <v>88</v>
      </c>
      <c r="H5035">
        <v>189</v>
      </c>
      <c r="I5035">
        <v>97.42</v>
      </c>
      <c r="J5035">
        <v>97.42</v>
      </c>
    </row>
    <row r="5036" spans="1:10" x14ac:dyDescent="0.25">
      <c r="G5036">
        <v>99</v>
      </c>
      <c r="H5036">
        <v>5</v>
      </c>
      <c r="I5036">
        <v>2.58</v>
      </c>
      <c r="J5036">
        <v>100</v>
      </c>
    </row>
    <row r="5038" spans="1:10" x14ac:dyDescent="0.25">
      <c r="G5038" t="s">
        <v>1673</v>
      </c>
      <c r="H5038">
        <v>194</v>
      </c>
      <c r="I5038">
        <v>100</v>
      </c>
    </row>
    <row r="5042" spans="1:10" s="5" customFormat="1" x14ac:dyDescent="0.25">
      <c r="A5042" s="5" t="s">
        <v>3926</v>
      </c>
      <c r="G5042" s="5" t="s">
        <v>884</v>
      </c>
    </row>
    <row r="5044" spans="1:10" x14ac:dyDescent="0.25">
      <c r="G5044" t="s">
        <v>3807</v>
      </c>
      <c r="H5044" t="s">
        <v>1601</v>
      </c>
      <c r="I5044" t="s">
        <v>1602</v>
      </c>
      <c r="J5044" t="s">
        <v>1603</v>
      </c>
    </row>
    <row r="5046" spans="1:10" x14ac:dyDescent="0.25">
      <c r="G5046" t="s">
        <v>3013</v>
      </c>
      <c r="H5046">
        <v>189</v>
      </c>
      <c r="I5046">
        <v>97.42</v>
      </c>
      <c r="J5046">
        <v>97.42</v>
      </c>
    </row>
    <row r="5047" spans="1:10" x14ac:dyDescent="0.25">
      <c r="G5047" t="s">
        <v>3158</v>
      </c>
      <c r="H5047">
        <v>5</v>
      </c>
      <c r="I5047">
        <v>2.58</v>
      </c>
      <c r="J5047">
        <v>100</v>
      </c>
    </row>
    <row r="5049" spans="1:10" x14ac:dyDescent="0.25">
      <c r="G5049" t="s">
        <v>1673</v>
      </c>
      <c r="H5049">
        <v>194</v>
      </c>
      <c r="I5049">
        <v>100</v>
      </c>
    </row>
    <row r="5054" spans="1:10" s="9" customFormat="1" x14ac:dyDescent="0.25">
      <c r="A5054" s="9" t="s">
        <v>155</v>
      </c>
      <c r="G5054" s="9" t="s">
        <v>5952</v>
      </c>
    </row>
    <row r="5058" spans="1:10" x14ac:dyDescent="0.25">
      <c r="G5058" t="s">
        <v>3807</v>
      </c>
      <c r="H5058" t="s">
        <v>1601</v>
      </c>
      <c r="I5058" t="s">
        <v>1602</v>
      </c>
      <c r="J5058" t="s">
        <v>1603</v>
      </c>
    </row>
    <row r="5060" spans="1:10" x14ac:dyDescent="0.25">
      <c r="G5060">
        <v>0</v>
      </c>
      <c r="H5060" s="3">
        <v>1013</v>
      </c>
      <c r="I5060">
        <v>77.03</v>
      </c>
      <c r="J5060">
        <v>77.03</v>
      </c>
    </row>
    <row r="5061" spans="1:10" x14ac:dyDescent="0.25">
      <c r="G5061">
        <v>1</v>
      </c>
      <c r="H5061">
        <v>300</v>
      </c>
      <c r="I5061">
        <v>22.81</v>
      </c>
      <c r="J5061">
        <v>99.85</v>
      </c>
    </row>
    <row r="5062" spans="1:10" x14ac:dyDescent="0.25">
      <c r="G5062">
        <v>88</v>
      </c>
      <c r="H5062">
        <v>1</v>
      </c>
      <c r="I5062">
        <v>0.08</v>
      </c>
      <c r="J5062">
        <v>99.92</v>
      </c>
    </row>
    <row r="5063" spans="1:10" x14ac:dyDescent="0.25">
      <c r="G5063">
        <v>99</v>
      </c>
      <c r="H5063">
        <v>1</v>
      </c>
      <c r="I5063">
        <v>0.08</v>
      </c>
      <c r="J5063">
        <v>100</v>
      </c>
    </row>
    <row r="5065" spans="1:10" x14ac:dyDescent="0.25">
      <c r="G5065" t="s">
        <v>1673</v>
      </c>
      <c r="H5065" s="3">
        <v>1315</v>
      </c>
      <c r="I5065">
        <v>100</v>
      </c>
    </row>
    <row r="5070" spans="1:10" s="9" customFormat="1" x14ac:dyDescent="0.25">
      <c r="A5070" s="9" t="s">
        <v>4203</v>
      </c>
      <c r="G5070" s="9" t="s">
        <v>5952</v>
      </c>
    </row>
    <row r="5072" spans="1:10" x14ac:dyDescent="0.25">
      <c r="G5072" t="s">
        <v>3807</v>
      </c>
      <c r="H5072" t="s">
        <v>1601</v>
      </c>
      <c r="I5072" t="s">
        <v>1602</v>
      </c>
      <c r="J5072" t="s">
        <v>1603</v>
      </c>
    </row>
    <row r="5074" spans="1:10" x14ac:dyDescent="0.25">
      <c r="G5074" t="s">
        <v>3015</v>
      </c>
      <c r="H5074" s="3">
        <v>1013</v>
      </c>
      <c r="I5074">
        <v>77.03</v>
      </c>
      <c r="J5074">
        <v>77.03</v>
      </c>
    </row>
    <row r="5075" spans="1:10" x14ac:dyDescent="0.25">
      <c r="G5075" t="s">
        <v>3016</v>
      </c>
      <c r="H5075">
        <v>300</v>
      </c>
      <c r="I5075">
        <v>22.81</v>
      </c>
      <c r="J5075">
        <v>99.85</v>
      </c>
    </row>
    <row r="5076" spans="1:10" x14ac:dyDescent="0.25">
      <c r="G5076" t="s">
        <v>3013</v>
      </c>
      <c r="H5076">
        <v>1</v>
      </c>
      <c r="I5076">
        <v>0.08</v>
      </c>
      <c r="J5076">
        <v>99.92</v>
      </c>
    </row>
    <row r="5077" spans="1:10" x14ac:dyDescent="0.25">
      <c r="G5077" t="s">
        <v>3158</v>
      </c>
      <c r="H5077" s="3">
        <v>1</v>
      </c>
      <c r="I5077">
        <v>0.08</v>
      </c>
      <c r="J5077">
        <v>100</v>
      </c>
    </row>
    <row r="5079" spans="1:10" x14ac:dyDescent="0.25">
      <c r="G5079" t="s">
        <v>1673</v>
      </c>
      <c r="H5079" s="3">
        <v>1315</v>
      </c>
      <c r="I5079">
        <v>100</v>
      </c>
    </row>
    <row r="5082" spans="1:10" s="9" customFormat="1" x14ac:dyDescent="0.25">
      <c r="A5082" s="9" t="s">
        <v>156</v>
      </c>
      <c r="G5082" s="9" t="s">
        <v>888</v>
      </c>
    </row>
    <row r="5086" spans="1:10" x14ac:dyDescent="0.25">
      <c r="G5086" t="s">
        <v>3807</v>
      </c>
      <c r="H5086" t="s">
        <v>1601</v>
      </c>
      <c r="I5086" t="s">
        <v>1602</v>
      </c>
      <c r="J5086" t="s">
        <v>1603</v>
      </c>
    </row>
    <row r="5088" spans="1:10" x14ac:dyDescent="0.25">
      <c r="G5088">
        <v>2</v>
      </c>
      <c r="H5088">
        <v>73</v>
      </c>
      <c r="I5088">
        <v>24.58</v>
      </c>
      <c r="J5088">
        <v>24.58</v>
      </c>
    </row>
    <row r="5089" spans="1:10" x14ac:dyDescent="0.25">
      <c r="G5089">
        <v>3</v>
      </c>
      <c r="H5089">
        <v>198</v>
      </c>
      <c r="I5089">
        <v>66.67</v>
      </c>
      <c r="J5089">
        <v>91.25</v>
      </c>
    </row>
    <row r="5090" spans="1:10" x14ac:dyDescent="0.25">
      <c r="G5090">
        <v>4</v>
      </c>
      <c r="H5090">
        <v>26</v>
      </c>
      <c r="I5090">
        <v>8.75</v>
      </c>
      <c r="J5090">
        <v>100</v>
      </c>
    </row>
    <row r="5092" spans="1:10" x14ac:dyDescent="0.25">
      <c r="G5092" t="s">
        <v>1673</v>
      </c>
      <c r="H5092">
        <v>297</v>
      </c>
      <c r="I5092">
        <v>100</v>
      </c>
    </row>
    <row r="5098" spans="1:10" s="9" customFormat="1" x14ac:dyDescent="0.25">
      <c r="A5098" s="9" t="s">
        <v>4204</v>
      </c>
      <c r="G5098" s="9" t="s">
        <v>888</v>
      </c>
    </row>
    <row r="5100" spans="1:10" x14ac:dyDescent="0.25">
      <c r="G5100" t="s">
        <v>3807</v>
      </c>
      <c r="H5100" t="s">
        <v>1601</v>
      </c>
      <c r="I5100" t="s">
        <v>1602</v>
      </c>
      <c r="J5100" t="s">
        <v>1603</v>
      </c>
    </row>
    <row r="5102" spans="1:10" x14ac:dyDescent="0.25">
      <c r="G5102" t="s">
        <v>3936</v>
      </c>
      <c r="H5102">
        <v>73</v>
      </c>
      <c r="I5102">
        <v>24.58</v>
      </c>
      <c r="J5102">
        <v>24.58</v>
      </c>
    </row>
    <row r="5103" spans="1:10" x14ac:dyDescent="0.25">
      <c r="G5103" t="s">
        <v>3914</v>
      </c>
      <c r="H5103">
        <v>198</v>
      </c>
      <c r="I5103">
        <v>66.67</v>
      </c>
      <c r="J5103">
        <v>91.25</v>
      </c>
    </row>
    <row r="5104" spans="1:10" x14ac:dyDescent="0.25">
      <c r="G5104" t="s">
        <v>3937</v>
      </c>
      <c r="H5104">
        <v>26</v>
      </c>
      <c r="I5104">
        <v>8.75</v>
      </c>
      <c r="J5104">
        <v>100</v>
      </c>
    </row>
    <row r="5106" spans="1:10" x14ac:dyDescent="0.25">
      <c r="G5106" t="s">
        <v>1673</v>
      </c>
      <c r="H5106">
        <v>297</v>
      </c>
      <c r="I5106">
        <v>100</v>
      </c>
    </row>
    <row r="5111" spans="1:10" s="9" customFormat="1" x14ac:dyDescent="0.25">
      <c r="A5111" s="9" t="s">
        <v>4205</v>
      </c>
      <c r="G5111" s="9" t="s">
        <v>889</v>
      </c>
    </row>
    <row r="5116" spans="1:10" x14ac:dyDescent="0.25">
      <c r="G5116" t="s">
        <v>3807</v>
      </c>
      <c r="H5116" t="s">
        <v>1601</v>
      </c>
      <c r="I5116" t="s">
        <v>1602</v>
      </c>
      <c r="J5116" t="s">
        <v>1603</v>
      </c>
    </row>
    <row r="5118" spans="1:10" x14ac:dyDescent="0.25">
      <c r="G5118">
        <v>0</v>
      </c>
      <c r="H5118">
        <v>132</v>
      </c>
      <c r="I5118">
        <v>10.039999999999999</v>
      </c>
      <c r="J5118">
        <v>10.039999999999999</v>
      </c>
    </row>
    <row r="5119" spans="1:10" x14ac:dyDescent="0.25">
      <c r="G5119">
        <v>1</v>
      </c>
      <c r="H5119" s="3">
        <v>1183</v>
      </c>
      <c r="I5119">
        <v>89.96</v>
      </c>
      <c r="J5119">
        <v>100</v>
      </c>
    </row>
    <row r="5121" spans="1:10" x14ac:dyDescent="0.25">
      <c r="G5121" t="s">
        <v>1673</v>
      </c>
      <c r="H5121" s="3">
        <v>1315</v>
      </c>
      <c r="I5121">
        <v>100</v>
      </c>
    </row>
    <row r="5127" spans="1:10" s="9" customFormat="1" x14ac:dyDescent="0.25">
      <c r="A5127" s="9" t="s">
        <v>1481</v>
      </c>
      <c r="G5127" s="9" t="s">
        <v>889</v>
      </c>
    </row>
    <row r="5128" spans="1:10" s="10" customFormat="1" x14ac:dyDescent="0.25"/>
    <row r="5129" spans="1:10" x14ac:dyDescent="0.25">
      <c r="G5129" t="s">
        <v>3807</v>
      </c>
      <c r="H5129" t="s">
        <v>1601</v>
      </c>
      <c r="I5129" t="s">
        <v>1602</v>
      </c>
      <c r="J5129" t="s">
        <v>1603</v>
      </c>
    </row>
    <row r="5131" spans="1:10" x14ac:dyDescent="0.25">
      <c r="G5131" t="s">
        <v>3015</v>
      </c>
      <c r="H5131">
        <v>132</v>
      </c>
      <c r="I5131">
        <v>10.039999999999999</v>
      </c>
      <c r="J5131">
        <v>10.039999999999999</v>
      </c>
    </row>
    <row r="5132" spans="1:10" x14ac:dyDescent="0.25">
      <c r="G5132" t="s">
        <v>3016</v>
      </c>
      <c r="H5132" s="3">
        <v>1183</v>
      </c>
      <c r="I5132">
        <v>89.96</v>
      </c>
      <c r="J5132">
        <v>100</v>
      </c>
    </row>
    <row r="5134" spans="1:10" x14ac:dyDescent="0.25">
      <c r="G5134" t="s">
        <v>1673</v>
      </c>
      <c r="H5134" s="3">
        <v>1315</v>
      </c>
      <c r="I5134">
        <v>100</v>
      </c>
    </row>
    <row r="5138" spans="1:10" s="9" customFormat="1" x14ac:dyDescent="0.25">
      <c r="A5138" s="9" t="s">
        <v>158</v>
      </c>
      <c r="G5138" s="9" t="s">
        <v>890</v>
      </c>
    </row>
    <row r="5144" spans="1:10" x14ac:dyDescent="0.25">
      <c r="G5144" t="s">
        <v>3807</v>
      </c>
      <c r="H5144" t="s">
        <v>1601</v>
      </c>
      <c r="I5144" t="s">
        <v>1602</v>
      </c>
      <c r="J5144" t="s">
        <v>1603</v>
      </c>
    </row>
    <row r="5146" spans="1:10" x14ac:dyDescent="0.25">
      <c r="G5146">
        <v>1</v>
      </c>
      <c r="H5146">
        <v>109</v>
      </c>
      <c r="I5146">
        <v>9.25</v>
      </c>
      <c r="J5146">
        <v>9.25</v>
      </c>
    </row>
    <row r="5147" spans="1:10" x14ac:dyDescent="0.25">
      <c r="G5147">
        <v>2</v>
      </c>
      <c r="H5147">
        <v>520</v>
      </c>
      <c r="I5147">
        <v>44.11</v>
      </c>
      <c r="J5147">
        <v>53.35</v>
      </c>
    </row>
    <row r="5148" spans="1:10" x14ac:dyDescent="0.25">
      <c r="G5148">
        <v>3</v>
      </c>
      <c r="H5148">
        <v>241</v>
      </c>
      <c r="I5148">
        <v>20.440000000000001</v>
      </c>
      <c r="J5148">
        <v>73.790000000000006</v>
      </c>
    </row>
    <row r="5149" spans="1:10" x14ac:dyDescent="0.25">
      <c r="G5149">
        <v>4</v>
      </c>
      <c r="H5149">
        <v>163</v>
      </c>
      <c r="I5149">
        <v>13.83</v>
      </c>
      <c r="J5149">
        <v>87.62</v>
      </c>
    </row>
    <row r="5150" spans="1:10" x14ac:dyDescent="0.25">
      <c r="G5150">
        <v>5</v>
      </c>
      <c r="H5150">
        <v>71</v>
      </c>
      <c r="I5150">
        <v>6.02</v>
      </c>
      <c r="J5150">
        <v>93.64</v>
      </c>
    </row>
    <row r="5151" spans="1:10" x14ac:dyDescent="0.25">
      <c r="G5151">
        <v>6</v>
      </c>
      <c r="H5151">
        <v>58</v>
      </c>
      <c r="I5151">
        <v>4.92</v>
      </c>
      <c r="J5151">
        <v>98.56</v>
      </c>
    </row>
    <row r="5152" spans="1:10" x14ac:dyDescent="0.25">
      <c r="G5152" t="s">
        <v>3938</v>
      </c>
      <c r="H5152">
        <v>17</v>
      </c>
      <c r="I5152">
        <v>1.44</v>
      </c>
      <c r="J5152">
        <v>100</v>
      </c>
    </row>
    <row r="5154" spans="1:10" x14ac:dyDescent="0.25">
      <c r="G5154" t="s">
        <v>1673</v>
      </c>
      <c r="H5154" s="3">
        <v>1179</v>
      </c>
      <c r="I5154">
        <v>100</v>
      </c>
    </row>
    <row r="5161" spans="1:10" s="9" customFormat="1" x14ac:dyDescent="0.25">
      <c r="A5161" s="9" t="s">
        <v>4206</v>
      </c>
      <c r="G5161" s="9" t="s">
        <v>891</v>
      </c>
    </row>
    <row r="5167" spans="1:10" x14ac:dyDescent="0.25">
      <c r="G5167" t="s">
        <v>3807</v>
      </c>
      <c r="H5167" t="s">
        <v>1601</v>
      </c>
      <c r="I5167" t="s">
        <v>1602</v>
      </c>
      <c r="J5167" t="s">
        <v>1603</v>
      </c>
    </row>
    <row r="5169" spans="1:10" x14ac:dyDescent="0.25">
      <c r="G5169">
        <v>0</v>
      </c>
      <c r="H5169">
        <v>203</v>
      </c>
      <c r="I5169">
        <v>15.44</v>
      </c>
      <c r="J5169">
        <v>15.44</v>
      </c>
    </row>
    <row r="5170" spans="1:10" x14ac:dyDescent="0.25">
      <c r="G5170">
        <v>1</v>
      </c>
      <c r="H5170" s="3">
        <v>1111</v>
      </c>
      <c r="I5170">
        <v>84.49</v>
      </c>
      <c r="J5170">
        <v>99.92</v>
      </c>
    </row>
    <row r="5171" spans="1:10" x14ac:dyDescent="0.25">
      <c r="G5171">
        <v>99</v>
      </c>
      <c r="H5171">
        <v>1</v>
      </c>
      <c r="I5171">
        <v>0.08</v>
      </c>
      <c r="J5171">
        <v>100</v>
      </c>
    </row>
    <row r="5173" spans="1:10" x14ac:dyDescent="0.25">
      <c r="G5173" t="s">
        <v>1673</v>
      </c>
      <c r="H5173" s="3">
        <v>1315</v>
      </c>
      <c r="I5173">
        <v>100</v>
      </c>
    </row>
    <row r="5174" spans="1:10" x14ac:dyDescent="0.25">
      <c r="H5174" s="3"/>
    </row>
    <row r="5176" spans="1:10" s="9" customFormat="1" x14ac:dyDescent="0.25">
      <c r="A5176" s="9" t="s">
        <v>1482</v>
      </c>
      <c r="G5176" s="9" t="s">
        <v>891</v>
      </c>
    </row>
    <row r="5178" spans="1:10" x14ac:dyDescent="0.25">
      <c r="G5178" t="s">
        <v>3807</v>
      </c>
      <c r="H5178" t="s">
        <v>1601</v>
      </c>
      <c r="I5178" t="s">
        <v>1602</v>
      </c>
      <c r="J5178" t="s">
        <v>1603</v>
      </c>
    </row>
    <row r="5180" spans="1:10" x14ac:dyDescent="0.25">
      <c r="G5180" t="s">
        <v>3015</v>
      </c>
      <c r="H5180">
        <v>203</v>
      </c>
      <c r="I5180">
        <v>15.44</v>
      </c>
      <c r="J5180">
        <v>15.44</v>
      </c>
    </row>
    <row r="5181" spans="1:10" x14ac:dyDescent="0.25">
      <c r="G5181" t="s">
        <v>3016</v>
      </c>
      <c r="H5181" s="3">
        <v>1111</v>
      </c>
      <c r="I5181">
        <v>84.49</v>
      </c>
      <c r="J5181">
        <v>99.92</v>
      </c>
    </row>
    <row r="5182" spans="1:10" x14ac:dyDescent="0.25">
      <c r="G5182" t="s">
        <v>3158</v>
      </c>
      <c r="H5182">
        <v>1</v>
      </c>
      <c r="I5182">
        <v>0.08</v>
      </c>
      <c r="J5182">
        <v>100</v>
      </c>
    </row>
    <row r="5184" spans="1:10" x14ac:dyDescent="0.25">
      <c r="G5184" t="s">
        <v>1673</v>
      </c>
      <c r="H5184" s="3">
        <v>1315</v>
      </c>
      <c r="I5184">
        <v>100</v>
      </c>
    </row>
    <row r="5190" spans="1:10" s="9" customFormat="1" x14ac:dyDescent="0.25">
      <c r="A5190" s="9" t="s">
        <v>4207</v>
      </c>
      <c r="G5190" s="9" t="s">
        <v>892</v>
      </c>
    </row>
    <row r="5194" spans="1:10" x14ac:dyDescent="0.25">
      <c r="G5194" t="s">
        <v>3807</v>
      </c>
      <c r="H5194" t="s">
        <v>1601</v>
      </c>
      <c r="I5194" t="s">
        <v>1602</v>
      </c>
      <c r="J5194" t="s">
        <v>1603</v>
      </c>
    </row>
    <row r="5196" spans="1:10" x14ac:dyDescent="0.25">
      <c r="G5196">
        <v>0</v>
      </c>
      <c r="H5196">
        <v>3</v>
      </c>
      <c r="I5196">
        <v>0.27</v>
      </c>
      <c r="J5196">
        <v>0.27</v>
      </c>
    </row>
    <row r="5197" spans="1:10" x14ac:dyDescent="0.25">
      <c r="G5197">
        <v>1</v>
      </c>
      <c r="H5197">
        <v>247</v>
      </c>
      <c r="I5197">
        <v>22.23</v>
      </c>
      <c r="J5197">
        <v>22.5</v>
      </c>
    </row>
    <row r="5198" spans="1:10" x14ac:dyDescent="0.25">
      <c r="G5198">
        <v>2</v>
      </c>
      <c r="H5198">
        <v>625</v>
      </c>
      <c r="I5198">
        <v>56.26</v>
      </c>
      <c r="J5198">
        <v>78.760000000000005</v>
      </c>
    </row>
    <row r="5199" spans="1:10" x14ac:dyDescent="0.25">
      <c r="G5199">
        <v>3</v>
      </c>
      <c r="H5199">
        <v>126</v>
      </c>
      <c r="I5199">
        <v>11.34</v>
      </c>
      <c r="J5199">
        <v>90.1</v>
      </c>
    </row>
    <row r="5200" spans="1:10" x14ac:dyDescent="0.25">
      <c r="G5200">
        <v>4</v>
      </c>
      <c r="H5200">
        <v>54</v>
      </c>
      <c r="I5200">
        <v>4.8600000000000003</v>
      </c>
      <c r="J5200">
        <v>94.96</v>
      </c>
    </row>
    <row r="5201" spans="1:10" x14ac:dyDescent="0.25">
      <c r="G5201">
        <v>5</v>
      </c>
      <c r="H5201">
        <v>19</v>
      </c>
      <c r="I5201">
        <v>1.71</v>
      </c>
      <c r="J5201">
        <v>96.67</v>
      </c>
    </row>
    <row r="5202" spans="1:10" x14ac:dyDescent="0.25">
      <c r="G5202">
        <v>6</v>
      </c>
      <c r="H5202">
        <v>31</v>
      </c>
      <c r="I5202">
        <v>2.79</v>
      </c>
      <c r="J5202">
        <v>99.46</v>
      </c>
    </row>
    <row r="5203" spans="1:10" x14ac:dyDescent="0.25">
      <c r="G5203" t="s">
        <v>3013</v>
      </c>
      <c r="H5203">
        <v>5</v>
      </c>
      <c r="I5203">
        <v>0.45</v>
      </c>
      <c r="J5203">
        <v>99.91</v>
      </c>
    </row>
    <row r="5204" spans="1:10" x14ac:dyDescent="0.25">
      <c r="G5204" t="s">
        <v>3834</v>
      </c>
      <c r="H5204">
        <v>1</v>
      </c>
      <c r="I5204">
        <v>0.09</v>
      </c>
      <c r="J5204">
        <v>100</v>
      </c>
    </row>
    <row r="5206" spans="1:10" x14ac:dyDescent="0.25">
      <c r="G5206" t="s">
        <v>1673</v>
      </c>
      <c r="H5206" s="3">
        <v>1111</v>
      </c>
      <c r="I5206">
        <v>100</v>
      </c>
    </row>
    <row r="5212" spans="1:10" s="9" customFormat="1" x14ac:dyDescent="0.25">
      <c r="A5212" s="9" t="s">
        <v>4208</v>
      </c>
      <c r="G5212" s="9" t="s">
        <v>893</v>
      </c>
    </row>
    <row r="5217" spans="1:10" x14ac:dyDescent="0.25">
      <c r="G5217" t="s">
        <v>3807</v>
      </c>
      <c r="H5217" t="s">
        <v>1601</v>
      </c>
      <c r="I5217" t="s">
        <v>1602</v>
      </c>
      <c r="J5217" t="s">
        <v>1603</v>
      </c>
    </row>
    <row r="5219" spans="1:10" x14ac:dyDescent="0.25">
      <c r="G5219" t="s">
        <v>3015</v>
      </c>
      <c r="H5219">
        <v>198</v>
      </c>
      <c r="I5219">
        <v>15.05</v>
      </c>
      <c r="J5219">
        <v>15.05</v>
      </c>
    </row>
    <row r="5220" spans="1:10" x14ac:dyDescent="0.25">
      <c r="G5220" t="s">
        <v>3016</v>
      </c>
      <c r="H5220" s="3">
        <v>1110</v>
      </c>
      <c r="I5220">
        <v>84.35</v>
      </c>
      <c r="J5220">
        <v>99.39</v>
      </c>
    </row>
    <row r="5221" spans="1:10" x14ac:dyDescent="0.25">
      <c r="G5221" t="s">
        <v>3013</v>
      </c>
      <c r="H5221">
        <v>1</v>
      </c>
      <c r="I5221">
        <v>0.08</v>
      </c>
      <c r="J5221">
        <v>99.47</v>
      </c>
    </row>
    <row r="5222" spans="1:10" x14ac:dyDescent="0.25">
      <c r="G5222" t="s">
        <v>3158</v>
      </c>
      <c r="H5222">
        <v>7</v>
      </c>
      <c r="I5222">
        <v>0.53</v>
      </c>
      <c r="J5222">
        <v>100</v>
      </c>
    </row>
    <row r="5224" spans="1:10" x14ac:dyDescent="0.25">
      <c r="G5224" t="s">
        <v>1673</v>
      </c>
      <c r="H5224" s="3">
        <v>1316</v>
      </c>
      <c r="I5224">
        <v>100</v>
      </c>
    </row>
    <row r="5229" spans="1:10" s="9" customFormat="1" x14ac:dyDescent="0.25">
      <c r="A5229" s="9" t="s">
        <v>162</v>
      </c>
      <c r="G5229" s="9" t="s">
        <v>894</v>
      </c>
    </row>
    <row r="5235" spans="7:10" x14ac:dyDescent="0.25">
      <c r="G5235" t="s">
        <v>3807</v>
      </c>
      <c r="H5235" t="s">
        <v>1601</v>
      </c>
      <c r="I5235" t="s">
        <v>1602</v>
      </c>
      <c r="J5235" t="s">
        <v>1603</v>
      </c>
    </row>
    <row r="5237" spans="7:10" x14ac:dyDescent="0.25">
      <c r="G5237">
        <v>1</v>
      </c>
      <c r="H5237">
        <v>49</v>
      </c>
      <c r="I5237">
        <v>4.42</v>
      </c>
      <c r="J5237">
        <v>4.42</v>
      </c>
    </row>
    <row r="5238" spans="7:10" x14ac:dyDescent="0.25">
      <c r="G5238">
        <v>2</v>
      </c>
      <c r="H5238">
        <v>315</v>
      </c>
      <c r="I5238">
        <v>28.43</v>
      </c>
      <c r="J5238">
        <v>32.85</v>
      </c>
    </row>
    <row r="5239" spans="7:10" x14ac:dyDescent="0.25">
      <c r="G5239">
        <v>3</v>
      </c>
      <c r="H5239">
        <v>233</v>
      </c>
      <c r="I5239">
        <v>21.03</v>
      </c>
      <c r="J5239">
        <v>53.88</v>
      </c>
    </row>
    <row r="5240" spans="7:10" x14ac:dyDescent="0.25">
      <c r="G5240">
        <v>4</v>
      </c>
      <c r="H5240">
        <v>255</v>
      </c>
      <c r="I5240">
        <v>23.01</v>
      </c>
      <c r="J5240">
        <v>76.900000000000006</v>
      </c>
    </row>
    <row r="5241" spans="7:10" x14ac:dyDescent="0.25">
      <c r="G5241">
        <v>5</v>
      </c>
      <c r="H5241">
        <v>69</v>
      </c>
      <c r="I5241">
        <v>6.23</v>
      </c>
      <c r="J5241">
        <v>83.12</v>
      </c>
    </row>
    <row r="5242" spans="7:10" x14ac:dyDescent="0.25">
      <c r="G5242">
        <v>6</v>
      </c>
      <c r="H5242">
        <v>180</v>
      </c>
      <c r="I5242">
        <v>16.25</v>
      </c>
      <c r="J5242">
        <v>99.37</v>
      </c>
    </row>
    <row r="5243" spans="7:10" x14ac:dyDescent="0.25">
      <c r="G5243" t="s">
        <v>3013</v>
      </c>
      <c r="H5243">
        <v>7</v>
      </c>
      <c r="I5243">
        <v>0.63</v>
      </c>
      <c r="J5243">
        <v>100</v>
      </c>
    </row>
    <row r="5245" spans="7:10" x14ac:dyDescent="0.25">
      <c r="G5245" t="s">
        <v>1673</v>
      </c>
      <c r="H5245" s="3">
        <v>1108</v>
      </c>
      <c r="I5245">
        <v>100</v>
      </c>
    </row>
    <row r="5251" spans="1:10" s="9" customFormat="1" x14ac:dyDescent="0.25">
      <c r="A5251" s="9" t="s">
        <v>4209</v>
      </c>
      <c r="G5251" s="9" t="s">
        <v>4210</v>
      </c>
    </row>
    <row r="5257" spans="1:10" x14ac:dyDescent="0.25">
      <c r="G5257" t="s">
        <v>3807</v>
      </c>
      <c r="H5257" t="s">
        <v>1601</v>
      </c>
      <c r="I5257" t="s">
        <v>1602</v>
      </c>
      <c r="J5257" t="s">
        <v>1603</v>
      </c>
    </row>
    <row r="5259" spans="1:10" x14ac:dyDescent="0.25">
      <c r="G5259" t="s">
        <v>3015</v>
      </c>
      <c r="H5259">
        <v>440</v>
      </c>
      <c r="I5259">
        <v>33.46</v>
      </c>
      <c r="J5259">
        <v>33.46</v>
      </c>
    </row>
    <row r="5260" spans="1:10" x14ac:dyDescent="0.25">
      <c r="G5260" t="s">
        <v>3016</v>
      </c>
      <c r="H5260">
        <v>873</v>
      </c>
      <c r="I5260">
        <v>66.39</v>
      </c>
      <c r="J5260">
        <v>99.85</v>
      </c>
    </row>
    <row r="5261" spans="1:10" x14ac:dyDescent="0.25">
      <c r="G5261" t="s">
        <v>3158</v>
      </c>
      <c r="H5261">
        <v>2</v>
      </c>
      <c r="I5261">
        <v>0.15</v>
      </c>
      <c r="J5261">
        <v>100</v>
      </c>
    </row>
    <row r="5263" spans="1:10" x14ac:dyDescent="0.25">
      <c r="G5263" t="s">
        <v>1673</v>
      </c>
      <c r="H5263" s="3">
        <v>1315</v>
      </c>
      <c r="I5263">
        <v>100</v>
      </c>
    </row>
    <row r="5268" spans="1:10" s="9" customFormat="1" x14ac:dyDescent="0.25">
      <c r="A5268" s="9" t="s">
        <v>164</v>
      </c>
      <c r="G5268" s="9" t="s">
        <v>896</v>
      </c>
    </row>
    <row r="5275" spans="1:10" x14ac:dyDescent="0.25">
      <c r="G5275" t="s">
        <v>3807</v>
      </c>
      <c r="H5275" t="s">
        <v>1601</v>
      </c>
      <c r="I5275" t="s">
        <v>1602</v>
      </c>
      <c r="J5275" t="s">
        <v>1603</v>
      </c>
    </row>
    <row r="5277" spans="1:10" x14ac:dyDescent="0.25">
      <c r="G5277">
        <v>1</v>
      </c>
      <c r="H5277">
        <v>92</v>
      </c>
      <c r="I5277">
        <v>10.55</v>
      </c>
      <c r="J5277">
        <v>10.55</v>
      </c>
    </row>
    <row r="5278" spans="1:10" x14ac:dyDescent="0.25">
      <c r="G5278">
        <v>2</v>
      </c>
      <c r="H5278">
        <v>399</v>
      </c>
      <c r="I5278">
        <v>45.76</v>
      </c>
      <c r="J5278">
        <v>56.31</v>
      </c>
    </row>
    <row r="5279" spans="1:10" x14ac:dyDescent="0.25">
      <c r="G5279">
        <v>3</v>
      </c>
      <c r="H5279">
        <v>174</v>
      </c>
      <c r="I5279">
        <v>19.95</v>
      </c>
      <c r="J5279">
        <v>76.260000000000005</v>
      </c>
    </row>
    <row r="5280" spans="1:10" x14ac:dyDescent="0.25">
      <c r="G5280">
        <v>4</v>
      </c>
      <c r="H5280">
        <v>90</v>
      </c>
      <c r="I5280">
        <v>10.32</v>
      </c>
      <c r="J5280">
        <v>86.58</v>
      </c>
    </row>
    <row r="5281" spans="1:10" x14ac:dyDescent="0.25">
      <c r="G5281">
        <v>5</v>
      </c>
      <c r="H5281">
        <v>26</v>
      </c>
      <c r="I5281">
        <v>2.98</v>
      </c>
      <c r="J5281">
        <v>89.56</v>
      </c>
    </row>
    <row r="5282" spans="1:10" x14ac:dyDescent="0.25">
      <c r="G5282">
        <v>6</v>
      </c>
      <c r="H5282">
        <v>84</v>
      </c>
      <c r="I5282">
        <v>9.6300000000000008</v>
      </c>
      <c r="J5282">
        <v>99.2</v>
      </c>
    </row>
    <row r="5283" spans="1:10" x14ac:dyDescent="0.25">
      <c r="G5283" t="s">
        <v>3013</v>
      </c>
      <c r="H5283">
        <v>6</v>
      </c>
      <c r="I5283">
        <v>0.69</v>
      </c>
      <c r="J5283">
        <v>99.89</v>
      </c>
    </row>
    <row r="5284" spans="1:10" x14ac:dyDescent="0.25">
      <c r="G5284" t="s">
        <v>3834</v>
      </c>
      <c r="H5284">
        <v>1</v>
      </c>
      <c r="I5284">
        <v>0.11</v>
      </c>
      <c r="J5284">
        <v>100</v>
      </c>
    </row>
    <row r="5286" spans="1:10" x14ac:dyDescent="0.25">
      <c r="G5286" t="s">
        <v>1673</v>
      </c>
      <c r="H5286">
        <v>872</v>
      </c>
      <c r="I5286">
        <v>100</v>
      </c>
    </row>
    <row r="5292" spans="1:10" s="9" customFormat="1" x14ac:dyDescent="0.25">
      <c r="A5292" s="9" t="s">
        <v>165</v>
      </c>
      <c r="G5292" s="9" t="s">
        <v>4211</v>
      </c>
    </row>
    <row r="5297" spans="1:10" x14ac:dyDescent="0.25">
      <c r="G5297" t="s">
        <v>3807</v>
      </c>
      <c r="H5297" t="s">
        <v>1601</v>
      </c>
      <c r="I5297" t="s">
        <v>1602</v>
      </c>
      <c r="J5297" t="s">
        <v>1603</v>
      </c>
    </row>
    <row r="5299" spans="1:10" x14ac:dyDescent="0.25">
      <c r="G5299" t="s">
        <v>3015</v>
      </c>
      <c r="H5299">
        <v>40</v>
      </c>
      <c r="I5299">
        <v>3.05</v>
      </c>
      <c r="J5299">
        <v>3.05</v>
      </c>
    </row>
    <row r="5300" spans="1:10" x14ac:dyDescent="0.25">
      <c r="G5300" t="s">
        <v>3016</v>
      </c>
      <c r="H5300" s="3">
        <v>1270</v>
      </c>
      <c r="I5300">
        <v>96.8</v>
      </c>
      <c r="J5300">
        <v>99.85</v>
      </c>
    </row>
    <row r="5301" spans="1:10" x14ac:dyDescent="0.25">
      <c r="G5301" t="s">
        <v>3158</v>
      </c>
      <c r="H5301">
        <v>2</v>
      </c>
      <c r="I5301">
        <v>0.15</v>
      </c>
      <c r="J5301">
        <v>100</v>
      </c>
    </row>
    <row r="5303" spans="1:10" x14ac:dyDescent="0.25">
      <c r="G5303" t="s">
        <v>1673</v>
      </c>
      <c r="H5303" s="3">
        <v>1312</v>
      </c>
      <c r="I5303">
        <v>100</v>
      </c>
    </row>
    <row r="5308" spans="1:10" s="9" customFormat="1" x14ac:dyDescent="0.25">
      <c r="A5308" s="9" t="s">
        <v>166</v>
      </c>
      <c r="G5308" s="9" t="s">
        <v>898</v>
      </c>
    </row>
    <row r="5312" spans="1:10" x14ac:dyDescent="0.25">
      <c r="G5312" t="s">
        <v>3807</v>
      </c>
      <c r="H5312" t="s">
        <v>1601</v>
      </c>
      <c r="I5312" t="s">
        <v>1602</v>
      </c>
      <c r="J5312" t="s">
        <v>1603</v>
      </c>
    </row>
    <row r="5314" spans="1:10" x14ac:dyDescent="0.25">
      <c r="G5314" t="s">
        <v>3939</v>
      </c>
      <c r="H5314">
        <v>19</v>
      </c>
      <c r="I5314">
        <v>1.5</v>
      </c>
      <c r="J5314">
        <v>1.5</v>
      </c>
    </row>
    <row r="5315" spans="1:10" x14ac:dyDescent="0.25">
      <c r="G5315" t="s">
        <v>3940</v>
      </c>
      <c r="H5315">
        <v>51</v>
      </c>
      <c r="I5315">
        <v>4.0199999999999996</v>
      </c>
      <c r="J5315">
        <v>5.52</v>
      </c>
    </row>
    <row r="5316" spans="1:10" x14ac:dyDescent="0.25">
      <c r="G5316" t="s">
        <v>3941</v>
      </c>
      <c r="H5316">
        <v>357</v>
      </c>
      <c r="I5316">
        <v>28.13</v>
      </c>
      <c r="J5316">
        <v>33.65</v>
      </c>
    </row>
    <row r="5317" spans="1:10" x14ac:dyDescent="0.25">
      <c r="G5317" t="s">
        <v>3942</v>
      </c>
      <c r="H5317">
        <v>238</v>
      </c>
      <c r="I5317">
        <v>18.75</v>
      </c>
      <c r="J5317">
        <v>52.4</v>
      </c>
    </row>
    <row r="5318" spans="1:10" x14ac:dyDescent="0.25">
      <c r="G5318" t="s">
        <v>3943</v>
      </c>
      <c r="H5318">
        <v>598</v>
      </c>
      <c r="I5318">
        <v>47.12</v>
      </c>
      <c r="J5318">
        <v>99.53</v>
      </c>
    </row>
    <row r="5319" spans="1:10" x14ac:dyDescent="0.25">
      <c r="G5319" t="s">
        <v>3013</v>
      </c>
      <c r="H5319">
        <v>5</v>
      </c>
      <c r="I5319">
        <v>0.39</v>
      </c>
      <c r="J5319">
        <v>99.92</v>
      </c>
    </row>
    <row r="5320" spans="1:10" x14ac:dyDescent="0.25">
      <c r="G5320" t="s">
        <v>3158</v>
      </c>
      <c r="H5320">
        <v>1</v>
      </c>
      <c r="I5320">
        <v>0.08</v>
      </c>
      <c r="J5320">
        <v>100</v>
      </c>
    </row>
    <row r="5322" spans="1:10" x14ac:dyDescent="0.25">
      <c r="G5322" t="s">
        <v>1673</v>
      </c>
      <c r="H5322" s="3">
        <v>1269</v>
      </c>
      <c r="I5322">
        <v>100</v>
      </c>
    </row>
    <row r="5326" spans="1:10" s="9" customFormat="1" x14ac:dyDescent="0.25">
      <c r="A5326" s="9" t="s">
        <v>167</v>
      </c>
      <c r="G5326" s="9" t="s">
        <v>899</v>
      </c>
    </row>
    <row r="5333" spans="1:10" x14ac:dyDescent="0.25">
      <c r="G5333" t="s">
        <v>3807</v>
      </c>
      <c r="H5333" t="s">
        <v>1601</v>
      </c>
      <c r="I5333" t="s">
        <v>1602</v>
      </c>
      <c r="J5333" t="s">
        <v>1603</v>
      </c>
    </row>
    <row r="5335" spans="1:10" x14ac:dyDescent="0.25">
      <c r="G5335">
        <v>7</v>
      </c>
      <c r="H5335">
        <v>13</v>
      </c>
      <c r="I5335">
        <v>14.13</v>
      </c>
      <c r="J5335">
        <v>14.13</v>
      </c>
    </row>
    <row r="5336" spans="1:10" x14ac:dyDescent="0.25">
      <c r="G5336">
        <v>88</v>
      </c>
      <c r="H5336">
        <v>78</v>
      </c>
      <c r="I5336">
        <v>84.78</v>
      </c>
      <c r="J5336">
        <v>98.91</v>
      </c>
    </row>
    <row r="5337" spans="1:10" x14ac:dyDescent="0.25">
      <c r="G5337">
        <v>99</v>
      </c>
      <c r="H5337">
        <v>1</v>
      </c>
      <c r="I5337">
        <v>1.0900000000000001</v>
      </c>
      <c r="J5337">
        <v>100</v>
      </c>
    </row>
    <row r="5339" spans="1:10" x14ac:dyDescent="0.25">
      <c r="G5339" t="s">
        <v>1673</v>
      </c>
      <c r="H5339">
        <v>92</v>
      </c>
      <c r="I5339">
        <v>100</v>
      </c>
    </row>
    <row r="5341" spans="1:10" s="9" customFormat="1" x14ac:dyDescent="0.25">
      <c r="A5341" s="9" t="s">
        <v>1484</v>
      </c>
      <c r="G5341" s="9" t="s">
        <v>899</v>
      </c>
    </row>
    <row r="5343" spans="1:10" x14ac:dyDescent="0.25">
      <c r="G5343" t="s">
        <v>3807</v>
      </c>
      <c r="H5343" t="s">
        <v>1601</v>
      </c>
      <c r="I5343" t="s">
        <v>1602</v>
      </c>
      <c r="J5343" t="s">
        <v>1603</v>
      </c>
    </row>
    <row r="5345" spans="1:10" x14ac:dyDescent="0.25">
      <c r="G5345" t="s">
        <v>3157</v>
      </c>
      <c r="H5345">
        <v>13</v>
      </c>
      <c r="I5345">
        <v>14.13</v>
      </c>
      <c r="J5345">
        <v>14.13</v>
      </c>
    </row>
    <row r="5346" spans="1:10" x14ac:dyDescent="0.25">
      <c r="G5346" t="s">
        <v>3013</v>
      </c>
      <c r="H5346">
        <v>78</v>
      </c>
      <c r="I5346">
        <v>84.78</v>
      </c>
      <c r="J5346">
        <v>98.91</v>
      </c>
    </row>
    <row r="5347" spans="1:10" x14ac:dyDescent="0.25">
      <c r="G5347" t="s">
        <v>3158</v>
      </c>
      <c r="H5347">
        <v>1</v>
      </c>
      <c r="I5347">
        <v>1.0900000000000001</v>
      </c>
      <c r="J5347">
        <v>100</v>
      </c>
    </row>
    <row r="5349" spans="1:10" x14ac:dyDescent="0.25">
      <c r="G5349" t="s">
        <v>1673</v>
      </c>
      <c r="H5349">
        <v>92</v>
      </c>
      <c r="I5349">
        <v>100</v>
      </c>
    </row>
    <row r="5351" spans="1:10" s="9" customFormat="1" x14ac:dyDescent="0.25">
      <c r="A5351" s="9" t="s">
        <v>4212</v>
      </c>
      <c r="G5351" s="9" t="s">
        <v>900</v>
      </c>
    </row>
    <row r="5357" spans="1:10" x14ac:dyDescent="0.25">
      <c r="G5357" t="s">
        <v>3807</v>
      </c>
      <c r="H5357" t="s">
        <v>1601</v>
      </c>
      <c r="I5357" t="s">
        <v>1602</v>
      </c>
      <c r="J5357" t="s">
        <v>1603</v>
      </c>
    </row>
    <row r="5359" spans="1:10" x14ac:dyDescent="0.25">
      <c r="G5359">
        <v>0</v>
      </c>
      <c r="H5359">
        <v>3</v>
      </c>
      <c r="I5359">
        <v>50</v>
      </c>
      <c r="J5359">
        <v>50</v>
      </c>
    </row>
    <row r="5360" spans="1:10" x14ac:dyDescent="0.25">
      <c r="G5360">
        <v>1</v>
      </c>
      <c r="H5360">
        <v>3</v>
      </c>
      <c r="I5360">
        <v>50</v>
      </c>
      <c r="J5360">
        <v>100</v>
      </c>
    </row>
    <row r="5362" spans="1:10" x14ac:dyDescent="0.25">
      <c r="G5362" t="s">
        <v>1673</v>
      </c>
      <c r="H5362">
        <v>6</v>
      </c>
      <c r="I5362">
        <v>100</v>
      </c>
    </row>
    <row r="5364" spans="1:10" s="9" customFormat="1" x14ac:dyDescent="0.25">
      <c r="A5364" s="9" t="s">
        <v>1485</v>
      </c>
      <c r="G5364" s="9" t="s">
        <v>900</v>
      </c>
    </row>
    <row r="5366" spans="1:10" x14ac:dyDescent="0.25">
      <c r="G5366" t="s">
        <v>3807</v>
      </c>
      <c r="H5366" t="s">
        <v>1601</v>
      </c>
      <c r="I5366" t="s">
        <v>1602</v>
      </c>
      <c r="J5366" t="s">
        <v>1603</v>
      </c>
    </row>
    <row r="5368" spans="1:10" x14ac:dyDescent="0.25">
      <c r="G5368" t="s">
        <v>3015</v>
      </c>
      <c r="H5368">
        <v>3</v>
      </c>
      <c r="I5368">
        <v>50</v>
      </c>
      <c r="J5368">
        <v>50</v>
      </c>
    </row>
    <row r="5369" spans="1:10" x14ac:dyDescent="0.25">
      <c r="G5369" t="s">
        <v>3016</v>
      </c>
      <c r="H5369">
        <v>3</v>
      </c>
      <c r="I5369">
        <v>50</v>
      </c>
      <c r="J5369">
        <v>100</v>
      </c>
    </row>
    <row r="5371" spans="1:10" x14ac:dyDescent="0.25">
      <c r="G5371" t="s">
        <v>1673</v>
      </c>
      <c r="H5371">
        <v>6</v>
      </c>
      <c r="I5371">
        <v>100</v>
      </c>
    </row>
    <row r="5375" spans="1:10" s="9" customFormat="1" x14ac:dyDescent="0.25">
      <c r="A5375" s="9" t="s">
        <v>4213</v>
      </c>
      <c r="G5375" s="9" t="s">
        <v>901</v>
      </c>
    </row>
    <row r="5381" spans="1:10" x14ac:dyDescent="0.25">
      <c r="G5381" t="s">
        <v>3807</v>
      </c>
      <c r="H5381" t="s">
        <v>1601</v>
      </c>
      <c r="I5381" t="s">
        <v>1602</v>
      </c>
      <c r="J5381" t="s">
        <v>1603</v>
      </c>
    </row>
    <row r="5383" spans="1:10" x14ac:dyDescent="0.25">
      <c r="G5383">
        <v>1</v>
      </c>
      <c r="H5383">
        <v>979</v>
      </c>
      <c r="I5383">
        <v>100</v>
      </c>
      <c r="J5383">
        <v>100</v>
      </c>
    </row>
    <row r="5385" spans="1:10" x14ac:dyDescent="0.25">
      <c r="G5385" t="s">
        <v>1673</v>
      </c>
      <c r="H5385">
        <v>979</v>
      </c>
      <c r="I5385">
        <v>100</v>
      </c>
    </row>
    <row r="5389" spans="1:10" s="9" customFormat="1" x14ac:dyDescent="0.25">
      <c r="A5389" s="9" t="s">
        <v>1486</v>
      </c>
      <c r="G5389" s="9" t="s">
        <v>901</v>
      </c>
    </row>
    <row r="5391" spans="1:10" x14ac:dyDescent="0.25">
      <c r="G5391" t="s">
        <v>3807</v>
      </c>
      <c r="H5391" t="s">
        <v>1601</v>
      </c>
      <c r="I5391" t="s">
        <v>1602</v>
      </c>
      <c r="J5391" t="s">
        <v>1603</v>
      </c>
    </row>
    <row r="5393" spans="1:10" x14ac:dyDescent="0.25">
      <c r="G5393" t="s">
        <v>3016</v>
      </c>
      <c r="H5393">
        <v>979</v>
      </c>
      <c r="I5393">
        <v>100</v>
      </c>
      <c r="J5393">
        <v>100</v>
      </c>
    </row>
    <row r="5395" spans="1:10" x14ac:dyDescent="0.25">
      <c r="G5395" t="s">
        <v>1673</v>
      </c>
      <c r="H5395">
        <v>979</v>
      </c>
      <c r="I5395">
        <v>100</v>
      </c>
    </row>
    <row r="5400" spans="1:10" s="9" customFormat="1" x14ac:dyDescent="0.25">
      <c r="A5400" s="9" t="s">
        <v>170</v>
      </c>
      <c r="G5400" s="9" t="s">
        <v>904</v>
      </c>
    </row>
    <row r="5406" spans="1:10" x14ac:dyDescent="0.25">
      <c r="G5406" t="s">
        <v>3807</v>
      </c>
      <c r="H5406" t="s">
        <v>1601</v>
      </c>
      <c r="I5406" t="s">
        <v>1602</v>
      </c>
      <c r="J5406" t="s">
        <v>1603</v>
      </c>
    </row>
    <row r="5408" spans="1:10" x14ac:dyDescent="0.25">
      <c r="G5408">
        <v>0</v>
      </c>
      <c r="H5408">
        <v>3</v>
      </c>
      <c r="I5408">
        <v>1.2</v>
      </c>
      <c r="J5408">
        <v>1.2</v>
      </c>
    </row>
    <row r="5409" spans="1:10" x14ac:dyDescent="0.25">
      <c r="G5409">
        <v>1</v>
      </c>
      <c r="H5409">
        <v>246</v>
      </c>
      <c r="I5409">
        <v>98.8</v>
      </c>
      <c r="J5409">
        <v>100</v>
      </c>
    </row>
    <row r="5411" spans="1:10" x14ac:dyDescent="0.25">
      <c r="G5411" t="s">
        <v>1673</v>
      </c>
      <c r="H5411">
        <v>249</v>
      </c>
      <c r="I5411">
        <v>100</v>
      </c>
    </row>
    <row r="5419" spans="1:10" s="9" customFormat="1" x14ac:dyDescent="0.25">
      <c r="A5419" s="9" t="s">
        <v>4214</v>
      </c>
      <c r="G5419" s="9" t="s">
        <v>904</v>
      </c>
    </row>
    <row r="5421" spans="1:10" x14ac:dyDescent="0.25">
      <c r="G5421" t="s">
        <v>3807</v>
      </c>
      <c r="H5421" t="s">
        <v>1601</v>
      </c>
      <c r="I5421" t="s">
        <v>1602</v>
      </c>
      <c r="J5421" t="s">
        <v>1603</v>
      </c>
    </row>
    <row r="5423" spans="1:10" x14ac:dyDescent="0.25">
      <c r="G5423" t="s">
        <v>3015</v>
      </c>
      <c r="H5423">
        <v>3</v>
      </c>
      <c r="I5423">
        <v>1.2</v>
      </c>
      <c r="J5423">
        <v>1.2</v>
      </c>
    </row>
    <row r="5424" spans="1:10" x14ac:dyDescent="0.25">
      <c r="G5424" t="s">
        <v>3016</v>
      </c>
      <c r="H5424">
        <v>246</v>
      </c>
      <c r="I5424">
        <v>98.8</v>
      </c>
      <c r="J5424">
        <v>100</v>
      </c>
    </row>
    <row r="5426" spans="1:10" x14ac:dyDescent="0.25">
      <c r="G5426" t="s">
        <v>1673</v>
      </c>
      <c r="H5426">
        <v>249</v>
      </c>
      <c r="I5426">
        <v>100</v>
      </c>
    </row>
    <row r="5431" spans="1:10" s="9" customFormat="1" x14ac:dyDescent="0.25">
      <c r="A5431" s="9" t="s">
        <v>4215</v>
      </c>
      <c r="G5431" s="9" t="s">
        <v>903</v>
      </c>
    </row>
    <row r="5437" spans="1:10" x14ac:dyDescent="0.25">
      <c r="G5437" t="s">
        <v>3807</v>
      </c>
      <c r="H5437" t="s">
        <v>1601</v>
      </c>
      <c r="I5437" t="s">
        <v>1602</v>
      </c>
      <c r="J5437" t="s">
        <v>1603</v>
      </c>
    </row>
    <row r="5439" spans="1:10" x14ac:dyDescent="0.25">
      <c r="G5439">
        <v>0</v>
      </c>
      <c r="H5439">
        <v>3</v>
      </c>
      <c r="I5439">
        <v>9.3800000000000008</v>
      </c>
      <c r="J5439">
        <v>9.3800000000000008</v>
      </c>
    </row>
    <row r="5440" spans="1:10" x14ac:dyDescent="0.25">
      <c r="G5440">
        <v>1</v>
      </c>
      <c r="H5440">
        <v>29</v>
      </c>
      <c r="I5440">
        <v>90.63</v>
      </c>
      <c r="J5440">
        <v>100</v>
      </c>
    </row>
    <row r="5442" spans="1:10" x14ac:dyDescent="0.25">
      <c r="G5442" t="s">
        <v>1673</v>
      </c>
      <c r="H5442">
        <v>32</v>
      </c>
      <c r="I5442">
        <v>100</v>
      </c>
    </row>
    <row r="5446" spans="1:10" s="9" customFormat="1" x14ac:dyDescent="0.25">
      <c r="A5446" s="9" t="s">
        <v>1488</v>
      </c>
      <c r="G5446" s="9" t="s">
        <v>903</v>
      </c>
    </row>
    <row r="5448" spans="1:10" x14ac:dyDescent="0.25">
      <c r="G5448" t="s">
        <v>3807</v>
      </c>
      <c r="H5448" t="s">
        <v>1601</v>
      </c>
      <c r="I5448" t="s">
        <v>1602</v>
      </c>
      <c r="J5448" t="s">
        <v>1603</v>
      </c>
    </row>
    <row r="5450" spans="1:10" x14ac:dyDescent="0.25">
      <c r="G5450" t="s">
        <v>3015</v>
      </c>
      <c r="H5450">
        <v>3</v>
      </c>
      <c r="I5450">
        <v>9.3800000000000008</v>
      </c>
      <c r="J5450">
        <v>9.3800000000000008</v>
      </c>
    </row>
    <row r="5451" spans="1:10" x14ac:dyDescent="0.25">
      <c r="G5451" t="s">
        <v>3016</v>
      </c>
      <c r="H5451">
        <v>29</v>
      </c>
      <c r="I5451">
        <v>90.63</v>
      </c>
      <c r="J5451">
        <v>100</v>
      </c>
    </row>
    <row r="5453" spans="1:10" x14ac:dyDescent="0.25">
      <c r="G5453" t="s">
        <v>1673</v>
      </c>
      <c r="H5453">
        <v>32</v>
      </c>
      <c r="I5453">
        <v>100</v>
      </c>
    </row>
    <row r="5458" spans="1:10" s="9" customFormat="1" x14ac:dyDescent="0.25">
      <c r="A5458" s="9" t="s">
        <v>4216</v>
      </c>
      <c r="G5458" s="9" t="s">
        <v>902</v>
      </c>
    </row>
    <row r="5464" spans="1:10" x14ac:dyDescent="0.25">
      <c r="G5464" t="s">
        <v>3807</v>
      </c>
      <c r="H5464" t="s">
        <v>1601</v>
      </c>
      <c r="I5464" t="s">
        <v>1602</v>
      </c>
      <c r="J5464" t="s">
        <v>1603</v>
      </c>
    </row>
    <row r="5466" spans="1:10" x14ac:dyDescent="0.25">
      <c r="G5466">
        <v>0</v>
      </c>
      <c r="H5466">
        <v>3</v>
      </c>
      <c r="I5466">
        <v>18.75</v>
      </c>
      <c r="J5466">
        <v>18.75</v>
      </c>
    </row>
    <row r="5467" spans="1:10" x14ac:dyDescent="0.25">
      <c r="G5467">
        <v>1</v>
      </c>
      <c r="H5467">
        <v>13</v>
      </c>
      <c r="I5467">
        <v>81.25</v>
      </c>
      <c r="J5467">
        <v>100</v>
      </c>
    </row>
    <row r="5469" spans="1:10" x14ac:dyDescent="0.25">
      <c r="G5469" t="s">
        <v>1673</v>
      </c>
      <c r="H5469">
        <v>16</v>
      </c>
      <c r="I5469">
        <v>100</v>
      </c>
    </row>
    <row r="5474" spans="1:10" s="9" customFormat="1" x14ac:dyDescent="0.25">
      <c r="A5474" s="9" t="s">
        <v>1489</v>
      </c>
      <c r="G5474" s="9" t="s">
        <v>902</v>
      </c>
    </row>
    <row r="5476" spans="1:10" x14ac:dyDescent="0.25">
      <c r="G5476" t="s">
        <v>3807</v>
      </c>
      <c r="H5476" t="s">
        <v>1601</v>
      </c>
      <c r="I5476" t="s">
        <v>1602</v>
      </c>
      <c r="J5476" t="s">
        <v>1603</v>
      </c>
    </row>
    <row r="5478" spans="1:10" x14ac:dyDescent="0.25">
      <c r="G5478" t="s">
        <v>3015</v>
      </c>
      <c r="H5478">
        <v>3</v>
      </c>
      <c r="I5478">
        <v>18.75</v>
      </c>
      <c r="J5478">
        <v>18.75</v>
      </c>
    </row>
    <row r="5479" spans="1:10" x14ac:dyDescent="0.25">
      <c r="G5479" t="s">
        <v>3016</v>
      </c>
      <c r="H5479">
        <v>13</v>
      </c>
      <c r="I5479">
        <v>81.25</v>
      </c>
      <c r="J5479">
        <v>100</v>
      </c>
    </row>
    <row r="5481" spans="1:10" x14ac:dyDescent="0.25">
      <c r="G5481" t="s">
        <v>1673</v>
      </c>
      <c r="H5481">
        <v>16</v>
      </c>
      <c r="I5481">
        <v>100</v>
      </c>
    </row>
    <row r="5484" spans="1:10" s="9" customFormat="1" x14ac:dyDescent="0.25">
      <c r="A5484" s="9" t="s">
        <v>173</v>
      </c>
      <c r="G5484" s="9" t="s">
        <v>906</v>
      </c>
    </row>
    <row r="5489" spans="1:10" x14ac:dyDescent="0.25">
      <c r="G5489" t="s">
        <v>3807</v>
      </c>
      <c r="H5489" t="s">
        <v>1601</v>
      </c>
      <c r="I5489" t="s">
        <v>1602</v>
      </c>
      <c r="J5489" t="s">
        <v>1603</v>
      </c>
    </row>
    <row r="5491" spans="1:10" x14ac:dyDescent="0.25">
      <c r="G5491">
        <v>0</v>
      </c>
      <c r="H5491">
        <v>3</v>
      </c>
      <c r="I5491">
        <v>18.75</v>
      </c>
      <c r="J5491">
        <v>18.75</v>
      </c>
    </row>
    <row r="5492" spans="1:10" x14ac:dyDescent="0.25">
      <c r="G5492">
        <v>1</v>
      </c>
      <c r="H5492">
        <v>13</v>
      </c>
      <c r="I5492">
        <v>81.25</v>
      </c>
      <c r="J5492">
        <v>100</v>
      </c>
    </row>
    <row r="5494" spans="1:10" x14ac:dyDescent="0.25">
      <c r="G5494" t="s">
        <v>1673</v>
      </c>
      <c r="H5494">
        <v>16</v>
      </c>
      <c r="I5494">
        <v>100</v>
      </c>
    </row>
    <row r="5500" spans="1:10" s="9" customFormat="1" x14ac:dyDescent="0.25">
      <c r="A5500" s="9" t="s">
        <v>1490</v>
      </c>
      <c r="G5500" s="9" t="s">
        <v>906</v>
      </c>
    </row>
    <row r="5502" spans="1:10" x14ac:dyDescent="0.25">
      <c r="G5502" t="s">
        <v>3807</v>
      </c>
      <c r="H5502" t="s">
        <v>1601</v>
      </c>
      <c r="I5502" t="s">
        <v>1602</v>
      </c>
      <c r="J5502" t="s">
        <v>1603</v>
      </c>
    </row>
    <row r="5504" spans="1:10" x14ac:dyDescent="0.25">
      <c r="G5504" t="s">
        <v>3015</v>
      </c>
      <c r="H5504">
        <v>3</v>
      </c>
      <c r="I5504">
        <v>18.75</v>
      </c>
      <c r="J5504">
        <v>18.75</v>
      </c>
    </row>
    <row r="5505" spans="1:10" x14ac:dyDescent="0.25">
      <c r="G5505" t="s">
        <v>3016</v>
      </c>
      <c r="H5505">
        <v>13</v>
      </c>
      <c r="I5505">
        <v>81.25</v>
      </c>
      <c r="J5505">
        <v>100</v>
      </c>
    </row>
    <row r="5507" spans="1:10" x14ac:dyDescent="0.25">
      <c r="G5507" t="s">
        <v>1673</v>
      </c>
      <c r="H5507">
        <v>16</v>
      </c>
      <c r="I5507">
        <v>100</v>
      </c>
    </row>
    <row r="5513" spans="1:10" s="9" customFormat="1" x14ac:dyDescent="0.25">
      <c r="A5513" s="9" t="s">
        <v>174</v>
      </c>
      <c r="G5513" s="9" t="s">
        <v>905</v>
      </c>
    </row>
    <row r="5519" spans="1:10" x14ac:dyDescent="0.25">
      <c r="G5519" t="s">
        <v>3807</v>
      </c>
      <c r="H5519" t="s">
        <v>1601</v>
      </c>
      <c r="I5519" t="s">
        <v>1602</v>
      </c>
      <c r="J5519" t="s">
        <v>1603</v>
      </c>
    </row>
    <row r="5521" spans="1:10" x14ac:dyDescent="0.25">
      <c r="G5521">
        <v>0</v>
      </c>
      <c r="H5521">
        <v>3</v>
      </c>
      <c r="I5521">
        <v>17.649999999999999</v>
      </c>
      <c r="J5521">
        <v>17.649999999999999</v>
      </c>
    </row>
    <row r="5522" spans="1:10" x14ac:dyDescent="0.25">
      <c r="G5522">
        <v>1</v>
      </c>
      <c r="H5522">
        <v>14</v>
      </c>
      <c r="I5522">
        <v>82.35</v>
      </c>
      <c r="J5522">
        <v>100</v>
      </c>
    </row>
    <row r="5524" spans="1:10" x14ac:dyDescent="0.25">
      <c r="G5524" t="s">
        <v>1673</v>
      </c>
      <c r="H5524">
        <v>17</v>
      </c>
      <c r="I5524">
        <v>100</v>
      </c>
    </row>
    <row r="5530" spans="1:10" s="9" customFormat="1" x14ac:dyDescent="0.25">
      <c r="A5530" s="9" t="s">
        <v>1491</v>
      </c>
      <c r="G5530" s="9" t="s">
        <v>905</v>
      </c>
    </row>
    <row r="5532" spans="1:10" x14ac:dyDescent="0.25">
      <c r="G5532" t="s">
        <v>3807</v>
      </c>
      <c r="H5532" t="s">
        <v>1601</v>
      </c>
      <c r="I5532" t="s">
        <v>1602</v>
      </c>
      <c r="J5532" t="s">
        <v>1603</v>
      </c>
    </row>
    <row r="5534" spans="1:10" x14ac:dyDescent="0.25">
      <c r="G5534" t="s">
        <v>3015</v>
      </c>
      <c r="H5534">
        <v>3</v>
      </c>
      <c r="I5534">
        <v>17.649999999999999</v>
      </c>
      <c r="J5534">
        <v>17.649999999999999</v>
      </c>
    </row>
    <row r="5535" spans="1:10" x14ac:dyDescent="0.25">
      <c r="G5535" t="s">
        <v>3016</v>
      </c>
      <c r="H5535">
        <v>14</v>
      </c>
      <c r="I5535">
        <v>82.35</v>
      </c>
      <c r="J5535">
        <v>100</v>
      </c>
    </row>
    <row r="5537" spans="1:10" x14ac:dyDescent="0.25">
      <c r="G5537" t="s">
        <v>1673</v>
      </c>
      <c r="H5537">
        <v>17</v>
      </c>
      <c r="I5537">
        <v>100</v>
      </c>
    </row>
    <row r="5543" spans="1:10" s="9" customFormat="1" x14ac:dyDescent="0.25">
      <c r="A5543" s="9" t="s">
        <v>4217</v>
      </c>
      <c r="G5543" s="9" t="s">
        <v>907</v>
      </c>
    </row>
    <row r="5547" spans="1:10" x14ac:dyDescent="0.25">
      <c r="G5547" t="s">
        <v>3807</v>
      </c>
      <c r="H5547" t="s">
        <v>1601</v>
      </c>
      <c r="I5547" t="s">
        <v>1602</v>
      </c>
      <c r="J5547" t="s">
        <v>1603</v>
      </c>
    </row>
    <row r="5549" spans="1:10" x14ac:dyDescent="0.25">
      <c r="G5549" t="s">
        <v>3944</v>
      </c>
      <c r="H5549">
        <v>1</v>
      </c>
      <c r="I5549">
        <v>0.13</v>
      </c>
      <c r="J5549">
        <v>0.13</v>
      </c>
    </row>
    <row r="5550" spans="1:10" x14ac:dyDescent="0.25">
      <c r="G5550" t="s">
        <v>3945</v>
      </c>
      <c r="H5550">
        <v>2</v>
      </c>
      <c r="I5550">
        <v>0.26</v>
      </c>
      <c r="J5550">
        <v>0.38</v>
      </c>
    </row>
    <row r="5551" spans="1:10" x14ac:dyDescent="0.25">
      <c r="G5551" t="s">
        <v>3946</v>
      </c>
      <c r="H5551">
        <v>1</v>
      </c>
      <c r="I5551">
        <v>0.13</v>
      </c>
      <c r="J5551">
        <v>0.51</v>
      </c>
    </row>
    <row r="5552" spans="1:10" x14ac:dyDescent="0.25">
      <c r="G5552" t="s">
        <v>3947</v>
      </c>
      <c r="H5552">
        <v>1</v>
      </c>
      <c r="I5552">
        <v>0.13</v>
      </c>
      <c r="J5552">
        <v>0.64</v>
      </c>
    </row>
    <row r="5553" spans="7:10" x14ac:dyDescent="0.25">
      <c r="G5553" t="s">
        <v>3948</v>
      </c>
      <c r="H5553">
        <v>1</v>
      </c>
      <c r="I5553">
        <v>0.13</v>
      </c>
      <c r="J5553">
        <v>0.77</v>
      </c>
    </row>
    <row r="5554" spans="7:10" x14ac:dyDescent="0.25">
      <c r="G5554" t="s">
        <v>3949</v>
      </c>
      <c r="H5554">
        <v>1</v>
      </c>
      <c r="I5554">
        <v>0.13</v>
      </c>
      <c r="J5554">
        <v>0.89</v>
      </c>
    </row>
    <row r="5555" spans="7:10" x14ac:dyDescent="0.25">
      <c r="G5555" t="s">
        <v>3950</v>
      </c>
      <c r="H5555">
        <v>3</v>
      </c>
      <c r="I5555">
        <v>0.38</v>
      </c>
      <c r="J5555">
        <v>1.28</v>
      </c>
    </row>
    <row r="5556" spans="7:10" x14ac:dyDescent="0.25">
      <c r="G5556" t="s">
        <v>3951</v>
      </c>
      <c r="H5556">
        <v>1</v>
      </c>
      <c r="I5556">
        <v>0.13</v>
      </c>
      <c r="J5556">
        <v>1.4</v>
      </c>
    </row>
    <row r="5557" spans="7:10" x14ac:dyDescent="0.25">
      <c r="G5557" t="s">
        <v>3952</v>
      </c>
      <c r="H5557">
        <v>1</v>
      </c>
      <c r="I5557">
        <v>0.13</v>
      </c>
      <c r="J5557">
        <v>1.53</v>
      </c>
    </row>
    <row r="5558" spans="7:10" x14ac:dyDescent="0.25">
      <c r="G5558" t="s">
        <v>3953</v>
      </c>
      <c r="H5558">
        <v>1</v>
      </c>
      <c r="I5558">
        <v>0.13</v>
      </c>
      <c r="J5558">
        <v>1.66</v>
      </c>
    </row>
    <row r="5559" spans="7:10" x14ac:dyDescent="0.25">
      <c r="G5559" t="s">
        <v>3954</v>
      </c>
      <c r="H5559">
        <v>3</v>
      </c>
      <c r="I5559">
        <v>0.38</v>
      </c>
      <c r="J5559">
        <v>2.04</v>
      </c>
    </row>
    <row r="5560" spans="7:10" x14ac:dyDescent="0.25">
      <c r="G5560" t="s">
        <v>3955</v>
      </c>
      <c r="H5560">
        <v>1</v>
      </c>
      <c r="I5560">
        <v>0.13</v>
      </c>
      <c r="J5560">
        <v>2.17</v>
      </c>
    </row>
    <row r="5561" spans="7:10" x14ac:dyDescent="0.25">
      <c r="G5561" t="s">
        <v>3956</v>
      </c>
      <c r="H5561">
        <v>1</v>
      </c>
      <c r="I5561">
        <v>0.13</v>
      </c>
      <c r="J5561">
        <v>2.2999999999999998</v>
      </c>
    </row>
    <row r="5562" spans="7:10" x14ac:dyDescent="0.25">
      <c r="G5562" t="s">
        <v>3035</v>
      </c>
      <c r="H5562">
        <v>36</v>
      </c>
      <c r="I5562">
        <v>4.5999999999999996</v>
      </c>
      <c r="J5562">
        <v>6.9</v>
      </c>
    </row>
    <row r="5563" spans="7:10" x14ac:dyDescent="0.25">
      <c r="G5563" t="s">
        <v>3957</v>
      </c>
      <c r="H5563">
        <v>1</v>
      </c>
      <c r="I5563">
        <v>0.13</v>
      </c>
      <c r="J5563">
        <v>7.02</v>
      </c>
    </row>
    <row r="5564" spans="7:10" x14ac:dyDescent="0.25">
      <c r="G5564" t="s">
        <v>3958</v>
      </c>
      <c r="H5564">
        <v>1</v>
      </c>
      <c r="I5564">
        <v>0.13</v>
      </c>
      <c r="J5564">
        <v>7.15</v>
      </c>
    </row>
    <row r="5565" spans="7:10" x14ac:dyDescent="0.25">
      <c r="G5565" t="s">
        <v>3959</v>
      </c>
      <c r="H5565">
        <v>1</v>
      </c>
      <c r="I5565">
        <v>0.13</v>
      </c>
      <c r="J5565">
        <v>7.28</v>
      </c>
    </row>
    <row r="5566" spans="7:10" x14ac:dyDescent="0.25">
      <c r="G5566" t="s">
        <v>3960</v>
      </c>
      <c r="H5566">
        <v>2</v>
      </c>
      <c r="I5566">
        <v>0.26</v>
      </c>
      <c r="J5566">
        <v>7.54</v>
      </c>
    </row>
    <row r="5567" spans="7:10" x14ac:dyDescent="0.25">
      <c r="G5567" t="s">
        <v>3961</v>
      </c>
      <c r="H5567">
        <v>1</v>
      </c>
      <c r="I5567">
        <v>0.13</v>
      </c>
      <c r="J5567">
        <v>7.66</v>
      </c>
    </row>
    <row r="5568" spans="7:10" x14ac:dyDescent="0.25">
      <c r="G5568" t="s">
        <v>3962</v>
      </c>
      <c r="H5568">
        <v>1</v>
      </c>
      <c r="I5568">
        <v>0.13</v>
      </c>
      <c r="J5568">
        <v>7.79</v>
      </c>
    </row>
    <row r="5569" spans="7:10" x14ac:dyDescent="0.25">
      <c r="G5569" t="s">
        <v>3963</v>
      </c>
      <c r="H5569">
        <v>8</v>
      </c>
      <c r="I5569">
        <v>1.02</v>
      </c>
      <c r="J5569">
        <v>8.81</v>
      </c>
    </row>
    <row r="5570" spans="7:10" x14ac:dyDescent="0.25">
      <c r="G5570" t="s">
        <v>3964</v>
      </c>
      <c r="H5570">
        <v>1</v>
      </c>
      <c r="I5570">
        <v>0.13</v>
      </c>
      <c r="J5570">
        <v>8.94</v>
      </c>
    </row>
    <row r="5571" spans="7:10" x14ac:dyDescent="0.25">
      <c r="G5571" t="s">
        <v>3965</v>
      </c>
      <c r="H5571">
        <v>1</v>
      </c>
      <c r="I5571">
        <v>0.13</v>
      </c>
      <c r="J5571">
        <v>9.07</v>
      </c>
    </row>
    <row r="5572" spans="7:10" x14ac:dyDescent="0.25">
      <c r="G5572" t="s">
        <v>3966</v>
      </c>
      <c r="H5572">
        <v>1</v>
      </c>
      <c r="I5572">
        <v>0.13</v>
      </c>
      <c r="J5572">
        <v>9.1999999999999993</v>
      </c>
    </row>
    <row r="5573" spans="7:10" x14ac:dyDescent="0.25">
      <c r="G5573" t="s">
        <v>3967</v>
      </c>
      <c r="H5573">
        <v>1</v>
      </c>
      <c r="I5573">
        <v>0.13</v>
      </c>
      <c r="J5573">
        <v>9.32</v>
      </c>
    </row>
    <row r="5574" spans="7:10" x14ac:dyDescent="0.25">
      <c r="G5574" t="s">
        <v>3968</v>
      </c>
      <c r="H5574">
        <v>1</v>
      </c>
      <c r="I5574">
        <v>0.13</v>
      </c>
      <c r="J5574">
        <v>9.4499999999999993</v>
      </c>
    </row>
    <row r="5575" spans="7:10" x14ac:dyDescent="0.25">
      <c r="G5575" t="s">
        <v>3969</v>
      </c>
      <c r="H5575">
        <v>1</v>
      </c>
      <c r="I5575">
        <v>0.13</v>
      </c>
      <c r="J5575">
        <v>9.58</v>
      </c>
    </row>
    <row r="5576" spans="7:10" x14ac:dyDescent="0.25">
      <c r="G5576" t="s">
        <v>3970</v>
      </c>
      <c r="H5576">
        <v>1</v>
      </c>
      <c r="I5576">
        <v>0.13</v>
      </c>
      <c r="J5576">
        <v>9.7100000000000009</v>
      </c>
    </row>
    <row r="5577" spans="7:10" x14ac:dyDescent="0.25">
      <c r="G5577" t="s">
        <v>3971</v>
      </c>
      <c r="H5577">
        <v>1</v>
      </c>
      <c r="I5577">
        <v>0.13</v>
      </c>
      <c r="J5577">
        <v>9.83</v>
      </c>
    </row>
    <row r="5578" spans="7:10" x14ac:dyDescent="0.25">
      <c r="G5578" t="s">
        <v>3972</v>
      </c>
      <c r="H5578">
        <v>1</v>
      </c>
      <c r="I5578">
        <v>0.13</v>
      </c>
      <c r="J5578">
        <v>9.9600000000000009</v>
      </c>
    </row>
    <row r="5579" spans="7:10" x14ac:dyDescent="0.25">
      <c r="G5579" t="s">
        <v>3973</v>
      </c>
      <c r="H5579">
        <v>1</v>
      </c>
      <c r="I5579">
        <v>0.13</v>
      </c>
      <c r="J5579">
        <v>10.09</v>
      </c>
    </row>
    <row r="5580" spans="7:10" x14ac:dyDescent="0.25">
      <c r="G5580" t="s">
        <v>3974</v>
      </c>
      <c r="H5580">
        <v>4</v>
      </c>
      <c r="I5580">
        <v>0.51</v>
      </c>
      <c r="J5580">
        <v>10.6</v>
      </c>
    </row>
    <row r="5581" spans="7:10" x14ac:dyDescent="0.25">
      <c r="G5581" t="s">
        <v>3975</v>
      </c>
      <c r="H5581">
        <v>1</v>
      </c>
      <c r="I5581">
        <v>0.13</v>
      </c>
      <c r="J5581">
        <v>10.73</v>
      </c>
    </row>
    <row r="5582" spans="7:10" x14ac:dyDescent="0.25">
      <c r="G5582" t="s">
        <v>3976</v>
      </c>
      <c r="H5582">
        <v>1</v>
      </c>
      <c r="I5582">
        <v>0.13</v>
      </c>
      <c r="J5582">
        <v>10.86</v>
      </c>
    </row>
    <row r="5583" spans="7:10" x14ac:dyDescent="0.25">
      <c r="G5583" t="s">
        <v>3977</v>
      </c>
      <c r="H5583">
        <v>4</v>
      </c>
      <c r="I5583">
        <v>0.51</v>
      </c>
      <c r="J5583">
        <v>11.37</v>
      </c>
    </row>
    <row r="5584" spans="7:10" x14ac:dyDescent="0.25">
      <c r="G5584" t="s">
        <v>3978</v>
      </c>
      <c r="H5584">
        <v>22</v>
      </c>
      <c r="I5584">
        <v>2.81</v>
      </c>
      <c r="J5584">
        <v>14.18</v>
      </c>
    </row>
    <row r="5585" spans="7:10" x14ac:dyDescent="0.25">
      <c r="G5585" t="s">
        <v>3979</v>
      </c>
      <c r="H5585">
        <v>1</v>
      </c>
      <c r="I5585">
        <v>0.13</v>
      </c>
      <c r="J5585">
        <v>14.3</v>
      </c>
    </row>
    <row r="5586" spans="7:10" x14ac:dyDescent="0.25">
      <c r="G5586" t="s">
        <v>3980</v>
      </c>
      <c r="H5586">
        <v>1</v>
      </c>
      <c r="I5586">
        <v>0.13</v>
      </c>
      <c r="J5586">
        <v>14.43</v>
      </c>
    </row>
    <row r="5587" spans="7:10" x14ac:dyDescent="0.25">
      <c r="G5587" t="s">
        <v>3981</v>
      </c>
      <c r="H5587">
        <v>26</v>
      </c>
      <c r="I5587">
        <v>3.32</v>
      </c>
      <c r="J5587">
        <v>17.75</v>
      </c>
    </row>
    <row r="5588" spans="7:10" x14ac:dyDescent="0.25">
      <c r="G5588" t="s">
        <v>3982</v>
      </c>
      <c r="H5588">
        <v>1</v>
      </c>
      <c r="I5588">
        <v>0.13</v>
      </c>
      <c r="J5588">
        <v>17.88</v>
      </c>
    </row>
    <row r="5589" spans="7:10" x14ac:dyDescent="0.25">
      <c r="G5589" t="s">
        <v>3983</v>
      </c>
      <c r="H5589">
        <v>4</v>
      </c>
      <c r="I5589">
        <v>0.51</v>
      </c>
      <c r="J5589">
        <v>18.39</v>
      </c>
    </row>
    <row r="5590" spans="7:10" x14ac:dyDescent="0.25">
      <c r="G5590" t="s">
        <v>3984</v>
      </c>
      <c r="H5590">
        <v>1</v>
      </c>
      <c r="I5590">
        <v>0.13</v>
      </c>
      <c r="J5590">
        <v>18.52</v>
      </c>
    </row>
    <row r="5591" spans="7:10" x14ac:dyDescent="0.25">
      <c r="G5591" t="s">
        <v>3985</v>
      </c>
      <c r="H5591">
        <v>1</v>
      </c>
      <c r="I5591">
        <v>0.13</v>
      </c>
      <c r="J5591">
        <v>18.649999999999999</v>
      </c>
    </row>
    <row r="5592" spans="7:10" x14ac:dyDescent="0.25">
      <c r="G5592" t="s">
        <v>3986</v>
      </c>
      <c r="H5592">
        <v>1</v>
      </c>
      <c r="I5592">
        <v>0.13</v>
      </c>
      <c r="J5592">
        <v>18.77</v>
      </c>
    </row>
    <row r="5593" spans="7:10" x14ac:dyDescent="0.25">
      <c r="G5593" t="s">
        <v>3987</v>
      </c>
      <c r="H5593">
        <v>1</v>
      </c>
      <c r="I5593">
        <v>0.13</v>
      </c>
      <c r="J5593">
        <v>18.899999999999999</v>
      </c>
    </row>
    <row r="5594" spans="7:10" x14ac:dyDescent="0.25">
      <c r="G5594" t="s">
        <v>3988</v>
      </c>
      <c r="H5594">
        <v>1</v>
      </c>
      <c r="I5594">
        <v>0.13</v>
      </c>
      <c r="J5594">
        <v>19.03</v>
      </c>
    </row>
    <row r="5595" spans="7:10" x14ac:dyDescent="0.25">
      <c r="G5595" t="s">
        <v>3989</v>
      </c>
      <c r="H5595">
        <v>1</v>
      </c>
      <c r="I5595">
        <v>0.13</v>
      </c>
      <c r="J5595">
        <v>19.16</v>
      </c>
    </row>
    <row r="5596" spans="7:10" x14ac:dyDescent="0.25">
      <c r="G5596" t="s">
        <v>3990</v>
      </c>
      <c r="H5596">
        <v>1</v>
      </c>
      <c r="I5596">
        <v>0.13</v>
      </c>
      <c r="J5596">
        <v>19.28</v>
      </c>
    </row>
    <row r="5597" spans="7:10" x14ac:dyDescent="0.25">
      <c r="G5597" t="s">
        <v>3991</v>
      </c>
      <c r="H5597">
        <v>91</v>
      </c>
      <c r="I5597">
        <v>11.62</v>
      </c>
      <c r="J5597">
        <v>30.91</v>
      </c>
    </row>
    <row r="5598" spans="7:10" x14ac:dyDescent="0.25">
      <c r="G5598" t="s">
        <v>3992</v>
      </c>
      <c r="H5598">
        <v>1</v>
      </c>
      <c r="I5598">
        <v>0.13</v>
      </c>
      <c r="J5598">
        <v>31.03</v>
      </c>
    </row>
    <row r="5599" spans="7:10" x14ac:dyDescent="0.25">
      <c r="G5599" t="s">
        <v>3993</v>
      </c>
      <c r="H5599">
        <v>1</v>
      </c>
      <c r="I5599">
        <v>0.13</v>
      </c>
      <c r="J5599">
        <v>31.16</v>
      </c>
    </row>
    <row r="5600" spans="7:10" x14ac:dyDescent="0.25">
      <c r="G5600" t="s">
        <v>3994</v>
      </c>
      <c r="H5600">
        <v>1</v>
      </c>
      <c r="I5600">
        <v>0.13</v>
      </c>
      <c r="J5600">
        <v>31.29</v>
      </c>
    </row>
    <row r="5601" spans="7:10" x14ac:dyDescent="0.25">
      <c r="G5601" t="s">
        <v>3995</v>
      </c>
      <c r="H5601">
        <v>1</v>
      </c>
      <c r="I5601">
        <v>0.13</v>
      </c>
      <c r="J5601">
        <v>31.42</v>
      </c>
    </row>
    <row r="5602" spans="7:10" x14ac:dyDescent="0.25">
      <c r="G5602" t="s">
        <v>3996</v>
      </c>
      <c r="H5602">
        <v>1</v>
      </c>
      <c r="I5602">
        <v>0.13</v>
      </c>
      <c r="J5602">
        <v>31.55</v>
      </c>
    </row>
    <row r="5603" spans="7:10" x14ac:dyDescent="0.25">
      <c r="G5603" t="s">
        <v>3997</v>
      </c>
      <c r="H5603">
        <v>12</v>
      </c>
      <c r="I5603">
        <v>1.53</v>
      </c>
      <c r="J5603">
        <v>33.08</v>
      </c>
    </row>
    <row r="5604" spans="7:10" x14ac:dyDescent="0.25">
      <c r="G5604" t="s">
        <v>3998</v>
      </c>
      <c r="H5604">
        <v>1</v>
      </c>
      <c r="I5604">
        <v>0.13</v>
      </c>
      <c r="J5604">
        <v>33.21</v>
      </c>
    </row>
    <row r="5605" spans="7:10" x14ac:dyDescent="0.25">
      <c r="G5605" t="s">
        <v>3999</v>
      </c>
      <c r="H5605">
        <v>5</v>
      </c>
      <c r="I5605">
        <v>0.64</v>
      </c>
      <c r="J5605">
        <v>33.840000000000003</v>
      </c>
    </row>
    <row r="5606" spans="7:10" x14ac:dyDescent="0.25">
      <c r="G5606" t="s">
        <v>4000</v>
      </c>
      <c r="H5606">
        <v>1</v>
      </c>
      <c r="I5606">
        <v>0.13</v>
      </c>
      <c r="J5606">
        <v>33.97</v>
      </c>
    </row>
    <row r="5607" spans="7:10" x14ac:dyDescent="0.25">
      <c r="G5607" t="s">
        <v>4001</v>
      </c>
      <c r="H5607">
        <v>4</v>
      </c>
      <c r="I5607">
        <v>0.51</v>
      </c>
      <c r="J5607">
        <v>34.479999999999997</v>
      </c>
    </row>
    <row r="5608" spans="7:10" x14ac:dyDescent="0.25">
      <c r="G5608" t="s">
        <v>4002</v>
      </c>
      <c r="H5608">
        <v>3</v>
      </c>
      <c r="I5608">
        <v>0.38</v>
      </c>
      <c r="J5608">
        <v>34.869999999999997</v>
      </c>
    </row>
    <row r="5609" spans="7:10" x14ac:dyDescent="0.25">
      <c r="G5609" t="s">
        <v>4003</v>
      </c>
      <c r="H5609">
        <v>1</v>
      </c>
      <c r="I5609">
        <v>0.13</v>
      </c>
      <c r="J5609">
        <v>34.99</v>
      </c>
    </row>
    <row r="5610" spans="7:10" x14ac:dyDescent="0.25">
      <c r="G5610" t="s">
        <v>4004</v>
      </c>
      <c r="H5610">
        <v>15</v>
      </c>
      <c r="I5610">
        <v>1.92</v>
      </c>
      <c r="J5610">
        <v>36.909999999999997</v>
      </c>
    </row>
    <row r="5611" spans="7:10" x14ac:dyDescent="0.25">
      <c r="G5611" t="s">
        <v>4005</v>
      </c>
      <c r="H5611">
        <v>2</v>
      </c>
      <c r="I5611">
        <v>0.26</v>
      </c>
      <c r="J5611">
        <v>37.159999999999997</v>
      </c>
    </row>
    <row r="5612" spans="7:10" x14ac:dyDescent="0.25">
      <c r="G5612" t="s">
        <v>4006</v>
      </c>
      <c r="H5612">
        <v>1</v>
      </c>
      <c r="I5612">
        <v>0.13</v>
      </c>
      <c r="J5612">
        <v>37.29</v>
      </c>
    </row>
    <row r="5613" spans="7:10" x14ac:dyDescent="0.25">
      <c r="G5613" t="s">
        <v>4007</v>
      </c>
      <c r="H5613">
        <v>1</v>
      </c>
      <c r="I5613">
        <v>0.13</v>
      </c>
      <c r="J5613">
        <v>37.42</v>
      </c>
    </row>
    <row r="5614" spans="7:10" x14ac:dyDescent="0.25">
      <c r="G5614" t="s">
        <v>4008</v>
      </c>
      <c r="H5614">
        <v>1</v>
      </c>
      <c r="I5614">
        <v>0.13</v>
      </c>
      <c r="J5614">
        <v>37.549999999999997</v>
      </c>
    </row>
    <row r="5615" spans="7:10" x14ac:dyDescent="0.25">
      <c r="G5615" t="s">
        <v>4009</v>
      </c>
      <c r="H5615">
        <v>1</v>
      </c>
      <c r="I5615">
        <v>0.13</v>
      </c>
      <c r="J5615">
        <v>37.68</v>
      </c>
    </row>
    <row r="5616" spans="7:10" x14ac:dyDescent="0.25">
      <c r="G5616" t="s">
        <v>4010</v>
      </c>
      <c r="H5616">
        <v>1</v>
      </c>
      <c r="I5616">
        <v>0.13</v>
      </c>
      <c r="J5616">
        <v>37.799999999999997</v>
      </c>
    </row>
    <row r="5617" spans="7:10" x14ac:dyDescent="0.25">
      <c r="G5617" t="s">
        <v>4011</v>
      </c>
      <c r="H5617">
        <v>1</v>
      </c>
      <c r="I5617">
        <v>0.13</v>
      </c>
      <c r="J5617">
        <v>37.93</v>
      </c>
    </row>
    <row r="5618" spans="7:10" x14ac:dyDescent="0.25">
      <c r="G5618" t="s">
        <v>4012</v>
      </c>
      <c r="H5618">
        <v>1</v>
      </c>
      <c r="I5618">
        <v>0.13</v>
      </c>
      <c r="J5618">
        <v>38.06</v>
      </c>
    </row>
    <row r="5619" spans="7:10" x14ac:dyDescent="0.25">
      <c r="G5619" t="s">
        <v>4013</v>
      </c>
      <c r="H5619">
        <v>12</v>
      </c>
      <c r="I5619">
        <v>1.53</v>
      </c>
      <c r="J5619">
        <v>39.590000000000003</v>
      </c>
    </row>
    <row r="5620" spans="7:10" x14ac:dyDescent="0.25">
      <c r="G5620" t="s">
        <v>4014</v>
      </c>
      <c r="H5620">
        <v>269</v>
      </c>
      <c r="I5620">
        <v>34.36</v>
      </c>
      <c r="J5620">
        <v>73.95</v>
      </c>
    </row>
    <row r="5621" spans="7:10" x14ac:dyDescent="0.25">
      <c r="G5621" t="s">
        <v>4015</v>
      </c>
      <c r="H5621">
        <v>1</v>
      </c>
      <c r="I5621">
        <v>0.13</v>
      </c>
      <c r="J5621">
        <v>74.069999999999993</v>
      </c>
    </row>
    <row r="5622" spans="7:10" x14ac:dyDescent="0.25">
      <c r="G5622" t="s">
        <v>4016</v>
      </c>
      <c r="H5622">
        <v>1</v>
      </c>
      <c r="I5622">
        <v>0.13</v>
      </c>
      <c r="J5622">
        <v>74.2</v>
      </c>
    </row>
    <row r="5623" spans="7:10" x14ac:dyDescent="0.25">
      <c r="G5623" t="s">
        <v>4017</v>
      </c>
      <c r="H5623">
        <v>1</v>
      </c>
      <c r="I5623">
        <v>0.13</v>
      </c>
      <c r="J5623">
        <v>74.33</v>
      </c>
    </row>
    <row r="5624" spans="7:10" x14ac:dyDescent="0.25">
      <c r="G5624" t="s">
        <v>4018</v>
      </c>
      <c r="H5624">
        <v>3</v>
      </c>
      <c r="I5624">
        <v>0.38</v>
      </c>
      <c r="J5624">
        <v>74.709999999999994</v>
      </c>
    </row>
    <row r="5625" spans="7:10" x14ac:dyDescent="0.25">
      <c r="G5625" t="s">
        <v>4019</v>
      </c>
      <c r="H5625">
        <v>1</v>
      </c>
      <c r="I5625">
        <v>0.13</v>
      </c>
      <c r="J5625">
        <v>74.84</v>
      </c>
    </row>
    <row r="5626" spans="7:10" x14ac:dyDescent="0.25">
      <c r="G5626" t="s">
        <v>4020</v>
      </c>
      <c r="H5626">
        <v>83</v>
      </c>
      <c r="I5626">
        <v>10.6</v>
      </c>
      <c r="J5626">
        <v>85.44</v>
      </c>
    </row>
    <row r="5627" spans="7:10" x14ac:dyDescent="0.25">
      <c r="G5627" t="s">
        <v>4021</v>
      </c>
      <c r="H5627">
        <v>1</v>
      </c>
      <c r="I5627">
        <v>0.13</v>
      </c>
      <c r="J5627">
        <v>85.57</v>
      </c>
    </row>
    <row r="5628" spans="7:10" x14ac:dyDescent="0.25">
      <c r="G5628" t="s">
        <v>4022</v>
      </c>
      <c r="H5628">
        <v>1</v>
      </c>
      <c r="I5628">
        <v>0.13</v>
      </c>
      <c r="J5628">
        <v>85.7</v>
      </c>
    </row>
    <row r="5629" spans="7:10" x14ac:dyDescent="0.25">
      <c r="G5629" t="s">
        <v>4023</v>
      </c>
      <c r="H5629">
        <v>1</v>
      </c>
      <c r="I5629">
        <v>0.13</v>
      </c>
      <c r="J5629">
        <v>85.82</v>
      </c>
    </row>
    <row r="5630" spans="7:10" x14ac:dyDescent="0.25">
      <c r="G5630" t="s">
        <v>4024</v>
      </c>
      <c r="H5630">
        <v>1</v>
      </c>
      <c r="I5630">
        <v>0.13</v>
      </c>
      <c r="J5630">
        <v>85.95</v>
      </c>
    </row>
    <row r="5631" spans="7:10" x14ac:dyDescent="0.25">
      <c r="G5631" t="s">
        <v>4025</v>
      </c>
      <c r="H5631">
        <v>1</v>
      </c>
      <c r="I5631">
        <v>0.13</v>
      </c>
      <c r="J5631">
        <v>86.08</v>
      </c>
    </row>
    <row r="5632" spans="7:10" x14ac:dyDescent="0.25">
      <c r="G5632" t="s">
        <v>4026</v>
      </c>
      <c r="H5632">
        <v>1</v>
      </c>
      <c r="I5632">
        <v>0.13</v>
      </c>
      <c r="J5632">
        <v>86.21</v>
      </c>
    </row>
    <row r="5633" spans="7:10" x14ac:dyDescent="0.25">
      <c r="G5633" t="s">
        <v>4027</v>
      </c>
      <c r="H5633">
        <v>1</v>
      </c>
      <c r="I5633">
        <v>0.13</v>
      </c>
      <c r="J5633">
        <v>86.33</v>
      </c>
    </row>
    <row r="5634" spans="7:10" x14ac:dyDescent="0.25">
      <c r="G5634" t="s">
        <v>4028</v>
      </c>
      <c r="H5634">
        <v>1</v>
      </c>
      <c r="I5634">
        <v>0.13</v>
      </c>
      <c r="J5634">
        <v>86.46</v>
      </c>
    </row>
    <row r="5635" spans="7:10" x14ac:dyDescent="0.25">
      <c r="G5635" t="s">
        <v>4029</v>
      </c>
      <c r="H5635">
        <v>2</v>
      </c>
      <c r="I5635">
        <v>0.26</v>
      </c>
      <c r="J5635">
        <v>86.72</v>
      </c>
    </row>
    <row r="5636" spans="7:10" x14ac:dyDescent="0.25">
      <c r="G5636" t="s">
        <v>4030</v>
      </c>
      <c r="H5636">
        <v>1</v>
      </c>
      <c r="I5636">
        <v>0.13</v>
      </c>
      <c r="J5636">
        <v>86.85</v>
      </c>
    </row>
    <row r="5637" spans="7:10" x14ac:dyDescent="0.25">
      <c r="G5637" t="s">
        <v>4031</v>
      </c>
      <c r="H5637">
        <v>1</v>
      </c>
      <c r="I5637">
        <v>0.13</v>
      </c>
      <c r="J5637">
        <v>86.97</v>
      </c>
    </row>
    <row r="5638" spans="7:10" x14ac:dyDescent="0.25">
      <c r="G5638" t="s">
        <v>4032</v>
      </c>
      <c r="H5638">
        <v>2</v>
      </c>
      <c r="I5638">
        <v>0.26</v>
      </c>
      <c r="J5638">
        <v>87.23</v>
      </c>
    </row>
    <row r="5639" spans="7:10" x14ac:dyDescent="0.25">
      <c r="G5639" t="s">
        <v>4033</v>
      </c>
      <c r="H5639">
        <v>1</v>
      </c>
      <c r="I5639">
        <v>0.13</v>
      </c>
      <c r="J5639">
        <v>87.36</v>
      </c>
    </row>
    <row r="5640" spans="7:10" x14ac:dyDescent="0.25">
      <c r="G5640" t="s">
        <v>4034</v>
      </c>
      <c r="H5640">
        <v>1</v>
      </c>
      <c r="I5640">
        <v>0.13</v>
      </c>
      <c r="J5640">
        <v>87.48</v>
      </c>
    </row>
    <row r="5641" spans="7:10" x14ac:dyDescent="0.25">
      <c r="G5641" t="s">
        <v>4035</v>
      </c>
      <c r="H5641">
        <v>1</v>
      </c>
      <c r="I5641">
        <v>0.13</v>
      </c>
      <c r="J5641">
        <v>87.61</v>
      </c>
    </row>
    <row r="5642" spans="7:10" x14ac:dyDescent="0.25">
      <c r="G5642" t="s">
        <v>4036</v>
      </c>
      <c r="H5642">
        <v>1</v>
      </c>
      <c r="I5642">
        <v>0.13</v>
      </c>
      <c r="J5642">
        <v>87.74</v>
      </c>
    </row>
    <row r="5643" spans="7:10" x14ac:dyDescent="0.25">
      <c r="G5643" t="s">
        <v>4037</v>
      </c>
      <c r="H5643">
        <v>2</v>
      </c>
      <c r="I5643">
        <v>0.26</v>
      </c>
      <c r="J5643">
        <v>87.99</v>
      </c>
    </row>
    <row r="5644" spans="7:10" x14ac:dyDescent="0.25">
      <c r="G5644" t="s">
        <v>4038</v>
      </c>
      <c r="H5644">
        <v>1</v>
      </c>
      <c r="I5644">
        <v>0.13</v>
      </c>
      <c r="J5644">
        <v>88.12</v>
      </c>
    </row>
    <row r="5645" spans="7:10" x14ac:dyDescent="0.25">
      <c r="G5645" t="s">
        <v>4039</v>
      </c>
      <c r="H5645">
        <v>1</v>
      </c>
      <c r="I5645">
        <v>0.13</v>
      </c>
      <c r="J5645">
        <v>88.25</v>
      </c>
    </row>
    <row r="5646" spans="7:10" x14ac:dyDescent="0.25">
      <c r="G5646" t="s">
        <v>4040</v>
      </c>
      <c r="H5646">
        <v>1</v>
      </c>
      <c r="I5646">
        <v>0.13</v>
      </c>
      <c r="J5646">
        <v>88.38</v>
      </c>
    </row>
    <row r="5647" spans="7:10" x14ac:dyDescent="0.25">
      <c r="G5647" t="s">
        <v>4041</v>
      </c>
      <c r="H5647">
        <v>1</v>
      </c>
      <c r="I5647">
        <v>0.13</v>
      </c>
      <c r="J5647">
        <v>88.51</v>
      </c>
    </row>
    <row r="5648" spans="7:10" x14ac:dyDescent="0.25">
      <c r="G5648" t="s">
        <v>4042</v>
      </c>
      <c r="H5648">
        <v>3</v>
      </c>
      <c r="I5648">
        <v>0.38</v>
      </c>
      <c r="J5648">
        <v>88.89</v>
      </c>
    </row>
    <row r="5649" spans="7:10" x14ac:dyDescent="0.25">
      <c r="G5649" t="s">
        <v>4043</v>
      </c>
      <c r="H5649">
        <v>4</v>
      </c>
      <c r="I5649">
        <v>0.51</v>
      </c>
      <c r="J5649">
        <v>89.4</v>
      </c>
    </row>
    <row r="5650" spans="7:10" x14ac:dyDescent="0.25">
      <c r="G5650" t="s">
        <v>4044</v>
      </c>
      <c r="H5650">
        <v>1</v>
      </c>
      <c r="I5650">
        <v>0.13</v>
      </c>
      <c r="J5650">
        <v>89.53</v>
      </c>
    </row>
    <row r="5651" spans="7:10" x14ac:dyDescent="0.25">
      <c r="G5651" t="s">
        <v>4045</v>
      </c>
      <c r="H5651">
        <v>3</v>
      </c>
      <c r="I5651">
        <v>0.38</v>
      </c>
      <c r="J5651">
        <v>89.91</v>
      </c>
    </row>
    <row r="5652" spans="7:10" x14ac:dyDescent="0.25">
      <c r="G5652" t="s">
        <v>4046</v>
      </c>
      <c r="H5652">
        <v>1</v>
      </c>
      <c r="I5652">
        <v>0.13</v>
      </c>
      <c r="J5652">
        <v>90.04</v>
      </c>
    </row>
    <row r="5653" spans="7:10" x14ac:dyDescent="0.25">
      <c r="G5653" t="s">
        <v>4047</v>
      </c>
      <c r="H5653">
        <v>1</v>
      </c>
      <c r="I5653">
        <v>0.13</v>
      </c>
      <c r="J5653">
        <v>90.17</v>
      </c>
    </row>
    <row r="5654" spans="7:10" x14ac:dyDescent="0.25">
      <c r="G5654" t="s">
        <v>4048</v>
      </c>
      <c r="H5654">
        <v>1</v>
      </c>
      <c r="I5654">
        <v>0.13</v>
      </c>
      <c r="J5654">
        <v>90.29</v>
      </c>
    </row>
    <row r="5655" spans="7:10" x14ac:dyDescent="0.25">
      <c r="G5655" t="s">
        <v>4049</v>
      </c>
      <c r="H5655">
        <v>24</v>
      </c>
      <c r="I5655">
        <v>3.07</v>
      </c>
      <c r="J5655">
        <v>93.36</v>
      </c>
    </row>
    <row r="5656" spans="7:10" x14ac:dyDescent="0.25">
      <c r="G5656" t="s">
        <v>4050</v>
      </c>
      <c r="H5656">
        <v>8</v>
      </c>
      <c r="I5656">
        <v>1.02</v>
      </c>
      <c r="J5656">
        <v>94.38</v>
      </c>
    </row>
    <row r="5657" spans="7:10" x14ac:dyDescent="0.25">
      <c r="G5657" t="s">
        <v>4051</v>
      </c>
      <c r="H5657">
        <v>1</v>
      </c>
      <c r="I5657">
        <v>0.13</v>
      </c>
      <c r="J5657">
        <v>94.51</v>
      </c>
    </row>
    <row r="5658" spans="7:10" x14ac:dyDescent="0.25">
      <c r="G5658" t="s">
        <v>4052</v>
      </c>
      <c r="H5658">
        <v>1</v>
      </c>
      <c r="I5658">
        <v>0.13</v>
      </c>
      <c r="J5658">
        <v>94.64</v>
      </c>
    </row>
    <row r="5659" spans="7:10" x14ac:dyDescent="0.25">
      <c r="G5659" t="s">
        <v>4053</v>
      </c>
      <c r="H5659">
        <v>1</v>
      </c>
      <c r="I5659">
        <v>0.13</v>
      </c>
      <c r="J5659">
        <v>94.76</v>
      </c>
    </row>
    <row r="5660" spans="7:10" x14ac:dyDescent="0.25">
      <c r="G5660" t="s">
        <v>4054</v>
      </c>
      <c r="H5660">
        <v>1</v>
      </c>
      <c r="I5660">
        <v>0.13</v>
      </c>
      <c r="J5660">
        <v>94.89</v>
      </c>
    </row>
    <row r="5661" spans="7:10" x14ac:dyDescent="0.25">
      <c r="G5661" t="s">
        <v>4055</v>
      </c>
      <c r="H5661">
        <v>1</v>
      </c>
      <c r="I5661">
        <v>0.13</v>
      </c>
      <c r="J5661">
        <v>95.02</v>
      </c>
    </row>
    <row r="5662" spans="7:10" x14ac:dyDescent="0.25">
      <c r="G5662" t="s">
        <v>4056</v>
      </c>
      <c r="H5662">
        <v>1</v>
      </c>
      <c r="I5662">
        <v>0.13</v>
      </c>
      <c r="J5662">
        <v>95.15</v>
      </c>
    </row>
    <row r="5663" spans="7:10" x14ac:dyDescent="0.25">
      <c r="G5663" t="s">
        <v>4057</v>
      </c>
      <c r="H5663">
        <v>1</v>
      </c>
      <c r="I5663">
        <v>0.13</v>
      </c>
      <c r="J5663">
        <v>95.27</v>
      </c>
    </row>
    <row r="5664" spans="7:10" x14ac:dyDescent="0.25">
      <c r="G5664" t="s">
        <v>4058</v>
      </c>
      <c r="H5664">
        <v>1</v>
      </c>
      <c r="I5664">
        <v>0.13</v>
      </c>
      <c r="J5664">
        <v>95.4</v>
      </c>
    </row>
    <row r="5665" spans="7:10" x14ac:dyDescent="0.25">
      <c r="G5665" t="s">
        <v>4059</v>
      </c>
      <c r="H5665">
        <v>3</v>
      </c>
      <c r="I5665">
        <v>0.38</v>
      </c>
      <c r="J5665">
        <v>95.79</v>
      </c>
    </row>
    <row r="5666" spans="7:10" x14ac:dyDescent="0.25">
      <c r="G5666" t="s">
        <v>4060</v>
      </c>
      <c r="H5666">
        <v>1</v>
      </c>
      <c r="I5666">
        <v>0.13</v>
      </c>
      <c r="J5666">
        <v>95.91</v>
      </c>
    </row>
    <row r="5667" spans="7:10" x14ac:dyDescent="0.25">
      <c r="G5667" t="s">
        <v>4061</v>
      </c>
      <c r="H5667">
        <v>1</v>
      </c>
      <c r="I5667">
        <v>0.13</v>
      </c>
      <c r="J5667">
        <v>96.04</v>
      </c>
    </row>
    <row r="5668" spans="7:10" x14ac:dyDescent="0.25">
      <c r="G5668" t="s">
        <v>4062</v>
      </c>
      <c r="H5668">
        <v>3</v>
      </c>
      <c r="I5668">
        <v>0.38</v>
      </c>
      <c r="J5668">
        <v>96.42</v>
      </c>
    </row>
    <row r="5669" spans="7:10" x14ac:dyDescent="0.25">
      <c r="G5669" t="s">
        <v>4063</v>
      </c>
      <c r="H5669">
        <v>1</v>
      </c>
      <c r="I5669">
        <v>0.13</v>
      </c>
      <c r="J5669">
        <v>96.55</v>
      </c>
    </row>
    <row r="5670" spans="7:10" x14ac:dyDescent="0.25">
      <c r="G5670" t="s">
        <v>4064</v>
      </c>
      <c r="H5670">
        <v>2</v>
      </c>
      <c r="I5670">
        <v>0.26</v>
      </c>
      <c r="J5670">
        <v>96.81</v>
      </c>
    </row>
    <row r="5671" spans="7:10" x14ac:dyDescent="0.25">
      <c r="G5671" t="s">
        <v>4065</v>
      </c>
      <c r="H5671">
        <v>6</v>
      </c>
      <c r="I5671">
        <v>0.77</v>
      </c>
      <c r="J5671">
        <v>97.57</v>
      </c>
    </row>
    <row r="5672" spans="7:10" x14ac:dyDescent="0.25">
      <c r="G5672" t="s">
        <v>4066</v>
      </c>
      <c r="H5672">
        <v>1</v>
      </c>
      <c r="I5672">
        <v>0.13</v>
      </c>
      <c r="J5672">
        <v>97.7</v>
      </c>
    </row>
    <row r="5673" spans="7:10" x14ac:dyDescent="0.25">
      <c r="G5673" t="s">
        <v>4067</v>
      </c>
      <c r="H5673">
        <v>1</v>
      </c>
      <c r="I5673">
        <v>0.13</v>
      </c>
      <c r="J5673">
        <v>97.83</v>
      </c>
    </row>
    <row r="5674" spans="7:10" x14ac:dyDescent="0.25">
      <c r="G5674" t="s">
        <v>4068</v>
      </c>
      <c r="H5674">
        <v>16</v>
      </c>
      <c r="I5674">
        <v>2.04</v>
      </c>
      <c r="J5674">
        <v>99.87</v>
      </c>
    </row>
    <row r="5675" spans="7:10" x14ac:dyDescent="0.25">
      <c r="G5675" t="s">
        <v>4069</v>
      </c>
      <c r="H5675">
        <v>1</v>
      </c>
      <c r="I5675">
        <v>0.13</v>
      </c>
      <c r="J5675">
        <v>100</v>
      </c>
    </row>
    <row r="5677" spans="7:10" x14ac:dyDescent="0.25">
      <c r="G5677" t="s">
        <v>1673</v>
      </c>
      <c r="H5677">
        <v>783</v>
      </c>
      <c r="I5677">
        <v>100</v>
      </c>
    </row>
    <row r="5683" spans="1:10" s="9" customFormat="1" x14ac:dyDescent="0.25">
      <c r="A5683" s="9" t="s">
        <v>4218</v>
      </c>
      <c r="G5683" s="9" t="s">
        <v>908</v>
      </c>
    </row>
    <row r="5687" spans="1:10" x14ac:dyDescent="0.25">
      <c r="G5687" t="s">
        <v>3807</v>
      </c>
      <c r="H5687" t="s">
        <v>1601</v>
      </c>
      <c r="I5687" t="s">
        <v>1602</v>
      </c>
      <c r="J5687" t="s">
        <v>1603</v>
      </c>
    </row>
    <row r="5689" spans="1:10" x14ac:dyDescent="0.25">
      <c r="G5689">
        <v>88</v>
      </c>
      <c r="H5689">
        <v>504</v>
      </c>
      <c r="I5689">
        <v>98.25</v>
      </c>
      <c r="J5689">
        <v>98.25</v>
      </c>
    </row>
    <row r="5690" spans="1:10" x14ac:dyDescent="0.25">
      <c r="G5690">
        <v>99</v>
      </c>
      <c r="H5690">
        <v>9</v>
      </c>
      <c r="I5690">
        <v>1.75</v>
      </c>
      <c r="J5690">
        <v>100</v>
      </c>
    </row>
    <row r="5692" spans="1:10" x14ac:dyDescent="0.25">
      <c r="G5692" t="s">
        <v>1673</v>
      </c>
      <c r="H5692">
        <v>513</v>
      </c>
      <c r="I5692">
        <v>100</v>
      </c>
    </row>
    <row r="5694" spans="1:10" s="9" customFormat="1" x14ac:dyDescent="0.25">
      <c r="A5694" s="9" t="s">
        <v>4219</v>
      </c>
      <c r="G5694" s="9" t="s">
        <v>908</v>
      </c>
    </row>
    <row r="5696" spans="1:10" x14ac:dyDescent="0.25">
      <c r="G5696" t="s">
        <v>3807</v>
      </c>
      <c r="H5696" t="s">
        <v>1601</v>
      </c>
      <c r="I5696" t="s">
        <v>1602</v>
      </c>
      <c r="J5696" t="s">
        <v>1603</v>
      </c>
    </row>
    <row r="5698" spans="1:10" x14ac:dyDescent="0.25">
      <c r="G5698" t="s">
        <v>3013</v>
      </c>
      <c r="H5698">
        <v>504</v>
      </c>
      <c r="I5698">
        <v>98.25</v>
      </c>
      <c r="J5698">
        <v>98.25</v>
      </c>
    </row>
    <row r="5699" spans="1:10" x14ac:dyDescent="0.25">
      <c r="G5699" t="s">
        <v>3158</v>
      </c>
      <c r="H5699">
        <v>9</v>
      </c>
      <c r="I5699">
        <v>1.75</v>
      </c>
      <c r="J5699">
        <v>100</v>
      </c>
    </row>
    <row r="5701" spans="1:10" x14ac:dyDescent="0.25">
      <c r="G5701" t="s">
        <v>1673</v>
      </c>
      <c r="H5701">
        <v>513</v>
      </c>
      <c r="I5701">
        <v>100</v>
      </c>
    </row>
    <row r="5703" spans="1:10" s="9" customFormat="1" x14ac:dyDescent="0.25">
      <c r="A5703" s="9" t="s">
        <v>4220</v>
      </c>
      <c r="G5703" s="9" t="s">
        <v>909</v>
      </c>
    </row>
    <row r="5707" spans="1:10" x14ac:dyDescent="0.25">
      <c r="G5707" t="s">
        <v>3807</v>
      </c>
      <c r="H5707" t="s">
        <v>1601</v>
      </c>
      <c r="I5707" t="s">
        <v>1602</v>
      </c>
      <c r="J5707" t="s">
        <v>1603</v>
      </c>
    </row>
    <row r="5709" spans="1:10" x14ac:dyDescent="0.25">
      <c r="G5709">
        <v>0</v>
      </c>
      <c r="H5709">
        <v>39</v>
      </c>
      <c r="I5709">
        <v>28.06</v>
      </c>
      <c r="J5709">
        <v>28.06</v>
      </c>
    </row>
    <row r="5710" spans="1:10" x14ac:dyDescent="0.25">
      <c r="G5710">
        <v>1</v>
      </c>
      <c r="H5710">
        <v>100</v>
      </c>
      <c r="I5710">
        <v>71.94</v>
      </c>
      <c r="J5710">
        <v>100</v>
      </c>
    </row>
    <row r="5712" spans="1:10" x14ac:dyDescent="0.25">
      <c r="G5712" t="s">
        <v>1673</v>
      </c>
      <c r="H5712">
        <v>139</v>
      </c>
      <c r="I5712">
        <v>100</v>
      </c>
    </row>
    <row r="5715" spans="1:10" s="9" customFormat="1" x14ac:dyDescent="0.25">
      <c r="A5715" s="9" t="s">
        <v>1493</v>
      </c>
      <c r="G5715" s="9" t="s">
        <v>909</v>
      </c>
    </row>
    <row r="5720" spans="1:10" x14ac:dyDescent="0.25">
      <c r="G5720" t="s">
        <v>3807</v>
      </c>
      <c r="H5720" t="s">
        <v>1601</v>
      </c>
      <c r="I5720" t="s">
        <v>1602</v>
      </c>
      <c r="J5720" t="s">
        <v>1603</v>
      </c>
    </row>
    <row r="5722" spans="1:10" x14ac:dyDescent="0.25">
      <c r="G5722" t="s">
        <v>3015</v>
      </c>
      <c r="H5722">
        <v>39</v>
      </c>
      <c r="I5722">
        <v>28.06</v>
      </c>
      <c r="J5722">
        <v>28.06</v>
      </c>
    </row>
    <row r="5723" spans="1:10" x14ac:dyDescent="0.25">
      <c r="G5723" t="s">
        <v>3016</v>
      </c>
      <c r="H5723">
        <v>100</v>
      </c>
      <c r="I5723">
        <v>71.94</v>
      </c>
      <c r="J5723">
        <v>100</v>
      </c>
    </row>
    <row r="5725" spans="1:10" x14ac:dyDescent="0.25">
      <c r="G5725" t="s">
        <v>1673</v>
      </c>
      <c r="H5725">
        <v>139</v>
      </c>
      <c r="I5725">
        <v>100</v>
      </c>
    </row>
    <row r="5732" spans="1:10" s="9" customFormat="1" x14ac:dyDescent="0.25">
      <c r="A5732" s="9" t="s">
        <v>4221</v>
      </c>
      <c r="G5732" s="9" t="s">
        <v>910</v>
      </c>
    </row>
    <row r="5736" spans="1:10" x14ac:dyDescent="0.25">
      <c r="G5736" t="s">
        <v>3807</v>
      </c>
      <c r="H5736" t="s">
        <v>1601</v>
      </c>
      <c r="I5736" t="s">
        <v>1602</v>
      </c>
      <c r="J5736" t="s">
        <v>1603</v>
      </c>
    </row>
    <row r="5738" spans="1:10" x14ac:dyDescent="0.25">
      <c r="G5738">
        <v>0</v>
      </c>
      <c r="H5738">
        <v>1</v>
      </c>
      <c r="I5738">
        <v>0.12</v>
      </c>
      <c r="J5738">
        <v>0.12</v>
      </c>
    </row>
    <row r="5739" spans="1:10" x14ac:dyDescent="0.25">
      <c r="G5739">
        <v>1</v>
      </c>
      <c r="H5739">
        <v>865</v>
      </c>
      <c r="I5739">
        <v>99.88</v>
      </c>
      <c r="J5739">
        <v>100</v>
      </c>
    </row>
    <row r="5741" spans="1:10" x14ac:dyDescent="0.25">
      <c r="G5741" t="s">
        <v>1673</v>
      </c>
      <c r="H5741">
        <v>866</v>
      </c>
      <c r="I5741">
        <v>100</v>
      </c>
    </row>
    <row r="5747" spans="1:10" s="9" customFormat="1" x14ac:dyDescent="0.25">
      <c r="A5747" s="9" t="s">
        <v>1494</v>
      </c>
      <c r="G5747" s="9" t="s">
        <v>910</v>
      </c>
    </row>
    <row r="5749" spans="1:10" x14ac:dyDescent="0.25">
      <c r="G5749" t="s">
        <v>3807</v>
      </c>
      <c r="H5749" t="s">
        <v>1601</v>
      </c>
      <c r="I5749" t="s">
        <v>1602</v>
      </c>
      <c r="J5749" t="s">
        <v>1603</v>
      </c>
    </row>
    <row r="5751" spans="1:10" x14ac:dyDescent="0.25">
      <c r="G5751" t="s">
        <v>3015</v>
      </c>
      <c r="H5751">
        <v>1</v>
      </c>
      <c r="I5751">
        <v>0.12</v>
      </c>
      <c r="J5751">
        <v>0.12</v>
      </c>
    </row>
    <row r="5752" spans="1:10" x14ac:dyDescent="0.25">
      <c r="G5752" t="s">
        <v>3016</v>
      </c>
      <c r="H5752">
        <v>865</v>
      </c>
      <c r="I5752">
        <v>99.88</v>
      </c>
      <c r="J5752">
        <v>100</v>
      </c>
    </row>
    <row r="5754" spans="1:10" x14ac:dyDescent="0.25">
      <c r="G5754" t="s">
        <v>1673</v>
      </c>
      <c r="H5754">
        <v>866</v>
      </c>
      <c r="I5754">
        <v>100</v>
      </c>
    </row>
    <row r="5759" spans="1:10" s="9" customFormat="1" x14ac:dyDescent="0.25">
      <c r="A5759" s="9" t="s">
        <v>4222</v>
      </c>
      <c r="G5759" s="9" t="s">
        <v>911</v>
      </c>
    </row>
    <row r="5764" spans="1:10" x14ac:dyDescent="0.25">
      <c r="G5764" t="s">
        <v>3807</v>
      </c>
      <c r="H5764" t="s">
        <v>1601</v>
      </c>
      <c r="I5764" t="s">
        <v>1602</v>
      </c>
      <c r="J5764" t="s">
        <v>1603</v>
      </c>
    </row>
    <row r="5766" spans="1:10" x14ac:dyDescent="0.25">
      <c r="G5766">
        <v>0</v>
      </c>
      <c r="H5766">
        <v>2</v>
      </c>
      <c r="I5766">
        <v>1.24</v>
      </c>
      <c r="J5766">
        <v>1.24</v>
      </c>
    </row>
    <row r="5767" spans="1:10" x14ac:dyDescent="0.25">
      <c r="G5767">
        <v>1</v>
      </c>
      <c r="H5767">
        <v>159</v>
      </c>
      <c r="I5767">
        <v>98.76</v>
      </c>
      <c r="J5767">
        <v>100</v>
      </c>
    </row>
    <row r="5769" spans="1:10" x14ac:dyDescent="0.25">
      <c r="G5769" t="s">
        <v>1673</v>
      </c>
      <c r="H5769">
        <v>161</v>
      </c>
      <c r="I5769">
        <v>100</v>
      </c>
    </row>
    <row r="5774" spans="1:10" s="9" customFormat="1" x14ac:dyDescent="0.25">
      <c r="A5774" s="9" t="s">
        <v>1495</v>
      </c>
      <c r="G5774" s="9" t="s">
        <v>911</v>
      </c>
    </row>
    <row r="5776" spans="1:10" x14ac:dyDescent="0.25">
      <c r="G5776" t="s">
        <v>3807</v>
      </c>
      <c r="H5776" t="s">
        <v>1601</v>
      </c>
      <c r="I5776" t="s">
        <v>1602</v>
      </c>
      <c r="J5776" t="s">
        <v>1603</v>
      </c>
    </row>
    <row r="5778" spans="1:10" x14ac:dyDescent="0.25">
      <c r="G5778" t="s">
        <v>3015</v>
      </c>
      <c r="H5778">
        <v>2</v>
      </c>
      <c r="I5778">
        <v>1.24</v>
      </c>
      <c r="J5778">
        <v>1.24</v>
      </c>
    </row>
    <row r="5779" spans="1:10" x14ac:dyDescent="0.25">
      <c r="G5779" t="s">
        <v>3016</v>
      </c>
      <c r="H5779">
        <v>159</v>
      </c>
      <c r="I5779">
        <v>98.76</v>
      </c>
      <c r="J5779">
        <v>100</v>
      </c>
    </row>
    <row r="5781" spans="1:10" x14ac:dyDescent="0.25">
      <c r="G5781" t="s">
        <v>1673</v>
      </c>
      <c r="H5781">
        <v>161</v>
      </c>
      <c r="I5781">
        <v>100</v>
      </c>
    </row>
    <row r="5788" spans="1:10" s="9" customFormat="1" x14ac:dyDescent="0.25">
      <c r="A5788" s="9" t="s">
        <v>182</v>
      </c>
      <c r="G5788" s="9" t="s">
        <v>912</v>
      </c>
    </row>
    <row r="5792" spans="1:10" x14ac:dyDescent="0.25">
      <c r="G5792" t="s">
        <v>3807</v>
      </c>
      <c r="H5792" t="s">
        <v>1601</v>
      </c>
      <c r="I5792" t="s">
        <v>1602</v>
      </c>
      <c r="J5792" t="s">
        <v>1603</v>
      </c>
    </row>
    <row r="5794" spans="1:10" x14ac:dyDescent="0.25">
      <c r="G5794">
        <v>0</v>
      </c>
      <c r="H5794">
        <v>2</v>
      </c>
      <c r="I5794">
        <v>0.68</v>
      </c>
      <c r="J5794">
        <v>0.68</v>
      </c>
    </row>
    <row r="5795" spans="1:10" x14ac:dyDescent="0.25">
      <c r="G5795">
        <v>1</v>
      </c>
      <c r="H5795">
        <v>290</v>
      </c>
      <c r="I5795">
        <v>99.32</v>
      </c>
      <c r="J5795">
        <v>100</v>
      </c>
    </row>
    <row r="5797" spans="1:10" x14ac:dyDescent="0.25">
      <c r="G5797" t="s">
        <v>1673</v>
      </c>
      <c r="H5797">
        <v>292</v>
      </c>
      <c r="I5797">
        <v>100</v>
      </c>
    </row>
    <row r="5804" spans="1:10" s="9" customFormat="1" x14ac:dyDescent="0.25">
      <c r="A5804" s="9" t="s">
        <v>1496</v>
      </c>
      <c r="G5804" s="9" t="s">
        <v>912</v>
      </c>
    </row>
    <row r="5806" spans="1:10" x14ac:dyDescent="0.25">
      <c r="G5806" t="s">
        <v>3807</v>
      </c>
      <c r="H5806" t="s">
        <v>1601</v>
      </c>
      <c r="I5806" t="s">
        <v>1602</v>
      </c>
      <c r="J5806" t="s">
        <v>1603</v>
      </c>
    </row>
    <row r="5808" spans="1:10" x14ac:dyDescent="0.25">
      <c r="G5808" t="s">
        <v>3015</v>
      </c>
      <c r="H5808">
        <v>2</v>
      </c>
      <c r="I5808">
        <v>0.68</v>
      </c>
      <c r="J5808">
        <v>0.68</v>
      </c>
    </row>
    <row r="5809" spans="1:10" x14ac:dyDescent="0.25">
      <c r="G5809" t="s">
        <v>3016</v>
      </c>
      <c r="H5809">
        <v>290</v>
      </c>
      <c r="I5809">
        <v>99.32</v>
      </c>
      <c r="J5809">
        <v>100</v>
      </c>
    </row>
    <row r="5811" spans="1:10" x14ac:dyDescent="0.25">
      <c r="G5811" t="s">
        <v>1673</v>
      </c>
      <c r="H5811">
        <v>292</v>
      </c>
      <c r="I5811">
        <v>100</v>
      </c>
    </row>
    <row r="5817" spans="1:10" s="9" customFormat="1" x14ac:dyDescent="0.25">
      <c r="A5817" s="9" t="s">
        <v>4223</v>
      </c>
      <c r="G5817" s="9" t="s">
        <v>913</v>
      </c>
    </row>
    <row r="5820" spans="1:10" x14ac:dyDescent="0.25">
      <c r="G5820" t="s">
        <v>3807</v>
      </c>
      <c r="H5820" t="s">
        <v>1601</v>
      </c>
      <c r="I5820" t="s">
        <v>1602</v>
      </c>
      <c r="J5820" t="s">
        <v>1603</v>
      </c>
    </row>
    <row r="5822" spans="1:10" x14ac:dyDescent="0.25">
      <c r="G5822">
        <v>0</v>
      </c>
      <c r="H5822">
        <v>2</v>
      </c>
      <c r="I5822">
        <v>1.45</v>
      </c>
      <c r="J5822">
        <v>1.45</v>
      </c>
    </row>
    <row r="5823" spans="1:10" x14ac:dyDescent="0.25">
      <c r="G5823" t="s">
        <v>3945</v>
      </c>
      <c r="H5823">
        <v>10</v>
      </c>
      <c r="I5823">
        <v>7.25</v>
      </c>
      <c r="J5823">
        <v>8.6999999999999993</v>
      </c>
    </row>
    <row r="5824" spans="1:10" x14ac:dyDescent="0.25">
      <c r="G5824" t="s">
        <v>4070</v>
      </c>
      <c r="H5824">
        <v>9</v>
      </c>
      <c r="I5824">
        <v>6.52</v>
      </c>
      <c r="J5824">
        <v>15.22</v>
      </c>
    </row>
    <row r="5825" spans="7:10" x14ac:dyDescent="0.25">
      <c r="G5825" t="s">
        <v>4071</v>
      </c>
      <c r="H5825">
        <v>5</v>
      </c>
      <c r="I5825">
        <v>3.62</v>
      </c>
      <c r="J5825">
        <v>18.84</v>
      </c>
    </row>
    <row r="5826" spans="7:10" x14ac:dyDescent="0.25">
      <c r="G5826" t="s">
        <v>4072</v>
      </c>
      <c r="H5826">
        <v>1</v>
      </c>
      <c r="I5826">
        <v>0.72</v>
      </c>
      <c r="J5826">
        <v>19.57</v>
      </c>
    </row>
    <row r="5827" spans="7:10" x14ac:dyDescent="0.25">
      <c r="G5827" t="s">
        <v>4073</v>
      </c>
      <c r="H5827">
        <v>3</v>
      </c>
      <c r="I5827">
        <v>2.17</v>
      </c>
      <c r="J5827">
        <v>21.74</v>
      </c>
    </row>
    <row r="5828" spans="7:10" x14ac:dyDescent="0.25">
      <c r="G5828" t="s">
        <v>3957</v>
      </c>
      <c r="H5828">
        <v>63</v>
      </c>
      <c r="I5828">
        <v>45.65</v>
      </c>
      <c r="J5828">
        <v>67.39</v>
      </c>
    </row>
    <row r="5829" spans="7:10" x14ac:dyDescent="0.25">
      <c r="G5829" t="s">
        <v>4074</v>
      </c>
      <c r="H5829">
        <v>1</v>
      </c>
      <c r="I5829">
        <v>0.72</v>
      </c>
      <c r="J5829">
        <v>68.12</v>
      </c>
    </row>
    <row r="5830" spans="7:10" x14ac:dyDescent="0.25">
      <c r="G5830" t="s">
        <v>4075</v>
      </c>
      <c r="H5830">
        <v>1</v>
      </c>
      <c r="I5830">
        <v>0.72</v>
      </c>
      <c r="J5830">
        <v>68.84</v>
      </c>
    </row>
    <row r="5831" spans="7:10" x14ac:dyDescent="0.25">
      <c r="G5831" t="s">
        <v>3964</v>
      </c>
      <c r="H5831">
        <v>12</v>
      </c>
      <c r="I5831">
        <v>8.6999999999999993</v>
      </c>
      <c r="J5831">
        <v>77.540000000000006</v>
      </c>
    </row>
    <row r="5832" spans="7:10" x14ac:dyDescent="0.25">
      <c r="G5832" t="s">
        <v>4076</v>
      </c>
      <c r="H5832">
        <v>1</v>
      </c>
      <c r="I5832">
        <v>0.72</v>
      </c>
      <c r="J5832">
        <v>78.260000000000005</v>
      </c>
    </row>
    <row r="5833" spans="7:10" x14ac:dyDescent="0.25">
      <c r="G5833" t="s">
        <v>4077</v>
      </c>
      <c r="H5833">
        <v>1</v>
      </c>
      <c r="I5833">
        <v>0.72</v>
      </c>
      <c r="J5833">
        <v>78.989999999999995</v>
      </c>
    </row>
    <row r="5834" spans="7:10" x14ac:dyDescent="0.25">
      <c r="G5834" t="s">
        <v>4078</v>
      </c>
      <c r="H5834">
        <v>4</v>
      </c>
      <c r="I5834">
        <v>2.9</v>
      </c>
      <c r="J5834">
        <v>81.88</v>
      </c>
    </row>
    <row r="5835" spans="7:10" x14ac:dyDescent="0.25">
      <c r="G5835" t="s">
        <v>4079</v>
      </c>
      <c r="H5835">
        <v>1</v>
      </c>
      <c r="I5835">
        <v>0.72</v>
      </c>
      <c r="J5835">
        <v>82.61</v>
      </c>
    </row>
    <row r="5836" spans="7:10" x14ac:dyDescent="0.25">
      <c r="G5836" t="s">
        <v>4080</v>
      </c>
      <c r="H5836">
        <v>1</v>
      </c>
      <c r="I5836">
        <v>0.72</v>
      </c>
      <c r="J5836">
        <v>83.33</v>
      </c>
    </row>
    <row r="5837" spans="7:10" x14ac:dyDescent="0.25">
      <c r="G5837" t="s">
        <v>3991</v>
      </c>
      <c r="H5837">
        <v>1</v>
      </c>
      <c r="I5837">
        <v>0.72</v>
      </c>
      <c r="J5837">
        <v>84.06</v>
      </c>
    </row>
    <row r="5838" spans="7:10" x14ac:dyDescent="0.25">
      <c r="G5838" t="s">
        <v>4081</v>
      </c>
      <c r="H5838">
        <v>1</v>
      </c>
      <c r="I5838">
        <v>0.72</v>
      </c>
      <c r="J5838">
        <v>84.78</v>
      </c>
    </row>
    <row r="5839" spans="7:10" x14ac:dyDescent="0.25">
      <c r="G5839" t="s">
        <v>4082</v>
      </c>
      <c r="H5839">
        <v>1</v>
      </c>
      <c r="I5839">
        <v>0.72</v>
      </c>
      <c r="J5839">
        <v>85.51</v>
      </c>
    </row>
    <row r="5840" spans="7:10" x14ac:dyDescent="0.25">
      <c r="G5840" t="s">
        <v>4083</v>
      </c>
      <c r="H5840">
        <v>1</v>
      </c>
      <c r="I5840">
        <v>0.72</v>
      </c>
      <c r="J5840">
        <v>86.23</v>
      </c>
    </row>
    <row r="5841" spans="1:10" x14ac:dyDescent="0.25">
      <c r="G5841" t="s">
        <v>4014</v>
      </c>
      <c r="H5841">
        <v>2</v>
      </c>
      <c r="I5841">
        <v>1.45</v>
      </c>
      <c r="J5841">
        <v>87.68</v>
      </c>
    </row>
    <row r="5842" spans="1:10" x14ac:dyDescent="0.25">
      <c r="G5842" t="s">
        <v>4084</v>
      </c>
      <c r="H5842">
        <v>1</v>
      </c>
      <c r="I5842">
        <v>0.72</v>
      </c>
      <c r="J5842">
        <v>88.41</v>
      </c>
    </row>
    <row r="5843" spans="1:10" x14ac:dyDescent="0.25">
      <c r="G5843" t="s">
        <v>4085</v>
      </c>
      <c r="H5843">
        <v>1</v>
      </c>
      <c r="I5843">
        <v>0.72</v>
      </c>
      <c r="J5843">
        <v>89.13</v>
      </c>
    </row>
    <row r="5844" spans="1:10" x14ac:dyDescent="0.25">
      <c r="G5844" t="s">
        <v>4086</v>
      </c>
      <c r="H5844">
        <v>10</v>
      </c>
      <c r="I5844">
        <v>7.25</v>
      </c>
      <c r="J5844">
        <v>96.38</v>
      </c>
    </row>
    <row r="5845" spans="1:10" x14ac:dyDescent="0.25">
      <c r="G5845" t="s">
        <v>4087</v>
      </c>
      <c r="H5845">
        <v>1</v>
      </c>
      <c r="I5845">
        <v>0.72</v>
      </c>
      <c r="J5845">
        <v>97.1</v>
      </c>
    </row>
    <row r="5846" spans="1:10" x14ac:dyDescent="0.25">
      <c r="G5846" t="s">
        <v>4088</v>
      </c>
      <c r="H5846">
        <v>1</v>
      </c>
      <c r="I5846">
        <v>0.72</v>
      </c>
      <c r="J5846">
        <v>97.83</v>
      </c>
    </row>
    <row r="5847" spans="1:10" x14ac:dyDescent="0.25">
      <c r="G5847" t="s">
        <v>4089</v>
      </c>
      <c r="H5847">
        <v>1</v>
      </c>
      <c r="I5847">
        <v>0.72</v>
      </c>
      <c r="J5847">
        <v>98.55</v>
      </c>
    </row>
    <row r="5848" spans="1:10" x14ac:dyDescent="0.25">
      <c r="G5848" t="s">
        <v>4090</v>
      </c>
      <c r="H5848">
        <v>1</v>
      </c>
      <c r="I5848">
        <v>0.72</v>
      </c>
      <c r="J5848">
        <v>99.28</v>
      </c>
    </row>
    <row r="5849" spans="1:10" x14ac:dyDescent="0.25">
      <c r="G5849" t="s">
        <v>4091</v>
      </c>
      <c r="H5849">
        <v>1</v>
      </c>
      <c r="I5849">
        <v>0.72</v>
      </c>
      <c r="J5849">
        <v>100</v>
      </c>
    </row>
    <row r="5851" spans="1:10" x14ac:dyDescent="0.25">
      <c r="G5851" t="s">
        <v>1673</v>
      </c>
      <c r="H5851">
        <v>138</v>
      </c>
      <c r="I5851">
        <v>100</v>
      </c>
    </row>
    <row r="5854" spans="1:10" s="9" customFormat="1" x14ac:dyDescent="0.25">
      <c r="A5854" s="9" t="s">
        <v>4224</v>
      </c>
      <c r="G5854" s="9" t="s">
        <v>914</v>
      </c>
    </row>
    <row r="5858" spans="1:10" x14ac:dyDescent="0.25">
      <c r="G5858" t="s">
        <v>3807</v>
      </c>
      <c r="H5858" t="s">
        <v>1601</v>
      </c>
      <c r="I5858" t="s">
        <v>1602</v>
      </c>
      <c r="J5858" t="s">
        <v>1603</v>
      </c>
    </row>
    <row r="5860" spans="1:10" x14ac:dyDescent="0.25">
      <c r="G5860">
        <v>88</v>
      </c>
      <c r="H5860">
        <v>42</v>
      </c>
      <c r="I5860">
        <v>84</v>
      </c>
      <c r="J5860">
        <v>84</v>
      </c>
    </row>
    <row r="5861" spans="1:10" x14ac:dyDescent="0.25">
      <c r="G5861">
        <v>99</v>
      </c>
      <c r="H5861">
        <v>8</v>
      </c>
      <c r="I5861">
        <v>16</v>
      </c>
      <c r="J5861">
        <v>100</v>
      </c>
    </row>
    <row r="5863" spans="1:10" x14ac:dyDescent="0.25">
      <c r="G5863" t="s">
        <v>1673</v>
      </c>
      <c r="H5863">
        <v>50</v>
      </c>
      <c r="I5863">
        <v>100</v>
      </c>
    </row>
    <row r="5867" spans="1:10" s="9" customFormat="1" x14ac:dyDescent="0.25">
      <c r="A5867" s="9" t="s">
        <v>4226</v>
      </c>
      <c r="G5867" s="9" t="s">
        <v>914</v>
      </c>
    </row>
    <row r="5869" spans="1:10" x14ac:dyDescent="0.25">
      <c r="G5869" t="s">
        <v>3807</v>
      </c>
      <c r="H5869" t="s">
        <v>1601</v>
      </c>
      <c r="I5869" t="s">
        <v>1602</v>
      </c>
      <c r="J5869" t="s">
        <v>1603</v>
      </c>
    </row>
    <row r="5871" spans="1:10" x14ac:dyDescent="0.25">
      <c r="G5871" t="s">
        <v>3013</v>
      </c>
      <c r="H5871">
        <v>42</v>
      </c>
      <c r="I5871">
        <v>84</v>
      </c>
      <c r="J5871">
        <v>84</v>
      </c>
    </row>
    <row r="5872" spans="1:10" x14ac:dyDescent="0.25">
      <c r="G5872" t="s">
        <v>3158</v>
      </c>
      <c r="H5872">
        <v>8</v>
      </c>
      <c r="I5872">
        <v>16</v>
      </c>
      <c r="J5872">
        <v>100</v>
      </c>
    </row>
    <row r="5874" spans="1:10" x14ac:dyDescent="0.25">
      <c r="G5874" t="s">
        <v>1673</v>
      </c>
      <c r="H5874">
        <v>50</v>
      </c>
      <c r="I5874">
        <v>100</v>
      </c>
    </row>
    <row r="5878" spans="1:10" s="9" customFormat="1" x14ac:dyDescent="0.25">
      <c r="A5878" s="9" t="s">
        <v>4225</v>
      </c>
      <c r="G5878" s="9" t="s">
        <v>915</v>
      </c>
    </row>
    <row r="5881" spans="1:10" x14ac:dyDescent="0.25">
      <c r="G5881" t="s">
        <v>3807</v>
      </c>
      <c r="H5881" t="s">
        <v>1601</v>
      </c>
      <c r="I5881" t="s">
        <v>1602</v>
      </c>
      <c r="J5881" t="s">
        <v>1603</v>
      </c>
    </row>
    <row r="5883" spans="1:10" x14ac:dyDescent="0.25">
      <c r="G5883" t="s">
        <v>4092</v>
      </c>
      <c r="H5883">
        <v>1</v>
      </c>
      <c r="I5883">
        <v>0.13</v>
      </c>
      <c r="J5883">
        <v>0.13</v>
      </c>
    </row>
    <row r="5884" spans="1:10" x14ac:dyDescent="0.25">
      <c r="G5884" t="s">
        <v>3945</v>
      </c>
      <c r="H5884">
        <v>17</v>
      </c>
      <c r="I5884">
        <v>2.27</v>
      </c>
      <c r="J5884">
        <v>2.41</v>
      </c>
    </row>
    <row r="5885" spans="1:10" x14ac:dyDescent="0.25">
      <c r="G5885" t="s">
        <v>4093</v>
      </c>
      <c r="H5885">
        <v>1</v>
      </c>
      <c r="I5885">
        <v>0.13</v>
      </c>
      <c r="J5885">
        <v>2.54</v>
      </c>
    </row>
    <row r="5886" spans="1:10" x14ac:dyDescent="0.25">
      <c r="G5886" t="s">
        <v>4070</v>
      </c>
      <c r="H5886">
        <v>5</v>
      </c>
      <c r="I5886">
        <v>0.67</v>
      </c>
      <c r="J5886">
        <v>3.21</v>
      </c>
    </row>
    <row r="5887" spans="1:10" x14ac:dyDescent="0.25">
      <c r="G5887" t="s">
        <v>4094</v>
      </c>
      <c r="H5887">
        <v>1</v>
      </c>
      <c r="I5887">
        <v>0.13</v>
      </c>
      <c r="J5887">
        <v>3.34</v>
      </c>
    </row>
    <row r="5888" spans="1:10" x14ac:dyDescent="0.25">
      <c r="G5888" t="s">
        <v>4071</v>
      </c>
      <c r="H5888">
        <v>14</v>
      </c>
      <c r="I5888">
        <v>1.87</v>
      </c>
      <c r="J5888">
        <v>5.21</v>
      </c>
    </row>
    <row r="5889" spans="7:10" x14ac:dyDescent="0.25">
      <c r="G5889" t="s">
        <v>4095</v>
      </c>
      <c r="H5889">
        <v>1</v>
      </c>
      <c r="I5889">
        <v>0.13</v>
      </c>
      <c r="J5889">
        <v>5.35</v>
      </c>
    </row>
    <row r="5890" spans="7:10" x14ac:dyDescent="0.25">
      <c r="G5890" t="s">
        <v>4096</v>
      </c>
      <c r="H5890">
        <v>2</v>
      </c>
      <c r="I5890">
        <v>0.27</v>
      </c>
      <c r="J5890">
        <v>5.61</v>
      </c>
    </row>
    <row r="5891" spans="7:10" x14ac:dyDescent="0.25">
      <c r="G5891" t="s">
        <v>4097</v>
      </c>
      <c r="H5891">
        <v>1</v>
      </c>
      <c r="I5891">
        <v>0.13</v>
      </c>
      <c r="J5891">
        <v>5.75</v>
      </c>
    </row>
    <row r="5892" spans="7:10" x14ac:dyDescent="0.25">
      <c r="G5892" t="s">
        <v>4098</v>
      </c>
      <c r="H5892">
        <v>6</v>
      </c>
      <c r="I5892">
        <v>0.8</v>
      </c>
      <c r="J5892">
        <v>6.55</v>
      </c>
    </row>
    <row r="5893" spans="7:10" x14ac:dyDescent="0.25">
      <c r="G5893" t="s">
        <v>4099</v>
      </c>
      <c r="H5893">
        <v>1</v>
      </c>
      <c r="I5893">
        <v>0.13</v>
      </c>
      <c r="J5893">
        <v>6.68</v>
      </c>
    </row>
    <row r="5894" spans="7:10" x14ac:dyDescent="0.25">
      <c r="G5894" t="s">
        <v>4100</v>
      </c>
      <c r="H5894">
        <v>3</v>
      </c>
      <c r="I5894">
        <v>0.4</v>
      </c>
      <c r="J5894">
        <v>7.09</v>
      </c>
    </row>
    <row r="5895" spans="7:10" x14ac:dyDescent="0.25">
      <c r="G5895" t="s">
        <v>4072</v>
      </c>
      <c r="H5895">
        <v>1</v>
      </c>
      <c r="I5895">
        <v>0.13</v>
      </c>
      <c r="J5895">
        <v>7.22</v>
      </c>
    </row>
    <row r="5896" spans="7:10" x14ac:dyDescent="0.25">
      <c r="G5896" t="s">
        <v>3954</v>
      </c>
      <c r="H5896">
        <v>1</v>
      </c>
      <c r="I5896">
        <v>0.13</v>
      </c>
      <c r="J5896">
        <v>7.35</v>
      </c>
    </row>
    <row r="5897" spans="7:10" x14ac:dyDescent="0.25">
      <c r="G5897" t="s">
        <v>4101</v>
      </c>
      <c r="H5897">
        <v>2</v>
      </c>
      <c r="I5897">
        <v>0.27</v>
      </c>
      <c r="J5897">
        <v>7.62</v>
      </c>
    </row>
    <row r="5898" spans="7:10" x14ac:dyDescent="0.25">
      <c r="G5898" t="s">
        <v>4102</v>
      </c>
      <c r="H5898">
        <v>2</v>
      </c>
      <c r="I5898">
        <v>0.27</v>
      </c>
      <c r="J5898">
        <v>7.89</v>
      </c>
    </row>
    <row r="5899" spans="7:10" x14ac:dyDescent="0.25">
      <c r="G5899" t="s">
        <v>4103</v>
      </c>
      <c r="H5899">
        <v>1</v>
      </c>
      <c r="I5899">
        <v>0.13</v>
      </c>
      <c r="J5899">
        <v>8.02</v>
      </c>
    </row>
    <row r="5900" spans="7:10" x14ac:dyDescent="0.25">
      <c r="G5900" t="s">
        <v>4104</v>
      </c>
      <c r="H5900">
        <v>1</v>
      </c>
      <c r="I5900">
        <v>0.13</v>
      </c>
      <c r="J5900">
        <v>8.16</v>
      </c>
    </row>
    <row r="5901" spans="7:10" x14ac:dyDescent="0.25">
      <c r="G5901" t="s">
        <v>3035</v>
      </c>
      <c r="H5901">
        <v>3</v>
      </c>
      <c r="I5901">
        <v>0.4</v>
      </c>
      <c r="J5901">
        <v>8.56</v>
      </c>
    </row>
    <row r="5902" spans="7:10" x14ac:dyDescent="0.25">
      <c r="G5902" t="s">
        <v>3957</v>
      </c>
      <c r="H5902">
        <v>169</v>
      </c>
      <c r="I5902">
        <v>22.59</v>
      </c>
      <c r="J5902">
        <v>31.15</v>
      </c>
    </row>
    <row r="5903" spans="7:10" x14ac:dyDescent="0.25">
      <c r="G5903" t="s">
        <v>4105</v>
      </c>
      <c r="H5903">
        <v>1</v>
      </c>
      <c r="I5903">
        <v>0.13</v>
      </c>
      <c r="J5903">
        <v>31.28</v>
      </c>
    </row>
    <row r="5904" spans="7:10" x14ac:dyDescent="0.25">
      <c r="G5904" t="s">
        <v>4106</v>
      </c>
      <c r="H5904">
        <v>1</v>
      </c>
      <c r="I5904">
        <v>0.13</v>
      </c>
      <c r="J5904">
        <v>31.42</v>
      </c>
    </row>
    <row r="5905" spans="7:10" x14ac:dyDescent="0.25">
      <c r="G5905" t="s">
        <v>4107</v>
      </c>
      <c r="H5905">
        <v>4</v>
      </c>
      <c r="I5905">
        <v>0.53</v>
      </c>
      <c r="J5905">
        <v>31.95</v>
      </c>
    </row>
    <row r="5906" spans="7:10" x14ac:dyDescent="0.25">
      <c r="G5906" t="s">
        <v>4108</v>
      </c>
      <c r="H5906">
        <v>1</v>
      </c>
      <c r="I5906">
        <v>0.13</v>
      </c>
      <c r="J5906">
        <v>32.090000000000003</v>
      </c>
    </row>
    <row r="5907" spans="7:10" x14ac:dyDescent="0.25">
      <c r="G5907" t="s">
        <v>4109</v>
      </c>
      <c r="H5907">
        <v>1</v>
      </c>
      <c r="I5907">
        <v>0.13</v>
      </c>
      <c r="J5907">
        <v>32.22</v>
      </c>
    </row>
    <row r="5908" spans="7:10" x14ac:dyDescent="0.25">
      <c r="G5908" t="s">
        <v>3964</v>
      </c>
      <c r="H5908">
        <v>35</v>
      </c>
      <c r="I5908">
        <v>4.68</v>
      </c>
      <c r="J5908">
        <v>36.9</v>
      </c>
    </row>
    <row r="5909" spans="7:10" x14ac:dyDescent="0.25">
      <c r="G5909" t="s">
        <v>4110</v>
      </c>
      <c r="H5909">
        <v>1</v>
      </c>
      <c r="I5909">
        <v>0.13</v>
      </c>
      <c r="J5909">
        <v>37.03</v>
      </c>
    </row>
    <row r="5910" spans="7:10" x14ac:dyDescent="0.25">
      <c r="G5910" t="s">
        <v>4111</v>
      </c>
      <c r="H5910">
        <v>1</v>
      </c>
      <c r="I5910">
        <v>0.13</v>
      </c>
      <c r="J5910">
        <v>37.17</v>
      </c>
    </row>
    <row r="5911" spans="7:10" x14ac:dyDescent="0.25">
      <c r="G5911" t="s">
        <v>4077</v>
      </c>
      <c r="H5911">
        <v>3</v>
      </c>
      <c r="I5911">
        <v>0.4</v>
      </c>
      <c r="J5911">
        <v>37.57</v>
      </c>
    </row>
    <row r="5912" spans="7:10" x14ac:dyDescent="0.25">
      <c r="G5912" t="s">
        <v>4112</v>
      </c>
      <c r="H5912">
        <v>1</v>
      </c>
      <c r="I5912">
        <v>0.13</v>
      </c>
      <c r="J5912">
        <v>37.700000000000003</v>
      </c>
    </row>
    <row r="5913" spans="7:10" x14ac:dyDescent="0.25">
      <c r="G5913" t="s">
        <v>4113</v>
      </c>
      <c r="H5913">
        <v>5</v>
      </c>
      <c r="I5913">
        <v>0.67</v>
      </c>
      <c r="J5913">
        <v>38.369999999999997</v>
      </c>
    </row>
    <row r="5914" spans="7:10" x14ac:dyDescent="0.25">
      <c r="G5914" t="s">
        <v>4114</v>
      </c>
      <c r="H5914">
        <v>3</v>
      </c>
      <c r="I5914">
        <v>0.4</v>
      </c>
      <c r="J5914">
        <v>38.770000000000003</v>
      </c>
    </row>
    <row r="5915" spans="7:10" x14ac:dyDescent="0.25">
      <c r="G5915" t="s">
        <v>4115</v>
      </c>
      <c r="H5915">
        <v>1</v>
      </c>
      <c r="I5915">
        <v>0.13</v>
      </c>
      <c r="J5915">
        <v>38.9</v>
      </c>
    </row>
    <row r="5916" spans="7:10" x14ac:dyDescent="0.25">
      <c r="G5916" t="s">
        <v>4078</v>
      </c>
      <c r="H5916">
        <v>14</v>
      </c>
      <c r="I5916">
        <v>1.87</v>
      </c>
      <c r="J5916">
        <v>40.78</v>
      </c>
    </row>
    <row r="5917" spans="7:10" x14ac:dyDescent="0.25">
      <c r="G5917" t="s">
        <v>4079</v>
      </c>
      <c r="H5917">
        <v>3</v>
      </c>
      <c r="I5917">
        <v>0.4</v>
      </c>
      <c r="J5917">
        <v>41.18</v>
      </c>
    </row>
    <row r="5918" spans="7:10" x14ac:dyDescent="0.25">
      <c r="G5918" t="s">
        <v>4116</v>
      </c>
      <c r="H5918">
        <v>1</v>
      </c>
      <c r="I5918">
        <v>0.13</v>
      </c>
      <c r="J5918">
        <v>41.31</v>
      </c>
    </row>
    <row r="5919" spans="7:10" x14ac:dyDescent="0.25">
      <c r="G5919" t="s">
        <v>4117</v>
      </c>
      <c r="H5919">
        <v>1</v>
      </c>
      <c r="I5919">
        <v>0.13</v>
      </c>
      <c r="J5919">
        <v>41.44</v>
      </c>
    </row>
    <row r="5920" spans="7:10" x14ac:dyDescent="0.25">
      <c r="G5920" t="s">
        <v>4080</v>
      </c>
      <c r="H5920">
        <v>180</v>
      </c>
      <c r="I5920">
        <v>24.06</v>
      </c>
      <c r="J5920">
        <v>65.510000000000005</v>
      </c>
    </row>
    <row r="5921" spans="7:10" x14ac:dyDescent="0.25">
      <c r="G5921" t="s">
        <v>4118</v>
      </c>
      <c r="H5921">
        <v>5</v>
      </c>
      <c r="I5921">
        <v>0.67</v>
      </c>
      <c r="J5921">
        <v>66.180000000000007</v>
      </c>
    </row>
    <row r="5922" spans="7:10" x14ac:dyDescent="0.25">
      <c r="G5922" t="s">
        <v>4119</v>
      </c>
      <c r="H5922">
        <v>1</v>
      </c>
      <c r="I5922">
        <v>0.13</v>
      </c>
      <c r="J5922">
        <v>66.31</v>
      </c>
    </row>
    <row r="5923" spans="7:10" x14ac:dyDescent="0.25">
      <c r="G5923" t="s">
        <v>4120</v>
      </c>
      <c r="H5923">
        <v>25</v>
      </c>
      <c r="I5923">
        <v>3.34</v>
      </c>
      <c r="J5923">
        <v>69.650000000000006</v>
      </c>
    </row>
    <row r="5924" spans="7:10" x14ac:dyDescent="0.25">
      <c r="G5924" t="s">
        <v>4121</v>
      </c>
      <c r="H5924">
        <v>1</v>
      </c>
      <c r="I5924">
        <v>0.13</v>
      </c>
      <c r="J5924">
        <v>69.790000000000006</v>
      </c>
    </row>
    <row r="5925" spans="7:10" x14ac:dyDescent="0.25">
      <c r="G5925" t="s">
        <v>4122</v>
      </c>
      <c r="H5925">
        <v>1</v>
      </c>
      <c r="I5925">
        <v>0.13</v>
      </c>
      <c r="J5925">
        <v>69.92</v>
      </c>
    </row>
    <row r="5926" spans="7:10" x14ac:dyDescent="0.25">
      <c r="G5926" t="s">
        <v>4123</v>
      </c>
      <c r="H5926">
        <v>12</v>
      </c>
      <c r="I5926">
        <v>1.6</v>
      </c>
      <c r="J5926">
        <v>71.52</v>
      </c>
    </row>
    <row r="5927" spans="7:10" x14ac:dyDescent="0.25">
      <c r="G5927" t="s">
        <v>3978</v>
      </c>
      <c r="H5927">
        <v>1</v>
      </c>
      <c r="I5927">
        <v>0.13</v>
      </c>
      <c r="J5927">
        <v>71.66</v>
      </c>
    </row>
    <row r="5928" spans="7:10" x14ac:dyDescent="0.25">
      <c r="G5928" t="s">
        <v>4124</v>
      </c>
      <c r="H5928">
        <v>1</v>
      </c>
      <c r="I5928">
        <v>0.13</v>
      </c>
      <c r="J5928">
        <v>71.790000000000006</v>
      </c>
    </row>
    <row r="5929" spans="7:10" x14ac:dyDescent="0.25">
      <c r="G5929" t="s">
        <v>3991</v>
      </c>
      <c r="H5929">
        <v>17</v>
      </c>
      <c r="I5929">
        <v>2.27</v>
      </c>
      <c r="J5929">
        <v>74.06</v>
      </c>
    </row>
    <row r="5930" spans="7:10" x14ac:dyDescent="0.25">
      <c r="G5930" t="s">
        <v>3993</v>
      </c>
      <c r="H5930">
        <v>1</v>
      </c>
      <c r="I5930">
        <v>0.13</v>
      </c>
      <c r="J5930">
        <v>74.2</v>
      </c>
    </row>
    <row r="5931" spans="7:10" x14ac:dyDescent="0.25">
      <c r="G5931" t="s">
        <v>4125</v>
      </c>
      <c r="H5931">
        <v>1</v>
      </c>
      <c r="I5931">
        <v>0.13</v>
      </c>
      <c r="J5931">
        <v>74.33</v>
      </c>
    </row>
    <row r="5932" spans="7:10" x14ac:dyDescent="0.25">
      <c r="G5932" t="s">
        <v>4126</v>
      </c>
      <c r="H5932">
        <v>1</v>
      </c>
      <c r="I5932">
        <v>0.13</v>
      </c>
      <c r="J5932">
        <v>74.47</v>
      </c>
    </row>
    <row r="5933" spans="7:10" x14ac:dyDescent="0.25">
      <c r="G5933" t="s">
        <v>4127</v>
      </c>
      <c r="H5933">
        <v>52</v>
      </c>
      <c r="I5933">
        <v>6.95</v>
      </c>
      <c r="J5933">
        <v>81.42</v>
      </c>
    </row>
    <row r="5934" spans="7:10" x14ac:dyDescent="0.25">
      <c r="G5934" t="s">
        <v>4128</v>
      </c>
      <c r="H5934">
        <v>1</v>
      </c>
      <c r="I5934">
        <v>0.13</v>
      </c>
      <c r="J5934">
        <v>81.55</v>
      </c>
    </row>
    <row r="5935" spans="7:10" x14ac:dyDescent="0.25">
      <c r="G5935" t="s">
        <v>4129</v>
      </c>
      <c r="H5935">
        <v>12</v>
      </c>
      <c r="I5935">
        <v>1.6</v>
      </c>
      <c r="J5935">
        <v>83.16</v>
      </c>
    </row>
    <row r="5936" spans="7:10" x14ac:dyDescent="0.25">
      <c r="G5936" t="s">
        <v>4130</v>
      </c>
      <c r="H5936">
        <v>4</v>
      </c>
      <c r="I5936">
        <v>0.53</v>
      </c>
      <c r="J5936">
        <v>83.69</v>
      </c>
    </row>
    <row r="5937" spans="7:10" x14ac:dyDescent="0.25">
      <c r="G5937" t="s">
        <v>4131</v>
      </c>
      <c r="H5937">
        <v>2</v>
      </c>
      <c r="I5937">
        <v>0.27</v>
      </c>
      <c r="J5937">
        <v>83.96</v>
      </c>
    </row>
    <row r="5938" spans="7:10" x14ac:dyDescent="0.25">
      <c r="G5938" t="s">
        <v>4132</v>
      </c>
      <c r="H5938">
        <v>1</v>
      </c>
      <c r="I5938">
        <v>0.13</v>
      </c>
      <c r="J5938">
        <v>84.09</v>
      </c>
    </row>
    <row r="5939" spans="7:10" x14ac:dyDescent="0.25">
      <c r="G5939" t="s">
        <v>4133</v>
      </c>
      <c r="H5939">
        <v>1</v>
      </c>
      <c r="I5939">
        <v>0.13</v>
      </c>
      <c r="J5939">
        <v>84.22</v>
      </c>
    </row>
    <row r="5940" spans="7:10" x14ac:dyDescent="0.25">
      <c r="G5940" t="s">
        <v>3996</v>
      </c>
      <c r="H5940">
        <v>3</v>
      </c>
      <c r="I5940">
        <v>0.4</v>
      </c>
      <c r="J5940">
        <v>84.63</v>
      </c>
    </row>
    <row r="5941" spans="7:10" x14ac:dyDescent="0.25">
      <c r="G5941" t="s">
        <v>4004</v>
      </c>
      <c r="H5941">
        <v>3</v>
      </c>
      <c r="I5941">
        <v>0.4</v>
      </c>
      <c r="J5941">
        <v>85.03</v>
      </c>
    </row>
    <row r="5942" spans="7:10" x14ac:dyDescent="0.25">
      <c r="G5942" t="s">
        <v>4134</v>
      </c>
      <c r="H5942">
        <v>3</v>
      </c>
      <c r="I5942">
        <v>0.4</v>
      </c>
      <c r="J5942">
        <v>85.43</v>
      </c>
    </row>
    <row r="5943" spans="7:10" x14ac:dyDescent="0.25">
      <c r="G5943" t="s">
        <v>4135</v>
      </c>
      <c r="H5943">
        <v>5</v>
      </c>
      <c r="I5943">
        <v>0.67</v>
      </c>
      <c r="J5943">
        <v>86.1</v>
      </c>
    </row>
    <row r="5944" spans="7:10" x14ac:dyDescent="0.25">
      <c r="G5944" t="s">
        <v>4136</v>
      </c>
      <c r="H5944">
        <v>2</v>
      </c>
      <c r="I5944">
        <v>0.27</v>
      </c>
      <c r="J5944">
        <v>86.36</v>
      </c>
    </row>
    <row r="5945" spans="7:10" x14ac:dyDescent="0.25">
      <c r="G5945" t="s">
        <v>4137</v>
      </c>
      <c r="H5945">
        <v>3</v>
      </c>
      <c r="I5945">
        <v>0.4</v>
      </c>
      <c r="J5945">
        <v>86.76</v>
      </c>
    </row>
    <row r="5946" spans="7:10" x14ac:dyDescent="0.25">
      <c r="G5946" t="s">
        <v>4138</v>
      </c>
      <c r="H5946">
        <v>1</v>
      </c>
      <c r="I5946">
        <v>0.13</v>
      </c>
      <c r="J5946">
        <v>86.9</v>
      </c>
    </row>
    <row r="5947" spans="7:10" x14ac:dyDescent="0.25">
      <c r="G5947" t="s">
        <v>4139</v>
      </c>
      <c r="H5947">
        <v>1</v>
      </c>
      <c r="I5947">
        <v>0.13</v>
      </c>
      <c r="J5947">
        <v>87.03</v>
      </c>
    </row>
    <row r="5948" spans="7:10" x14ac:dyDescent="0.25">
      <c r="G5948" t="s">
        <v>4140</v>
      </c>
      <c r="H5948">
        <v>2</v>
      </c>
      <c r="I5948">
        <v>0.27</v>
      </c>
      <c r="J5948">
        <v>87.3</v>
      </c>
    </row>
    <row r="5949" spans="7:10" x14ac:dyDescent="0.25">
      <c r="G5949" t="s">
        <v>4141</v>
      </c>
      <c r="H5949">
        <v>2</v>
      </c>
      <c r="I5949">
        <v>0.27</v>
      </c>
      <c r="J5949">
        <v>87.57</v>
      </c>
    </row>
    <row r="5950" spans="7:10" x14ac:dyDescent="0.25">
      <c r="G5950" t="s">
        <v>4142</v>
      </c>
      <c r="H5950">
        <v>1</v>
      </c>
      <c r="I5950">
        <v>0.13</v>
      </c>
      <c r="J5950">
        <v>87.7</v>
      </c>
    </row>
    <row r="5951" spans="7:10" x14ac:dyDescent="0.25">
      <c r="G5951" t="s">
        <v>4011</v>
      </c>
      <c r="H5951">
        <v>1</v>
      </c>
      <c r="I5951">
        <v>0.13</v>
      </c>
      <c r="J5951">
        <v>87.83</v>
      </c>
    </row>
    <row r="5952" spans="7:10" x14ac:dyDescent="0.25">
      <c r="G5952" t="s">
        <v>4013</v>
      </c>
      <c r="H5952">
        <v>3</v>
      </c>
      <c r="I5952">
        <v>0.4</v>
      </c>
      <c r="J5952">
        <v>88.24</v>
      </c>
    </row>
    <row r="5953" spans="7:10" x14ac:dyDescent="0.25">
      <c r="G5953" t="s">
        <v>4014</v>
      </c>
      <c r="H5953">
        <v>34</v>
      </c>
      <c r="I5953">
        <v>4.55</v>
      </c>
      <c r="J5953">
        <v>92.78</v>
      </c>
    </row>
    <row r="5954" spans="7:10" x14ac:dyDescent="0.25">
      <c r="G5954" t="s">
        <v>4020</v>
      </c>
      <c r="H5954">
        <v>2</v>
      </c>
      <c r="I5954">
        <v>0.27</v>
      </c>
      <c r="J5954">
        <v>93.05</v>
      </c>
    </row>
    <row r="5955" spans="7:10" x14ac:dyDescent="0.25">
      <c r="G5955" t="s">
        <v>4025</v>
      </c>
      <c r="H5955">
        <v>1</v>
      </c>
      <c r="I5955">
        <v>0.13</v>
      </c>
      <c r="J5955">
        <v>93.18</v>
      </c>
    </row>
    <row r="5956" spans="7:10" x14ac:dyDescent="0.25">
      <c r="G5956" t="s">
        <v>4143</v>
      </c>
      <c r="H5956">
        <v>2</v>
      </c>
      <c r="I5956">
        <v>0.27</v>
      </c>
      <c r="J5956">
        <v>93.45</v>
      </c>
    </row>
    <row r="5957" spans="7:10" x14ac:dyDescent="0.25">
      <c r="G5957" t="s">
        <v>4144</v>
      </c>
      <c r="H5957">
        <v>1</v>
      </c>
      <c r="I5957">
        <v>0.13</v>
      </c>
      <c r="J5957">
        <v>93.58</v>
      </c>
    </row>
    <row r="5958" spans="7:10" x14ac:dyDescent="0.25">
      <c r="G5958" t="s">
        <v>3099</v>
      </c>
      <c r="H5958">
        <v>1</v>
      </c>
      <c r="I5958">
        <v>0.13</v>
      </c>
      <c r="J5958">
        <v>93.72</v>
      </c>
    </row>
    <row r="5959" spans="7:10" x14ac:dyDescent="0.25">
      <c r="G5959" t="s">
        <v>4145</v>
      </c>
      <c r="H5959">
        <v>1</v>
      </c>
      <c r="I5959">
        <v>0.13</v>
      </c>
      <c r="J5959">
        <v>93.85</v>
      </c>
    </row>
    <row r="5960" spans="7:10" x14ac:dyDescent="0.25">
      <c r="G5960" t="s">
        <v>4146</v>
      </c>
      <c r="H5960">
        <v>1</v>
      </c>
      <c r="I5960">
        <v>0.13</v>
      </c>
      <c r="J5960">
        <v>93.98</v>
      </c>
    </row>
    <row r="5961" spans="7:10" x14ac:dyDescent="0.25">
      <c r="G5961" t="s">
        <v>4147</v>
      </c>
      <c r="H5961">
        <v>3</v>
      </c>
      <c r="I5961">
        <v>0.4</v>
      </c>
      <c r="J5961">
        <v>94.39</v>
      </c>
    </row>
    <row r="5962" spans="7:10" x14ac:dyDescent="0.25">
      <c r="G5962" t="s">
        <v>4148</v>
      </c>
      <c r="H5962">
        <v>1</v>
      </c>
      <c r="I5962">
        <v>0.13</v>
      </c>
      <c r="J5962">
        <v>94.52</v>
      </c>
    </row>
    <row r="5963" spans="7:10" x14ac:dyDescent="0.25">
      <c r="G5963" t="s">
        <v>4044</v>
      </c>
      <c r="H5963">
        <v>1</v>
      </c>
      <c r="I5963">
        <v>0.13</v>
      </c>
      <c r="J5963">
        <v>94.65</v>
      </c>
    </row>
    <row r="5964" spans="7:10" x14ac:dyDescent="0.25">
      <c r="G5964" t="s">
        <v>4050</v>
      </c>
      <c r="H5964">
        <v>1</v>
      </c>
      <c r="I5964">
        <v>0.13</v>
      </c>
      <c r="J5964">
        <v>94.79</v>
      </c>
    </row>
    <row r="5965" spans="7:10" x14ac:dyDescent="0.25">
      <c r="G5965" t="s">
        <v>4053</v>
      </c>
      <c r="H5965">
        <v>1</v>
      </c>
      <c r="I5965">
        <v>0.13</v>
      </c>
      <c r="J5965">
        <v>94.92</v>
      </c>
    </row>
    <row r="5966" spans="7:10" x14ac:dyDescent="0.25">
      <c r="G5966" t="s">
        <v>4057</v>
      </c>
      <c r="H5966">
        <v>1</v>
      </c>
      <c r="I5966">
        <v>0.13</v>
      </c>
      <c r="J5966">
        <v>95.05</v>
      </c>
    </row>
    <row r="5967" spans="7:10" x14ac:dyDescent="0.25">
      <c r="G5967" t="s">
        <v>4149</v>
      </c>
      <c r="H5967">
        <v>1</v>
      </c>
      <c r="I5967">
        <v>0.13</v>
      </c>
      <c r="J5967">
        <v>95.19</v>
      </c>
    </row>
    <row r="5968" spans="7:10" x14ac:dyDescent="0.25">
      <c r="G5968" t="s">
        <v>4087</v>
      </c>
      <c r="H5968">
        <v>1</v>
      </c>
      <c r="I5968">
        <v>0.13</v>
      </c>
      <c r="J5968">
        <v>95.32</v>
      </c>
    </row>
    <row r="5969" spans="7:10" x14ac:dyDescent="0.25">
      <c r="G5969" t="s">
        <v>4150</v>
      </c>
      <c r="H5969">
        <v>2</v>
      </c>
      <c r="I5969">
        <v>0.27</v>
      </c>
      <c r="J5969">
        <v>95.59</v>
      </c>
    </row>
    <row r="5970" spans="7:10" x14ac:dyDescent="0.25">
      <c r="G5970" t="s">
        <v>4151</v>
      </c>
      <c r="H5970">
        <v>2</v>
      </c>
      <c r="I5970">
        <v>0.27</v>
      </c>
      <c r="J5970">
        <v>95.86</v>
      </c>
    </row>
    <row r="5971" spans="7:10" x14ac:dyDescent="0.25">
      <c r="G5971" t="s">
        <v>4152</v>
      </c>
      <c r="H5971">
        <v>2</v>
      </c>
      <c r="I5971">
        <v>0.27</v>
      </c>
      <c r="J5971">
        <v>96.12</v>
      </c>
    </row>
    <row r="5972" spans="7:10" x14ac:dyDescent="0.25">
      <c r="G5972" t="s">
        <v>4089</v>
      </c>
      <c r="H5972">
        <v>11</v>
      </c>
      <c r="I5972">
        <v>1.47</v>
      </c>
      <c r="J5972">
        <v>97.59</v>
      </c>
    </row>
    <row r="5973" spans="7:10" x14ac:dyDescent="0.25">
      <c r="G5973" t="s">
        <v>4153</v>
      </c>
      <c r="H5973">
        <v>1</v>
      </c>
      <c r="I5973">
        <v>0.13</v>
      </c>
      <c r="J5973">
        <v>97.73</v>
      </c>
    </row>
    <row r="5974" spans="7:10" x14ac:dyDescent="0.25">
      <c r="G5974" t="s">
        <v>4154</v>
      </c>
      <c r="H5974">
        <v>1</v>
      </c>
      <c r="I5974">
        <v>0.13</v>
      </c>
      <c r="J5974">
        <v>97.86</v>
      </c>
    </row>
    <row r="5975" spans="7:10" x14ac:dyDescent="0.25">
      <c r="G5975" t="s">
        <v>4155</v>
      </c>
      <c r="H5975">
        <v>1</v>
      </c>
      <c r="I5975">
        <v>0.13</v>
      </c>
      <c r="J5975">
        <v>97.99</v>
      </c>
    </row>
    <row r="5976" spans="7:10" x14ac:dyDescent="0.25">
      <c r="G5976" t="s">
        <v>4156</v>
      </c>
      <c r="H5976">
        <v>6</v>
      </c>
      <c r="I5976">
        <v>0.8</v>
      </c>
      <c r="J5976">
        <v>98.8</v>
      </c>
    </row>
    <row r="5977" spans="7:10" x14ac:dyDescent="0.25">
      <c r="G5977" t="s">
        <v>4157</v>
      </c>
      <c r="H5977">
        <v>4</v>
      </c>
      <c r="I5977">
        <v>0.53</v>
      </c>
      <c r="J5977">
        <v>99.33</v>
      </c>
    </row>
    <row r="5978" spans="7:10" x14ac:dyDescent="0.25">
      <c r="G5978" t="s">
        <v>4158</v>
      </c>
      <c r="H5978">
        <v>1</v>
      </c>
      <c r="I5978">
        <v>0.13</v>
      </c>
      <c r="J5978">
        <v>99.47</v>
      </c>
    </row>
    <row r="5979" spans="7:10" x14ac:dyDescent="0.25">
      <c r="G5979" t="s">
        <v>4068</v>
      </c>
      <c r="H5979">
        <v>3</v>
      </c>
      <c r="I5979">
        <v>0.4</v>
      </c>
      <c r="J5979">
        <v>99.87</v>
      </c>
    </row>
    <row r="5980" spans="7:10" x14ac:dyDescent="0.25">
      <c r="G5980" t="s">
        <v>4159</v>
      </c>
      <c r="H5980">
        <v>1</v>
      </c>
      <c r="I5980">
        <v>0.13</v>
      </c>
      <c r="J5980">
        <v>100</v>
      </c>
    </row>
    <row r="5982" spans="7:10" x14ac:dyDescent="0.25">
      <c r="G5982" t="s">
        <v>1673</v>
      </c>
      <c r="H5982">
        <v>748</v>
      </c>
      <c r="I5982">
        <v>100</v>
      </c>
    </row>
    <row r="5989" spans="1:10" s="9" customFormat="1" x14ac:dyDescent="0.25">
      <c r="A5989" s="9" t="s">
        <v>4227</v>
      </c>
      <c r="G5989" s="9" t="s">
        <v>916</v>
      </c>
    </row>
    <row r="5992" spans="1:10" x14ac:dyDescent="0.25">
      <c r="G5992" t="s">
        <v>3807</v>
      </c>
      <c r="H5992" t="s">
        <v>1601</v>
      </c>
      <c r="I5992" t="s">
        <v>1602</v>
      </c>
      <c r="J5992" t="s">
        <v>1603</v>
      </c>
    </row>
    <row r="5994" spans="1:10" x14ac:dyDescent="0.25">
      <c r="G5994" t="s">
        <v>4071</v>
      </c>
      <c r="H5994">
        <v>5</v>
      </c>
      <c r="I5994">
        <v>4.42</v>
      </c>
      <c r="J5994">
        <v>4.42</v>
      </c>
    </row>
    <row r="5995" spans="1:10" x14ac:dyDescent="0.25">
      <c r="G5995" t="s">
        <v>4160</v>
      </c>
      <c r="H5995">
        <v>1</v>
      </c>
      <c r="I5995">
        <v>0.88</v>
      </c>
      <c r="J5995">
        <v>5.31</v>
      </c>
    </row>
    <row r="5996" spans="1:10" x14ac:dyDescent="0.25">
      <c r="G5996" t="s">
        <v>4096</v>
      </c>
      <c r="H5996">
        <v>1</v>
      </c>
      <c r="I5996">
        <v>0.88</v>
      </c>
      <c r="J5996">
        <v>6.19</v>
      </c>
    </row>
    <row r="5997" spans="1:10" x14ac:dyDescent="0.25">
      <c r="G5997" t="s">
        <v>4161</v>
      </c>
      <c r="H5997">
        <v>1</v>
      </c>
      <c r="I5997">
        <v>0.88</v>
      </c>
      <c r="J5997">
        <v>7.08</v>
      </c>
    </row>
    <row r="5998" spans="1:10" x14ac:dyDescent="0.25">
      <c r="G5998" t="s">
        <v>4162</v>
      </c>
      <c r="H5998">
        <v>2</v>
      </c>
      <c r="I5998">
        <v>1.77</v>
      </c>
      <c r="J5998">
        <v>8.85</v>
      </c>
    </row>
    <row r="5999" spans="1:10" x14ac:dyDescent="0.25">
      <c r="G5999" t="s">
        <v>4098</v>
      </c>
      <c r="H5999">
        <v>1</v>
      </c>
      <c r="I5999">
        <v>0.88</v>
      </c>
      <c r="J5999">
        <v>9.73</v>
      </c>
    </row>
    <row r="6000" spans="1:10" x14ac:dyDescent="0.25">
      <c r="G6000" t="s">
        <v>4101</v>
      </c>
      <c r="H6000">
        <v>2</v>
      </c>
      <c r="I6000">
        <v>1.77</v>
      </c>
      <c r="J6000">
        <v>11.5</v>
      </c>
    </row>
    <row r="6001" spans="7:10" x14ac:dyDescent="0.25">
      <c r="G6001" t="s">
        <v>4163</v>
      </c>
      <c r="H6001">
        <v>1</v>
      </c>
      <c r="I6001">
        <v>0.88</v>
      </c>
      <c r="J6001">
        <v>12.39</v>
      </c>
    </row>
    <row r="6002" spans="7:10" x14ac:dyDescent="0.25">
      <c r="G6002" t="s">
        <v>3035</v>
      </c>
      <c r="H6002">
        <v>3</v>
      </c>
      <c r="I6002">
        <v>2.65</v>
      </c>
      <c r="J6002">
        <v>15.04</v>
      </c>
    </row>
    <row r="6003" spans="7:10" x14ac:dyDescent="0.25">
      <c r="G6003" t="s">
        <v>3957</v>
      </c>
      <c r="H6003">
        <v>18</v>
      </c>
      <c r="I6003">
        <v>15.93</v>
      </c>
      <c r="J6003">
        <v>30.97</v>
      </c>
    </row>
    <row r="6004" spans="7:10" x14ac:dyDescent="0.25">
      <c r="G6004" t="s">
        <v>4106</v>
      </c>
      <c r="H6004">
        <v>1</v>
      </c>
      <c r="I6004">
        <v>0.88</v>
      </c>
      <c r="J6004">
        <v>31.86</v>
      </c>
    </row>
    <row r="6005" spans="7:10" x14ac:dyDescent="0.25">
      <c r="G6005" t="s">
        <v>4164</v>
      </c>
      <c r="H6005">
        <v>1</v>
      </c>
      <c r="I6005">
        <v>0.88</v>
      </c>
      <c r="J6005">
        <v>32.74</v>
      </c>
    </row>
    <row r="6006" spans="7:10" x14ac:dyDescent="0.25">
      <c r="G6006" t="s">
        <v>3964</v>
      </c>
      <c r="H6006">
        <v>3</v>
      </c>
      <c r="I6006">
        <v>2.65</v>
      </c>
      <c r="J6006">
        <v>35.4</v>
      </c>
    </row>
    <row r="6007" spans="7:10" x14ac:dyDescent="0.25">
      <c r="G6007" t="s">
        <v>4165</v>
      </c>
      <c r="H6007">
        <v>1</v>
      </c>
      <c r="I6007">
        <v>0.88</v>
      </c>
      <c r="J6007">
        <v>36.28</v>
      </c>
    </row>
    <row r="6008" spans="7:10" x14ac:dyDescent="0.25">
      <c r="G6008" t="s">
        <v>4113</v>
      </c>
      <c r="H6008">
        <v>1</v>
      </c>
      <c r="I6008">
        <v>0.88</v>
      </c>
      <c r="J6008">
        <v>37.17</v>
      </c>
    </row>
    <row r="6009" spans="7:10" x14ac:dyDescent="0.25">
      <c r="G6009" t="s">
        <v>4078</v>
      </c>
      <c r="H6009">
        <v>5</v>
      </c>
      <c r="I6009">
        <v>4.42</v>
      </c>
      <c r="J6009">
        <v>41.59</v>
      </c>
    </row>
    <row r="6010" spans="7:10" x14ac:dyDescent="0.25">
      <c r="G6010" t="s">
        <v>4079</v>
      </c>
      <c r="H6010">
        <v>1</v>
      </c>
      <c r="I6010">
        <v>0.88</v>
      </c>
      <c r="J6010">
        <v>42.48</v>
      </c>
    </row>
    <row r="6011" spans="7:10" x14ac:dyDescent="0.25">
      <c r="G6011" t="s">
        <v>4166</v>
      </c>
      <c r="H6011">
        <v>1</v>
      </c>
      <c r="I6011">
        <v>0.88</v>
      </c>
      <c r="J6011">
        <v>43.36</v>
      </c>
    </row>
    <row r="6012" spans="7:10" x14ac:dyDescent="0.25">
      <c r="G6012" t="s">
        <v>4080</v>
      </c>
      <c r="H6012">
        <v>9</v>
      </c>
      <c r="I6012">
        <v>7.96</v>
      </c>
      <c r="J6012">
        <v>51.33</v>
      </c>
    </row>
    <row r="6013" spans="7:10" x14ac:dyDescent="0.25">
      <c r="G6013" t="s">
        <v>3977</v>
      </c>
      <c r="H6013">
        <v>1</v>
      </c>
      <c r="I6013">
        <v>0.88</v>
      </c>
      <c r="J6013">
        <v>52.21</v>
      </c>
    </row>
    <row r="6014" spans="7:10" x14ac:dyDescent="0.25">
      <c r="G6014" t="s">
        <v>3981</v>
      </c>
      <c r="H6014">
        <v>2</v>
      </c>
      <c r="I6014">
        <v>1.77</v>
      </c>
      <c r="J6014">
        <v>53.98</v>
      </c>
    </row>
    <row r="6015" spans="7:10" x14ac:dyDescent="0.25">
      <c r="G6015" t="s">
        <v>3991</v>
      </c>
      <c r="H6015">
        <v>3</v>
      </c>
      <c r="I6015">
        <v>2.65</v>
      </c>
      <c r="J6015">
        <v>56.64</v>
      </c>
    </row>
    <row r="6016" spans="7:10" x14ac:dyDescent="0.25">
      <c r="G6016" t="s">
        <v>4127</v>
      </c>
      <c r="H6016">
        <v>1</v>
      </c>
      <c r="I6016">
        <v>0.88</v>
      </c>
      <c r="J6016">
        <v>57.52</v>
      </c>
    </row>
    <row r="6017" spans="7:10" x14ac:dyDescent="0.25">
      <c r="G6017" t="s">
        <v>4167</v>
      </c>
      <c r="H6017">
        <v>1</v>
      </c>
      <c r="I6017">
        <v>0.88</v>
      </c>
      <c r="J6017">
        <v>58.41</v>
      </c>
    </row>
    <row r="6018" spans="7:10" x14ac:dyDescent="0.25">
      <c r="G6018" t="s">
        <v>4168</v>
      </c>
      <c r="H6018">
        <v>1</v>
      </c>
      <c r="I6018">
        <v>0.88</v>
      </c>
      <c r="J6018">
        <v>59.29</v>
      </c>
    </row>
    <row r="6019" spans="7:10" x14ac:dyDescent="0.25">
      <c r="G6019" t="s">
        <v>4013</v>
      </c>
      <c r="H6019">
        <v>3</v>
      </c>
      <c r="I6019">
        <v>2.65</v>
      </c>
      <c r="J6019">
        <v>61.95</v>
      </c>
    </row>
    <row r="6020" spans="7:10" x14ac:dyDescent="0.25">
      <c r="G6020" t="s">
        <v>4014</v>
      </c>
      <c r="H6020">
        <v>8</v>
      </c>
      <c r="I6020">
        <v>7.08</v>
      </c>
      <c r="J6020">
        <v>69.03</v>
      </c>
    </row>
    <row r="6021" spans="7:10" x14ac:dyDescent="0.25">
      <c r="G6021" t="s">
        <v>4020</v>
      </c>
      <c r="H6021">
        <v>2</v>
      </c>
      <c r="I6021">
        <v>1.77</v>
      </c>
      <c r="J6021">
        <v>70.8</v>
      </c>
    </row>
    <row r="6022" spans="7:10" x14ac:dyDescent="0.25">
      <c r="G6022" t="s">
        <v>4147</v>
      </c>
      <c r="H6022">
        <v>4</v>
      </c>
      <c r="I6022">
        <v>3.54</v>
      </c>
      <c r="J6022">
        <v>74.34</v>
      </c>
    </row>
    <row r="6023" spans="7:10" x14ac:dyDescent="0.25">
      <c r="G6023" t="s">
        <v>4169</v>
      </c>
      <c r="H6023">
        <v>1</v>
      </c>
      <c r="I6023">
        <v>0.88</v>
      </c>
      <c r="J6023">
        <v>75.22</v>
      </c>
    </row>
    <row r="6024" spans="7:10" x14ac:dyDescent="0.25">
      <c r="G6024" t="s">
        <v>4049</v>
      </c>
      <c r="H6024">
        <v>2</v>
      </c>
      <c r="I6024">
        <v>1.77</v>
      </c>
      <c r="J6024">
        <v>76.989999999999995</v>
      </c>
    </row>
    <row r="6025" spans="7:10" x14ac:dyDescent="0.25">
      <c r="G6025" t="s">
        <v>4170</v>
      </c>
      <c r="H6025">
        <v>3</v>
      </c>
      <c r="I6025">
        <v>2.65</v>
      </c>
      <c r="J6025">
        <v>79.650000000000006</v>
      </c>
    </row>
    <row r="6026" spans="7:10" x14ac:dyDescent="0.25">
      <c r="G6026" t="s">
        <v>4150</v>
      </c>
      <c r="H6026">
        <v>1</v>
      </c>
      <c r="I6026">
        <v>0.88</v>
      </c>
      <c r="J6026">
        <v>80.53</v>
      </c>
    </row>
    <row r="6027" spans="7:10" x14ac:dyDescent="0.25">
      <c r="G6027" t="s">
        <v>4171</v>
      </c>
      <c r="H6027">
        <v>1</v>
      </c>
      <c r="I6027">
        <v>0.88</v>
      </c>
      <c r="J6027">
        <v>81.42</v>
      </c>
    </row>
    <row r="6028" spans="7:10" x14ac:dyDescent="0.25">
      <c r="G6028" t="s">
        <v>4172</v>
      </c>
      <c r="H6028">
        <v>1</v>
      </c>
      <c r="I6028">
        <v>0.88</v>
      </c>
      <c r="J6028">
        <v>82.3</v>
      </c>
    </row>
    <row r="6029" spans="7:10" x14ac:dyDescent="0.25">
      <c r="G6029" t="s">
        <v>4173</v>
      </c>
      <c r="H6029">
        <v>1</v>
      </c>
      <c r="I6029">
        <v>0.88</v>
      </c>
      <c r="J6029">
        <v>83.19</v>
      </c>
    </row>
    <row r="6030" spans="7:10" x14ac:dyDescent="0.25">
      <c r="G6030" t="s">
        <v>4089</v>
      </c>
      <c r="H6030">
        <v>15</v>
      </c>
      <c r="I6030">
        <v>13.27</v>
      </c>
      <c r="J6030">
        <v>96.46</v>
      </c>
    </row>
    <row r="6031" spans="7:10" x14ac:dyDescent="0.25">
      <c r="G6031" t="s">
        <v>4153</v>
      </c>
      <c r="H6031">
        <v>1</v>
      </c>
      <c r="I6031">
        <v>0.88</v>
      </c>
      <c r="J6031">
        <v>97.35</v>
      </c>
    </row>
    <row r="6032" spans="7:10" x14ac:dyDescent="0.25">
      <c r="G6032" t="s">
        <v>4154</v>
      </c>
      <c r="H6032">
        <v>1</v>
      </c>
      <c r="I6032">
        <v>0.88</v>
      </c>
      <c r="J6032">
        <v>98.23</v>
      </c>
    </row>
    <row r="6033" spans="1:10" x14ac:dyDescent="0.25">
      <c r="G6033" t="s">
        <v>4174</v>
      </c>
      <c r="H6033">
        <v>1</v>
      </c>
      <c r="I6033">
        <v>0.88</v>
      </c>
      <c r="J6033">
        <v>99.12</v>
      </c>
    </row>
    <row r="6034" spans="1:10" x14ac:dyDescent="0.25">
      <c r="G6034" t="s">
        <v>4175</v>
      </c>
      <c r="H6034">
        <v>1</v>
      </c>
      <c r="I6034">
        <v>0.88</v>
      </c>
      <c r="J6034">
        <v>100</v>
      </c>
    </row>
    <row r="6036" spans="1:10" x14ac:dyDescent="0.25">
      <c r="G6036" t="s">
        <v>1673</v>
      </c>
      <c r="H6036">
        <v>113</v>
      </c>
      <c r="I6036">
        <v>100</v>
      </c>
    </row>
    <row r="6038" spans="1:10" s="9" customFormat="1" x14ac:dyDescent="0.25">
      <c r="A6038" s="9" t="s">
        <v>191</v>
      </c>
      <c r="G6038" s="9" t="s">
        <v>917</v>
      </c>
    </row>
    <row r="6041" spans="1:10" x14ac:dyDescent="0.25">
      <c r="G6041" t="s">
        <v>3807</v>
      </c>
      <c r="H6041" t="s">
        <v>1601</v>
      </c>
      <c r="I6041" t="s">
        <v>1602</v>
      </c>
      <c r="J6041" t="s">
        <v>1603</v>
      </c>
    </row>
    <row r="6043" spans="1:10" x14ac:dyDescent="0.25">
      <c r="G6043" t="s">
        <v>4071</v>
      </c>
      <c r="H6043">
        <v>1</v>
      </c>
      <c r="I6043">
        <v>4.76</v>
      </c>
      <c r="J6043">
        <v>4.76</v>
      </c>
    </row>
    <row r="6044" spans="1:10" x14ac:dyDescent="0.25">
      <c r="G6044" t="s">
        <v>4176</v>
      </c>
      <c r="H6044">
        <v>1</v>
      </c>
      <c r="I6044">
        <v>4.76</v>
      </c>
      <c r="J6044">
        <v>9.52</v>
      </c>
    </row>
    <row r="6045" spans="1:10" x14ac:dyDescent="0.25">
      <c r="G6045" t="s">
        <v>4098</v>
      </c>
      <c r="H6045">
        <v>1</v>
      </c>
      <c r="I6045">
        <v>4.76</v>
      </c>
      <c r="J6045">
        <v>14.29</v>
      </c>
    </row>
    <row r="6046" spans="1:10" x14ac:dyDescent="0.25">
      <c r="G6046" t="s">
        <v>3035</v>
      </c>
      <c r="H6046">
        <v>1</v>
      </c>
      <c r="I6046">
        <v>4.76</v>
      </c>
      <c r="J6046">
        <v>19.05</v>
      </c>
    </row>
    <row r="6047" spans="1:10" x14ac:dyDescent="0.25">
      <c r="G6047" t="s">
        <v>3957</v>
      </c>
      <c r="H6047">
        <v>3</v>
      </c>
      <c r="I6047">
        <v>14.29</v>
      </c>
      <c r="J6047">
        <v>33.33</v>
      </c>
    </row>
    <row r="6048" spans="1:10" x14ac:dyDescent="0.25">
      <c r="G6048" t="s">
        <v>3971</v>
      </c>
      <c r="H6048">
        <v>1</v>
      </c>
      <c r="I6048">
        <v>4.76</v>
      </c>
      <c r="J6048">
        <v>38.1</v>
      </c>
    </row>
    <row r="6049" spans="1:10" x14ac:dyDescent="0.25">
      <c r="G6049" t="s">
        <v>4080</v>
      </c>
      <c r="H6049">
        <v>3</v>
      </c>
      <c r="I6049">
        <v>14.29</v>
      </c>
      <c r="J6049">
        <v>52.38</v>
      </c>
    </row>
    <row r="6050" spans="1:10" x14ac:dyDescent="0.25">
      <c r="G6050" t="s">
        <v>4011</v>
      </c>
      <c r="H6050">
        <v>1</v>
      </c>
      <c r="I6050">
        <v>4.76</v>
      </c>
      <c r="J6050">
        <v>57.14</v>
      </c>
    </row>
    <row r="6051" spans="1:10" x14ac:dyDescent="0.25">
      <c r="G6051" t="s">
        <v>4014</v>
      </c>
      <c r="H6051">
        <v>2</v>
      </c>
      <c r="I6051">
        <v>9.52</v>
      </c>
      <c r="J6051">
        <v>66.67</v>
      </c>
    </row>
    <row r="6052" spans="1:10" x14ac:dyDescent="0.25">
      <c r="G6052" t="s">
        <v>4018</v>
      </c>
      <c r="H6052">
        <v>1</v>
      </c>
      <c r="I6052">
        <v>4.76</v>
      </c>
      <c r="J6052">
        <v>71.430000000000007</v>
      </c>
    </row>
    <row r="6053" spans="1:10" x14ac:dyDescent="0.25">
      <c r="G6053" t="s">
        <v>4020</v>
      </c>
      <c r="H6053">
        <v>1</v>
      </c>
      <c r="I6053">
        <v>4.76</v>
      </c>
      <c r="J6053">
        <v>76.19</v>
      </c>
    </row>
    <row r="6054" spans="1:10" x14ac:dyDescent="0.25">
      <c r="G6054" t="s">
        <v>4089</v>
      </c>
      <c r="H6054">
        <v>3</v>
      </c>
      <c r="I6054">
        <v>14.29</v>
      </c>
      <c r="J6054">
        <v>90.48</v>
      </c>
    </row>
    <row r="6055" spans="1:10" x14ac:dyDescent="0.25">
      <c r="G6055" t="s">
        <v>4154</v>
      </c>
      <c r="H6055">
        <v>1</v>
      </c>
      <c r="I6055">
        <v>4.76</v>
      </c>
      <c r="J6055">
        <v>95.24</v>
      </c>
    </row>
    <row r="6056" spans="1:10" x14ac:dyDescent="0.25">
      <c r="G6056" t="s">
        <v>4177</v>
      </c>
      <c r="H6056">
        <v>1</v>
      </c>
      <c r="I6056">
        <v>4.76</v>
      </c>
      <c r="J6056">
        <v>100</v>
      </c>
    </row>
    <row r="6058" spans="1:10" x14ac:dyDescent="0.25">
      <c r="G6058" t="s">
        <v>1673</v>
      </c>
      <c r="H6058">
        <v>21</v>
      </c>
      <c r="I6058">
        <v>100</v>
      </c>
    </row>
    <row r="6064" spans="1:10" s="9" customFormat="1" x14ac:dyDescent="0.25">
      <c r="A6064" s="9" t="s">
        <v>4228</v>
      </c>
      <c r="G6064" s="9" t="s">
        <v>918</v>
      </c>
    </row>
    <row r="6071" spans="1:10" x14ac:dyDescent="0.25">
      <c r="G6071" t="s">
        <v>3807</v>
      </c>
      <c r="H6071" t="s">
        <v>1601</v>
      </c>
      <c r="I6071" t="s">
        <v>1602</v>
      </c>
      <c r="J6071" t="s">
        <v>1603</v>
      </c>
    </row>
    <row r="6073" spans="1:10" x14ac:dyDescent="0.25">
      <c r="G6073">
        <v>88</v>
      </c>
      <c r="H6073">
        <v>541</v>
      </c>
      <c r="I6073">
        <v>97.13</v>
      </c>
      <c r="J6073">
        <v>97.13</v>
      </c>
    </row>
    <row r="6074" spans="1:10" x14ac:dyDescent="0.25">
      <c r="G6074">
        <v>99</v>
      </c>
      <c r="H6074">
        <v>16</v>
      </c>
      <c r="I6074">
        <v>2.87</v>
      </c>
      <c r="J6074">
        <v>100</v>
      </c>
    </row>
    <row r="6076" spans="1:10" x14ac:dyDescent="0.25">
      <c r="G6076" t="s">
        <v>1673</v>
      </c>
      <c r="H6076">
        <v>557</v>
      </c>
      <c r="I6076">
        <v>100</v>
      </c>
    </row>
    <row r="6078" spans="1:10" s="9" customFormat="1" x14ac:dyDescent="0.25">
      <c r="A6078" s="9" t="s">
        <v>1498</v>
      </c>
      <c r="G6078" s="9" t="s">
        <v>919</v>
      </c>
    </row>
    <row r="6080" spans="1:10" x14ac:dyDescent="0.25">
      <c r="G6080" t="s">
        <v>3807</v>
      </c>
      <c r="H6080" t="s">
        <v>1601</v>
      </c>
      <c r="I6080" t="s">
        <v>1602</v>
      </c>
      <c r="J6080" t="s">
        <v>1603</v>
      </c>
    </row>
    <row r="6082" spans="1:10" x14ac:dyDescent="0.25">
      <c r="G6082" t="s">
        <v>3013</v>
      </c>
      <c r="H6082">
        <v>541</v>
      </c>
      <c r="I6082">
        <v>97.13</v>
      </c>
      <c r="J6082">
        <v>97.13</v>
      </c>
    </row>
    <row r="6083" spans="1:10" x14ac:dyDescent="0.25">
      <c r="G6083" t="s">
        <v>3158</v>
      </c>
      <c r="H6083">
        <v>16</v>
      </c>
      <c r="I6083">
        <v>2.87</v>
      </c>
      <c r="J6083">
        <v>100</v>
      </c>
    </row>
    <row r="6085" spans="1:10" x14ac:dyDescent="0.25">
      <c r="G6085" t="s">
        <v>1673</v>
      </c>
      <c r="H6085">
        <v>557</v>
      </c>
      <c r="I6085">
        <v>100</v>
      </c>
    </row>
    <row r="6087" spans="1:10" s="9" customFormat="1" x14ac:dyDescent="0.25">
      <c r="A6087" s="9" t="s">
        <v>4229</v>
      </c>
      <c r="G6087" s="9" t="s">
        <v>919</v>
      </c>
    </row>
    <row r="6093" spans="1:10" x14ac:dyDescent="0.25">
      <c r="G6093" t="s">
        <v>3807</v>
      </c>
      <c r="H6093" t="s">
        <v>1601</v>
      </c>
      <c r="I6093" t="s">
        <v>1602</v>
      </c>
      <c r="J6093" t="s">
        <v>1603</v>
      </c>
    </row>
    <row r="6095" spans="1:10" x14ac:dyDescent="0.25">
      <c r="G6095">
        <v>0</v>
      </c>
      <c r="H6095">
        <v>1</v>
      </c>
      <c r="I6095">
        <v>0.08</v>
      </c>
      <c r="J6095">
        <v>0.08</v>
      </c>
    </row>
    <row r="6096" spans="1:10" x14ac:dyDescent="0.25">
      <c r="G6096">
        <v>1</v>
      </c>
      <c r="H6096" s="3">
        <v>1203</v>
      </c>
      <c r="I6096">
        <v>99.92</v>
      </c>
      <c r="J6096">
        <v>100</v>
      </c>
    </row>
    <row r="6098" spans="1:10" x14ac:dyDescent="0.25">
      <c r="G6098" t="s">
        <v>1673</v>
      </c>
      <c r="H6098" s="3">
        <v>1204</v>
      </c>
      <c r="I6098">
        <v>100</v>
      </c>
    </row>
    <row r="6101" spans="1:10" s="9" customFormat="1" x14ac:dyDescent="0.25">
      <c r="A6101" s="9" t="s">
        <v>4230</v>
      </c>
      <c r="G6101" s="9" t="s">
        <v>919</v>
      </c>
    </row>
    <row r="6104" spans="1:10" x14ac:dyDescent="0.25">
      <c r="G6104" t="s">
        <v>3807</v>
      </c>
      <c r="H6104" s="3" t="s">
        <v>1601</v>
      </c>
      <c r="I6104" t="s">
        <v>1602</v>
      </c>
      <c r="J6104" t="s">
        <v>1603</v>
      </c>
    </row>
    <row r="6106" spans="1:10" x14ac:dyDescent="0.25">
      <c r="G6106" t="s">
        <v>3015</v>
      </c>
      <c r="H6106" s="3">
        <v>1</v>
      </c>
      <c r="I6106">
        <v>0.08</v>
      </c>
      <c r="J6106">
        <v>0.08</v>
      </c>
    </row>
    <row r="6107" spans="1:10" x14ac:dyDescent="0.25">
      <c r="G6107" t="s">
        <v>3016</v>
      </c>
      <c r="H6107" s="3">
        <v>1203</v>
      </c>
      <c r="I6107">
        <v>99.92</v>
      </c>
      <c r="J6107">
        <v>100</v>
      </c>
    </row>
    <row r="6109" spans="1:10" x14ac:dyDescent="0.25">
      <c r="G6109" t="s">
        <v>1673</v>
      </c>
      <c r="H6109" s="3">
        <v>1204</v>
      </c>
      <c r="I6109">
        <v>100</v>
      </c>
    </row>
    <row r="6112" spans="1:10" s="9" customFormat="1" x14ac:dyDescent="0.25">
      <c r="A6112" s="9" t="s">
        <v>194</v>
      </c>
      <c r="G6112" s="9" t="s">
        <v>920</v>
      </c>
    </row>
    <row r="6117" spans="1:10" x14ac:dyDescent="0.25">
      <c r="G6117" t="s">
        <v>3807</v>
      </c>
      <c r="H6117" t="s">
        <v>1601</v>
      </c>
      <c r="I6117" t="s">
        <v>1602</v>
      </c>
      <c r="J6117" t="s">
        <v>1603</v>
      </c>
    </row>
    <row r="6119" spans="1:10" x14ac:dyDescent="0.25">
      <c r="G6119">
        <v>0</v>
      </c>
      <c r="H6119">
        <v>3</v>
      </c>
      <c r="I6119">
        <v>0.84</v>
      </c>
      <c r="J6119">
        <v>0.84</v>
      </c>
    </row>
    <row r="6120" spans="1:10" x14ac:dyDescent="0.25">
      <c r="G6120">
        <v>1</v>
      </c>
      <c r="H6120">
        <v>355</v>
      </c>
      <c r="I6120">
        <v>99.16</v>
      </c>
      <c r="J6120">
        <v>100</v>
      </c>
    </row>
    <row r="6122" spans="1:10" x14ac:dyDescent="0.25">
      <c r="G6122" t="s">
        <v>4231</v>
      </c>
      <c r="H6122">
        <v>358</v>
      </c>
      <c r="I6122">
        <v>100</v>
      </c>
    </row>
    <row r="6128" spans="1:10" s="9" customFormat="1" x14ac:dyDescent="0.25">
      <c r="A6128" s="9" t="s">
        <v>4232</v>
      </c>
      <c r="G6128" s="9" t="s">
        <v>920</v>
      </c>
    </row>
    <row r="6130" spans="1:10" x14ac:dyDescent="0.25">
      <c r="G6130" t="s">
        <v>3807</v>
      </c>
      <c r="H6130" t="s">
        <v>1601</v>
      </c>
      <c r="I6130" t="s">
        <v>1602</v>
      </c>
      <c r="J6130" t="s">
        <v>1603</v>
      </c>
    </row>
    <row r="6132" spans="1:10" x14ac:dyDescent="0.25">
      <c r="G6132" t="s">
        <v>3015</v>
      </c>
      <c r="H6132">
        <v>3</v>
      </c>
      <c r="I6132">
        <v>0.84</v>
      </c>
      <c r="J6132">
        <v>0.84</v>
      </c>
    </row>
    <row r="6133" spans="1:10" x14ac:dyDescent="0.25">
      <c r="G6133" t="s">
        <v>3016</v>
      </c>
      <c r="H6133">
        <v>355</v>
      </c>
      <c r="I6133">
        <v>99.16</v>
      </c>
      <c r="J6133">
        <v>100</v>
      </c>
    </row>
    <row r="6135" spans="1:10" x14ac:dyDescent="0.25">
      <c r="G6135" t="s">
        <v>1673</v>
      </c>
      <c r="H6135">
        <v>358</v>
      </c>
      <c r="I6135">
        <v>100</v>
      </c>
    </row>
    <row r="6141" spans="1:10" s="9" customFormat="1" x14ac:dyDescent="0.25">
      <c r="A6141" s="9" t="s">
        <v>195</v>
      </c>
      <c r="G6141" s="9" t="s">
        <v>921</v>
      </c>
    </row>
    <row r="6145" spans="1:10" x14ac:dyDescent="0.25">
      <c r="G6145" t="s">
        <v>3807</v>
      </c>
      <c r="H6145" t="s">
        <v>1601</v>
      </c>
      <c r="I6145" t="s">
        <v>1602</v>
      </c>
      <c r="J6145" t="s">
        <v>1603</v>
      </c>
    </row>
    <row r="6147" spans="1:10" x14ac:dyDescent="0.25">
      <c r="G6147">
        <v>0</v>
      </c>
      <c r="H6147">
        <v>3</v>
      </c>
      <c r="I6147">
        <v>0.9</v>
      </c>
      <c r="J6147">
        <v>0.9</v>
      </c>
    </row>
    <row r="6148" spans="1:10" x14ac:dyDescent="0.25">
      <c r="G6148">
        <v>1</v>
      </c>
      <c r="H6148">
        <v>331</v>
      </c>
      <c r="I6148">
        <v>99.1</v>
      </c>
      <c r="J6148">
        <v>100</v>
      </c>
    </row>
    <row r="6150" spans="1:10" x14ac:dyDescent="0.25">
      <c r="G6150" t="s">
        <v>1673</v>
      </c>
      <c r="H6150">
        <v>334</v>
      </c>
      <c r="I6150">
        <v>100</v>
      </c>
    </row>
    <row r="6155" spans="1:10" s="9" customFormat="1" x14ac:dyDescent="0.25">
      <c r="A6155" s="9" t="s">
        <v>1501</v>
      </c>
      <c r="G6155" s="9" t="s">
        <v>921</v>
      </c>
    </row>
    <row r="6157" spans="1:10" x14ac:dyDescent="0.25">
      <c r="G6157" t="s">
        <v>3807</v>
      </c>
      <c r="H6157" t="s">
        <v>1601</v>
      </c>
      <c r="I6157" t="s">
        <v>1602</v>
      </c>
      <c r="J6157" t="s">
        <v>1603</v>
      </c>
    </row>
    <row r="6159" spans="1:10" x14ac:dyDescent="0.25">
      <c r="G6159" t="s">
        <v>3015</v>
      </c>
      <c r="H6159">
        <v>3</v>
      </c>
      <c r="I6159">
        <v>0.9</v>
      </c>
      <c r="J6159">
        <v>0.9</v>
      </c>
    </row>
    <row r="6160" spans="1:10" x14ac:dyDescent="0.25">
      <c r="G6160" t="s">
        <v>3016</v>
      </c>
      <c r="H6160">
        <v>331</v>
      </c>
      <c r="I6160">
        <v>99.1</v>
      </c>
      <c r="J6160">
        <v>100</v>
      </c>
    </row>
    <row r="6162" spans="1:10" x14ac:dyDescent="0.25">
      <c r="G6162" t="s">
        <v>1673</v>
      </c>
      <c r="H6162">
        <v>334</v>
      </c>
      <c r="I6162">
        <v>100</v>
      </c>
    </row>
    <row r="6168" spans="1:10" s="9" customFormat="1" x14ac:dyDescent="0.25">
      <c r="A6168" s="9" t="s">
        <v>4233</v>
      </c>
      <c r="G6168" s="9" t="s">
        <v>922</v>
      </c>
    </row>
    <row r="6173" spans="1:10" x14ac:dyDescent="0.25">
      <c r="G6173" t="s">
        <v>3807</v>
      </c>
      <c r="H6173" t="s">
        <v>1601</v>
      </c>
      <c r="I6173" t="s">
        <v>1602</v>
      </c>
      <c r="J6173" t="s">
        <v>1603</v>
      </c>
    </row>
    <row r="6175" spans="1:10" x14ac:dyDescent="0.25">
      <c r="G6175">
        <v>0</v>
      </c>
      <c r="H6175">
        <v>2</v>
      </c>
      <c r="I6175">
        <v>0.3</v>
      </c>
      <c r="J6175">
        <v>0.3</v>
      </c>
    </row>
    <row r="6176" spans="1:10" x14ac:dyDescent="0.25">
      <c r="G6176">
        <v>1</v>
      </c>
      <c r="H6176">
        <v>663</v>
      </c>
      <c r="I6176">
        <v>99.7</v>
      </c>
      <c r="J6176">
        <v>100</v>
      </c>
    </row>
    <row r="6178" spans="1:10" x14ac:dyDescent="0.25">
      <c r="G6178" t="s">
        <v>1673</v>
      </c>
      <c r="H6178">
        <v>665</v>
      </c>
      <c r="I6178">
        <v>100</v>
      </c>
    </row>
    <row r="6184" spans="1:10" s="9" customFormat="1" x14ac:dyDescent="0.25">
      <c r="A6184" s="9" t="s">
        <v>4234</v>
      </c>
      <c r="G6184" s="9" t="s">
        <v>922</v>
      </c>
    </row>
    <row r="6186" spans="1:10" x14ac:dyDescent="0.25">
      <c r="G6186" t="s">
        <v>3807</v>
      </c>
      <c r="H6186" t="s">
        <v>1601</v>
      </c>
      <c r="I6186" t="s">
        <v>1602</v>
      </c>
      <c r="J6186" t="s">
        <v>1603</v>
      </c>
    </row>
    <row r="6188" spans="1:10" x14ac:dyDescent="0.25">
      <c r="G6188" t="s">
        <v>3015</v>
      </c>
      <c r="H6188">
        <v>2</v>
      </c>
      <c r="I6188">
        <v>0.3</v>
      </c>
      <c r="J6188">
        <v>0.3</v>
      </c>
    </row>
    <row r="6189" spans="1:10" x14ac:dyDescent="0.25">
      <c r="G6189" t="s">
        <v>3016</v>
      </c>
      <c r="H6189">
        <v>663</v>
      </c>
      <c r="I6189">
        <v>99.7</v>
      </c>
      <c r="J6189">
        <v>100</v>
      </c>
    </row>
    <row r="6191" spans="1:10" x14ac:dyDescent="0.25">
      <c r="G6191" t="s">
        <v>1673</v>
      </c>
      <c r="H6191">
        <v>665</v>
      </c>
      <c r="I6191">
        <v>100</v>
      </c>
    </row>
    <row r="6196" spans="1:10" s="9" customFormat="1" x14ac:dyDescent="0.25">
      <c r="A6196" s="9" t="s">
        <v>197</v>
      </c>
      <c r="G6196" s="9" t="s">
        <v>923</v>
      </c>
    </row>
    <row r="6201" spans="1:10" x14ac:dyDescent="0.25">
      <c r="G6201" t="s">
        <v>3807</v>
      </c>
      <c r="H6201" t="s">
        <v>1601</v>
      </c>
      <c r="I6201" t="s">
        <v>1602</v>
      </c>
      <c r="J6201" t="s">
        <v>1603</v>
      </c>
    </row>
    <row r="6203" spans="1:10" x14ac:dyDescent="0.25">
      <c r="G6203">
        <v>0</v>
      </c>
      <c r="H6203">
        <v>2</v>
      </c>
      <c r="I6203">
        <v>0.38</v>
      </c>
      <c r="J6203">
        <v>0.38</v>
      </c>
    </row>
    <row r="6204" spans="1:10" x14ac:dyDescent="0.25">
      <c r="G6204">
        <v>1</v>
      </c>
      <c r="H6204">
        <v>524</v>
      </c>
      <c r="I6204">
        <v>99.62</v>
      </c>
      <c r="J6204">
        <v>100</v>
      </c>
    </row>
    <row r="6206" spans="1:10" x14ac:dyDescent="0.25">
      <c r="G6206" t="s">
        <v>1673</v>
      </c>
      <c r="H6206">
        <v>526</v>
      </c>
      <c r="I6206">
        <v>100</v>
      </c>
    </row>
    <row r="6211" spans="1:10" s="9" customFormat="1" x14ac:dyDescent="0.25">
      <c r="A6211" s="9" t="s">
        <v>4235</v>
      </c>
      <c r="G6211" s="9" t="s">
        <v>923</v>
      </c>
    </row>
    <row r="6213" spans="1:10" x14ac:dyDescent="0.25">
      <c r="G6213" t="s">
        <v>3807</v>
      </c>
      <c r="H6213" t="s">
        <v>1601</v>
      </c>
      <c r="I6213" t="s">
        <v>1602</v>
      </c>
      <c r="J6213" t="s">
        <v>1603</v>
      </c>
    </row>
    <row r="6215" spans="1:10" x14ac:dyDescent="0.25">
      <c r="G6215" t="s">
        <v>3015</v>
      </c>
      <c r="H6215">
        <v>2</v>
      </c>
      <c r="I6215">
        <v>0.38</v>
      </c>
      <c r="J6215">
        <v>0.38</v>
      </c>
    </row>
    <row r="6216" spans="1:10" x14ac:dyDescent="0.25">
      <c r="G6216" t="s">
        <v>3016</v>
      </c>
      <c r="H6216">
        <v>524</v>
      </c>
      <c r="I6216">
        <v>99.62</v>
      </c>
      <c r="J6216">
        <v>100</v>
      </c>
    </row>
    <row r="6218" spans="1:10" x14ac:dyDescent="0.25">
      <c r="G6218" t="s">
        <v>1673</v>
      </c>
      <c r="H6218">
        <v>526</v>
      </c>
      <c r="I6218">
        <v>100</v>
      </c>
    </row>
    <row r="6223" spans="1:10" s="9" customFormat="1" x14ac:dyDescent="0.25">
      <c r="A6223" s="9" t="s">
        <v>4236</v>
      </c>
      <c r="G6223" s="9" t="s">
        <v>924</v>
      </c>
    </row>
    <row r="6226" spans="1:10" x14ac:dyDescent="0.25">
      <c r="G6226" t="s">
        <v>3807</v>
      </c>
      <c r="H6226" t="s">
        <v>1601</v>
      </c>
      <c r="I6226" t="s">
        <v>1602</v>
      </c>
      <c r="J6226" t="s">
        <v>1603</v>
      </c>
    </row>
    <row r="6228" spans="1:10" x14ac:dyDescent="0.25">
      <c r="G6228">
        <v>0</v>
      </c>
      <c r="H6228">
        <v>5</v>
      </c>
      <c r="I6228">
        <v>4.9000000000000004</v>
      </c>
      <c r="J6228">
        <v>4.9000000000000004</v>
      </c>
    </row>
    <row r="6229" spans="1:10" x14ac:dyDescent="0.25">
      <c r="G6229">
        <v>1</v>
      </c>
      <c r="H6229">
        <v>97</v>
      </c>
      <c r="I6229">
        <v>95.1</v>
      </c>
      <c r="J6229">
        <v>100</v>
      </c>
    </row>
    <row r="6231" spans="1:10" x14ac:dyDescent="0.25">
      <c r="G6231" t="s">
        <v>1673</v>
      </c>
      <c r="H6231">
        <v>102</v>
      </c>
      <c r="I6231">
        <v>100</v>
      </c>
    </row>
    <row r="6235" spans="1:10" s="9" customFormat="1" x14ac:dyDescent="0.25">
      <c r="A6235" s="9" t="s">
        <v>1504</v>
      </c>
      <c r="G6235" s="9" t="s">
        <v>924</v>
      </c>
    </row>
    <row r="6238" spans="1:10" x14ac:dyDescent="0.25">
      <c r="G6238" t="s">
        <v>3807</v>
      </c>
      <c r="H6238" t="s">
        <v>1601</v>
      </c>
      <c r="I6238" t="s">
        <v>1602</v>
      </c>
      <c r="J6238" t="s">
        <v>1603</v>
      </c>
    </row>
    <row r="6240" spans="1:10" x14ac:dyDescent="0.25">
      <c r="G6240" t="s">
        <v>3015</v>
      </c>
      <c r="H6240">
        <v>5</v>
      </c>
      <c r="I6240">
        <v>4.9000000000000004</v>
      </c>
      <c r="J6240">
        <v>4.9000000000000004</v>
      </c>
    </row>
    <row r="6241" spans="1:10" x14ac:dyDescent="0.25">
      <c r="G6241" t="s">
        <v>3016</v>
      </c>
      <c r="H6241">
        <v>97</v>
      </c>
      <c r="I6241">
        <v>95.1</v>
      </c>
      <c r="J6241">
        <v>100</v>
      </c>
    </row>
    <row r="6243" spans="1:10" x14ac:dyDescent="0.25">
      <c r="G6243" t="s">
        <v>1673</v>
      </c>
      <c r="H6243">
        <v>102</v>
      </c>
      <c r="I6243">
        <v>100</v>
      </c>
    </row>
    <row r="6249" spans="1:10" s="9" customFormat="1" x14ac:dyDescent="0.25">
      <c r="A6249" s="9" t="s">
        <v>199</v>
      </c>
      <c r="G6249" s="9" t="s">
        <v>925</v>
      </c>
    </row>
    <row r="6256" spans="1:10" x14ac:dyDescent="0.25">
      <c r="G6256" t="s">
        <v>3807</v>
      </c>
      <c r="H6256" t="s">
        <v>1601</v>
      </c>
      <c r="I6256" t="s">
        <v>1602</v>
      </c>
      <c r="J6256" t="s">
        <v>1603</v>
      </c>
    </row>
    <row r="6258" spans="1:10" x14ac:dyDescent="0.25">
      <c r="G6258">
        <v>0</v>
      </c>
      <c r="H6258">
        <v>3</v>
      </c>
      <c r="I6258">
        <v>0.57999999999999996</v>
      </c>
      <c r="J6258">
        <v>0.57999999999999996</v>
      </c>
    </row>
    <row r="6259" spans="1:10" x14ac:dyDescent="0.25">
      <c r="G6259">
        <v>1</v>
      </c>
      <c r="H6259">
        <v>516</v>
      </c>
      <c r="I6259">
        <v>99.42</v>
      </c>
      <c r="J6259">
        <v>100</v>
      </c>
    </row>
    <row r="6261" spans="1:10" x14ac:dyDescent="0.25">
      <c r="G6261" t="s">
        <v>1673</v>
      </c>
      <c r="H6261">
        <v>519</v>
      </c>
      <c r="I6261">
        <v>100</v>
      </c>
    </row>
    <row r="6266" spans="1:10" s="9" customFormat="1" x14ac:dyDescent="0.25">
      <c r="A6266" s="9" t="s">
        <v>1537</v>
      </c>
      <c r="G6266" s="9" t="s">
        <v>925</v>
      </c>
    </row>
    <row r="6268" spans="1:10" x14ac:dyDescent="0.25">
      <c r="G6268" t="s">
        <v>3807</v>
      </c>
      <c r="H6268" t="s">
        <v>1601</v>
      </c>
      <c r="I6268" t="s">
        <v>1602</v>
      </c>
      <c r="J6268" t="s">
        <v>1603</v>
      </c>
    </row>
    <row r="6270" spans="1:10" x14ac:dyDescent="0.25">
      <c r="G6270" t="s">
        <v>3015</v>
      </c>
      <c r="H6270">
        <v>3</v>
      </c>
      <c r="I6270">
        <v>0.57999999999999996</v>
      </c>
      <c r="J6270">
        <v>0.57999999999999996</v>
      </c>
    </row>
    <row r="6271" spans="1:10" x14ac:dyDescent="0.25">
      <c r="G6271" t="s">
        <v>3016</v>
      </c>
      <c r="H6271">
        <v>516</v>
      </c>
      <c r="I6271">
        <v>99.42</v>
      </c>
      <c r="J6271">
        <v>100</v>
      </c>
    </row>
    <row r="6273" spans="1:10" x14ac:dyDescent="0.25">
      <c r="G6273" t="s">
        <v>1673</v>
      </c>
      <c r="H6273">
        <v>519</v>
      </c>
      <c r="I6273">
        <v>100</v>
      </c>
    </row>
    <row r="6278" spans="1:10" s="9" customFormat="1" x14ac:dyDescent="0.25">
      <c r="A6278" s="9" t="s">
        <v>200</v>
      </c>
      <c r="G6278" s="9" t="s">
        <v>928</v>
      </c>
    </row>
    <row r="6282" spans="1:10" x14ac:dyDescent="0.25">
      <c r="G6282" t="s">
        <v>3807</v>
      </c>
      <c r="H6282" t="s">
        <v>1601</v>
      </c>
      <c r="I6282" t="s">
        <v>1602</v>
      </c>
      <c r="J6282" t="s">
        <v>1603</v>
      </c>
    </row>
    <row r="6284" spans="1:10" x14ac:dyDescent="0.25">
      <c r="G6284">
        <v>0</v>
      </c>
      <c r="H6284">
        <v>3</v>
      </c>
      <c r="I6284">
        <v>10.34</v>
      </c>
      <c r="J6284">
        <v>10.34</v>
      </c>
    </row>
    <row r="6285" spans="1:10" x14ac:dyDescent="0.25">
      <c r="G6285">
        <v>1</v>
      </c>
      <c r="H6285">
        <v>26</v>
      </c>
      <c r="I6285">
        <v>89.66</v>
      </c>
      <c r="J6285">
        <v>100</v>
      </c>
    </row>
    <row r="6287" spans="1:10" x14ac:dyDescent="0.25">
      <c r="G6287" t="s">
        <v>1673</v>
      </c>
      <c r="H6287">
        <v>29</v>
      </c>
      <c r="I6287">
        <v>100</v>
      </c>
    </row>
    <row r="6293" spans="1:10" s="9" customFormat="1" x14ac:dyDescent="0.25">
      <c r="A6293" s="9" t="s">
        <v>1538</v>
      </c>
      <c r="G6293" s="9" t="s">
        <v>928</v>
      </c>
    </row>
    <row r="6295" spans="1:10" x14ac:dyDescent="0.25">
      <c r="G6295" t="s">
        <v>3807</v>
      </c>
      <c r="H6295" t="s">
        <v>1601</v>
      </c>
      <c r="I6295" t="s">
        <v>1602</v>
      </c>
      <c r="J6295" t="s">
        <v>1603</v>
      </c>
    </row>
    <row r="6297" spans="1:10" x14ac:dyDescent="0.25">
      <c r="G6297" t="s">
        <v>3015</v>
      </c>
      <c r="H6297">
        <v>3</v>
      </c>
      <c r="I6297">
        <v>10.34</v>
      </c>
      <c r="J6297">
        <v>10.34</v>
      </c>
    </row>
    <row r="6298" spans="1:10" x14ac:dyDescent="0.25">
      <c r="G6298" t="s">
        <v>3016</v>
      </c>
      <c r="H6298">
        <v>26</v>
      </c>
      <c r="I6298">
        <v>89.66</v>
      </c>
      <c r="J6298">
        <v>100</v>
      </c>
    </row>
    <row r="6300" spans="1:10" x14ac:dyDescent="0.25">
      <c r="G6300" t="s">
        <v>1673</v>
      </c>
      <c r="H6300">
        <v>29</v>
      </c>
      <c r="I6300">
        <v>100</v>
      </c>
    </row>
    <row r="6306" spans="1:10" s="9" customFormat="1" x14ac:dyDescent="0.25">
      <c r="A6306" s="9" t="s">
        <v>4237</v>
      </c>
      <c r="G6306" s="9" t="s">
        <v>926</v>
      </c>
    </row>
    <row r="6312" spans="1:10" x14ac:dyDescent="0.25">
      <c r="G6312" t="s">
        <v>3807</v>
      </c>
      <c r="H6312" t="s">
        <v>1601</v>
      </c>
      <c r="I6312" t="s">
        <v>1602</v>
      </c>
      <c r="J6312" t="s">
        <v>1603</v>
      </c>
    </row>
    <row r="6314" spans="1:10" x14ac:dyDescent="0.25">
      <c r="G6314">
        <v>88</v>
      </c>
      <c r="H6314">
        <v>8</v>
      </c>
      <c r="I6314">
        <v>88.89</v>
      </c>
      <c r="J6314">
        <v>88.89</v>
      </c>
    </row>
    <row r="6315" spans="1:10" x14ac:dyDescent="0.25">
      <c r="G6315">
        <v>99</v>
      </c>
      <c r="H6315">
        <v>1</v>
      </c>
      <c r="I6315">
        <v>11.11</v>
      </c>
      <c r="J6315">
        <v>100</v>
      </c>
    </row>
    <row r="6317" spans="1:10" x14ac:dyDescent="0.25">
      <c r="G6317" t="s">
        <v>1673</v>
      </c>
      <c r="H6317">
        <v>9</v>
      </c>
      <c r="I6317">
        <v>100</v>
      </c>
    </row>
    <row r="6319" spans="1:10" s="9" customFormat="1" x14ac:dyDescent="0.25">
      <c r="A6319" s="9" t="s">
        <v>1539</v>
      </c>
      <c r="G6319" s="9" t="s">
        <v>926</v>
      </c>
    </row>
    <row r="6321" spans="1:10" x14ac:dyDescent="0.25">
      <c r="G6321" t="s">
        <v>3807</v>
      </c>
      <c r="H6321" t="s">
        <v>1601</v>
      </c>
      <c r="I6321" t="s">
        <v>1602</v>
      </c>
      <c r="J6321" t="s">
        <v>1603</v>
      </c>
    </row>
    <row r="6323" spans="1:10" x14ac:dyDescent="0.25">
      <c r="G6323" t="s">
        <v>3013</v>
      </c>
      <c r="H6323">
        <v>8</v>
      </c>
      <c r="I6323">
        <v>88.89</v>
      </c>
      <c r="J6323">
        <v>88.89</v>
      </c>
    </row>
    <row r="6324" spans="1:10" x14ac:dyDescent="0.25">
      <c r="G6324" t="s">
        <v>3158</v>
      </c>
      <c r="H6324">
        <v>1</v>
      </c>
      <c r="I6324">
        <v>11.11</v>
      </c>
      <c r="J6324">
        <v>100</v>
      </c>
    </row>
    <row r="6326" spans="1:10" x14ac:dyDescent="0.25">
      <c r="G6326" t="s">
        <v>1673</v>
      </c>
      <c r="H6326">
        <v>9</v>
      </c>
      <c r="I6326">
        <v>100</v>
      </c>
    </row>
    <row r="6331" spans="1:10" s="9" customFormat="1" x14ac:dyDescent="0.25">
      <c r="A6331" s="9" t="s">
        <v>202</v>
      </c>
      <c r="G6331" s="9" t="s">
        <v>929</v>
      </c>
    </row>
    <row r="6335" spans="1:10" x14ac:dyDescent="0.25">
      <c r="G6335" t="s">
        <v>3807</v>
      </c>
      <c r="H6335" t="s">
        <v>1601</v>
      </c>
      <c r="I6335" t="s">
        <v>1602</v>
      </c>
      <c r="J6335" t="s">
        <v>1603</v>
      </c>
    </row>
    <row r="6337" spans="1:10" x14ac:dyDescent="0.25">
      <c r="G6337" t="s">
        <v>4178</v>
      </c>
      <c r="H6337">
        <v>1</v>
      </c>
      <c r="I6337">
        <v>7.69</v>
      </c>
      <c r="J6337">
        <v>7.69</v>
      </c>
    </row>
    <row r="6338" spans="1:10" x14ac:dyDescent="0.25">
      <c r="G6338" t="s">
        <v>4179</v>
      </c>
      <c r="H6338">
        <v>1</v>
      </c>
      <c r="I6338">
        <v>7.69</v>
      </c>
      <c r="J6338">
        <v>15.38</v>
      </c>
    </row>
    <row r="6339" spans="1:10" x14ac:dyDescent="0.25">
      <c r="G6339" t="s">
        <v>4180</v>
      </c>
      <c r="H6339">
        <v>1</v>
      </c>
      <c r="I6339">
        <v>7.69</v>
      </c>
      <c r="J6339">
        <v>23.08</v>
      </c>
    </row>
    <row r="6340" spans="1:10" x14ac:dyDescent="0.25">
      <c r="G6340" t="s">
        <v>4181</v>
      </c>
      <c r="H6340">
        <v>1</v>
      </c>
      <c r="I6340">
        <v>7.69</v>
      </c>
      <c r="J6340">
        <v>30.77</v>
      </c>
    </row>
    <row r="6341" spans="1:10" x14ac:dyDescent="0.25">
      <c r="G6341" t="s">
        <v>4182</v>
      </c>
      <c r="H6341">
        <v>2</v>
      </c>
      <c r="I6341">
        <v>15.38</v>
      </c>
      <c r="J6341">
        <v>46.15</v>
      </c>
    </row>
    <row r="6342" spans="1:10" x14ac:dyDescent="0.25">
      <c r="G6342" t="s">
        <v>4183</v>
      </c>
      <c r="H6342">
        <v>3</v>
      </c>
      <c r="I6342">
        <v>23.08</v>
      </c>
      <c r="J6342">
        <v>69.23</v>
      </c>
    </row>
    <row r="6343" spans="1:10" x14ac:dyDescent="0.25">
      <c r="G6343" t="s">
        <v>4184</v>
      </c>
      <c r="H6343">
        <v>1</v>
      </c>
      <c r="I6343">
        <v>7.69</v>
      </c>
      <c r="J6343">
        <v>76.92</v>
      </c>
    </row>
    <row r="6344" spans="1:10" x14ac:dyDescent="0.25">
      <c r="G6344" t="s">
        <v>4185</v>
      </c>
      <c r="H6344">
        <v>1</v>
      </c>
      <c r="I6344">
        <v>7.69</v>
      </c>
      <c r="J6344">
        <v>84.62</v>
      </c>
    </row>
    <row r="6345" spans="1:10" x14ac:dyDescent="0.25">
      <c r="G6345" t="s">
        <v>4186</v>
      </c>
      <c r="H6345">
        <v>1</v>
      </c>
      <c r="I6345">
        <v>7.69</v>
      </c>
      <c r="J6345">
        <v>92.31</v>
      </c>
    </row>
    <row r="6346" spans="1:10" x14ac:dyDescent="0.25">
      <c r="G6346" t="s">
        <v>4187</v>
      </c>
      <c r="H6346">
        <v>1</v>
      </c>
      <c r="I6346">
        <v>7.69</v>
      </c>
      <c r="J6346">
        <v>100</v>
      </c>
    </row>
    <row r="6348" spans="1:10" x14ac:dyDescent="0.25">
      <c r="G6348" t="s">
        <v>1673</v>
      </c>
      <c r="H6348">
        <v>13</v>
      </c>
      <c r="I6348">
        <v>100</v>
      </c>
    </row>
    <row r="6352" spans="1:10" s="9" customFormat="1" x14ac:dyDescent="0.25">
      <c r="A6352" s="9" t="s">
        <v>203</v>
      </c>
      <c r="G6352" s="9" t="s">
        <v>929</v>
      </c>
    </row>
    <row r="6359" spans="7:10" x14ac:dyDescent="0.25">
      <c r="G6359" t="s">
        <v>3807</v>
      </c>
      <c r="H6359" t="s">
        <v>1601</v>
      </c>
      <c r="I6359" t="s">
        <v>1602</v>
      </c>
      <c r="J6359" t="s">
        <v>1603</v>
      </c>
    </row>
    <row r="6361" spans="7:10" x14ac:dyDescent="0.25">
      <c r="G6361" t="s">
        <v>4188</v>
      </c>
      <c r="H6361">
        <v>723</v>
      </c>
      <c r="I6361">
        <v>55.19</v>
      </c>
      <c r="J6361">
        <v>55.19</v>
      </c>
    </row>
    <row r="6362" spans="7:10" x14ac:dyDescent="0.25">
      <c r="G6362" t="s">
        <v>4189</v>
      </c>
      <c r="H6362">
        <v>358</v>
      </c>
      <c r="I6362">
        <v>27.33</v>
      </c>
      <c r="J6362">
        <v>82.52</v>
      </c>
    </row>
    <row r="6363" spans="7:10" x14ac:dyDescent="0.25">
      <c r="G6363" t="s">
        <v>4190</v>
      </c>
      <c r="H6363">
        <v>78</v>
      </c>
      <c r="I6363">
        <v>5.95</v>
      </c>
      <c r="J6363">
        <v>88.47</v>
      </c>
    </row>
    <row r="6364" spans="7:10" x14ac:dyDescent="0.25">
      <c r="G6364" t="s">
        <v>4191</v>
      </c>
      <c r="H6364">
        <v>137</v>
      </c>
      <c r="I6364">
        <v>10.46</v>
      </c>
      <c r="J6364">
        <v>98.93</v>
      </c>
    </row>
    <row r="6365" spans="7:10" x14ac:dyDescent="0.25">
      <c r="G6365" t="s">
        <v>3157</v>
      </c>
      <c r="H6365">
        <v>5</v>
      </c>
      <c r="I6365">
        <v>0.38</v>
      </c>
      <c r="J6365">
        <v>99.31</v>
      </c>
    </row>
    <row r="6366" spans="7:10" x14ac:dyDescent="0.25">
      <c r="G6366" t="s">
        <v>3013</v>
      </c>
      <c r="H6366">
        <v>2</v>
      </c>
      <c r="I6366">
        <v>0.15</v>
      </c>
      <c r="J6366">
        <v>99.47</v>
      </c>
    </row>
    <row r="6367" spans="7:10" x14ac:dyDescent="0.25">
      <c r="G6367" t="s">
        <v>3158</v>
      </c>
      <c r="H6367">
        <v>7</v>
      </c>
      <c r="I6367">
        <v>0.53</v>
      </c>
      <c r="J6367">
        <v>100</v>
      </c>
    </row>
    <row r="6369" spans="1:10" x14ac:dyDescent="0.25">
      <c r="G6369" t="s">
        <v>1673</v>
      </c>
      <c r="H6369" s="3">
        <v>1310</v>
      </c>
      <c r="I6369">
        <v>100</v>
      </c>
    </row>
    <row r="6370" spans="1:10" x14ac:dyDescent="0.25">
      <c r="H6370" s="3"/>
    </row>
    <row r="6371" spans="1:10" x14ac:dyDescent="0.25">
      <c r="H6371" s="3"/>
    </row>
    <row r="6372" spans="1:10" x14ac:dyDescent="0.25">
      <c r="H6372" s="3"/>
    </row>
    <row r="6373" spans="1:10" s="9" customFormat="1" x14ac:dyDescent="0.25">
      <c r="A6373" s="9" t="s">
        <v>4238</v>
      </c>
      <c r="G6373" s="9" t="s">
        <v>930</v>
      </c>
      <c r="H6373" s="11"/>
    </row>
    <row r="6374" spans="1:10" x14ac:dyDescent="0.25">
      <c r="H6374" s="3"/>
    </row>
    <row r="6375" spans="1:10" x14ac:dyDescent="0.25">
      <c r="H6375" s="3"/>
    </row>
    <row r="6376" spans="1:10" x14ac:dyDescent="0.25">
      <c r="H6376" s="3"/>
    </row>
    <row r="6377" spans="1:10" x14ac:dyDescent="0.25">
      <c r="H6377" s="3"/>
    </row>
    <row r="6378" spans="1:10" x14ac:dyDescent="0.25">
      <c r="H6378" s="3"/>
    </row>
    <row r="6379" spans="1:10" x14ac:dyDescent="0.25">
      <c r="G6379" t="s">
        <v>3807</v>
      </c>
      <c r="H6379" s="3" t="s">
        <v>1601</v>
      </c>
      <c r="I6379" t="s">
        <v>1602</v>
      </c>
      <c r="J6379" t="s">
        <v>1603</v>
      </c>
    </row>
    <row r="6380" spans="1:10" x14ac:dyDescent="0.25">
      <c r="H6380" s="3"/>
    </row>
    <row r="6381" spans="1:10" x14ac:dyDescent="0.25">
      <c r="G6381">
        <v>0</v>
      </c>
      <c r="H6381" s="3">
        <v>108</v>
      </c>
      <c r="I6381">
        <v>8.2100000000000009</v>
      </c>
      <c r="J6381">
        <v>8.2100000000000009</v>
      </c>
    </row>
    <row r="6382" spans="1:10" x14ac:dyDescent="0.25">
      <c r="G6382">
        <v>1</v>
      </c>
      <c r="H6382" s="3">
        <v>1120</v>
      </c>
      <c r="I6382">
        <v>85.11</v>
      </c>
      <c r="J6382">
        <v>93.31</v>
      </c>
    </row>
    <row r="6383" spans="1:10" x14ac:dyDescent="0.25">
      <c r="G6383">
        <v>77</v>
      </c>
      <c r="H6383" s="3">
        <v>83</v>
      </c>
      <c r="I6383">
        <v>6.31</v>
      </c>
      <c r="J6383">
        <v>99.62</v>
      </c>
    </row>
    <row r="6384" spans="1:10" x14ac:dyDescent="0.25">
      <c r="G6384">
        <v>88</v>
      </c>
      <c r="H6384" s="3">
        <v>4</v>
      </c>
      <c r="I6384">
        <v>0.3</v>
      </c>
      <c r="J6384">
        <v>99.92</v>
      </c>
    </row>
    <row r="6385" spans="1:10" x14ac:dyDescent="0.25">
      <c r="G6385">
        <v>99</v>
      </c>
      <c r="H6385" s="3">
        <v>1</v>
      </c>
      <c r="I6385">
        <v>0.08</v>
      </c>
      <c r="J6385">
        <v>100</v>
      </c>
    </row>
    <row r="6387" spans="1:10" x14ac:dyDescent="0.25">
      <c r="G6387" t="s">
        <v>1673</v>
      </c>
      <c r="H6387" s="3">
        <v>1316</v>
      </c>
      <c r="I6387">
        <v>100</v>
      </c>
    </row>
    <row r="6391" spans="1:10" s="9" customFormat="1" x14ac:dyDescent="0.25">
      <c r="A6391" s="9" t="s">
        <v>4239</v>
      </c>
      <c r="G6391" s="9" t="s">
        <v>930</v>
      </c>
    </row>
    <row r="6393" spans="1:10" x14ac:dyDescent="0.25">
      <c r="G6393" t="s">
        <v>3807</v>
      </c>
      <c r="H6393" t="s">
        <v>1601</v>
      </c>
      <c r="I6393" t="s">
        <v>1602</v>
      </c>
      <c r="J6393" t="s">
        <v>1603</v>
      </c>
    </row>
    <row r="6395" spans="1:10" x14ac:dyDescent="0.25">
      <c r="G6395" t="s">
        <v>3015</v>
      </c>
      <c r="H6395">
        <v>108</v>
      </c>
      <c r="I6395">
        <v>8.2100000000000009</v>
      </c>
      <c r="J6395">
        <v>8.2100000000000009</v>
      </c>
    </row>
    <row r="6396" spans="1:10" x14ac:dyDescent="0.25">
      <c r="G6396" t="s">
        <v>3016</v>
      </c>
      <c r="H6396" s="3">
        <v>1120</v>
      </c>
      <c r="I6396">
        <v>85.11</v>
      </c>
      <c r="J6396">
        <v>93.31</v>
      </c>
    </row>
    <row r="6397" spans="1:10" x14ac:dyDescent="0.25">
      <c r="G6397" t="s">
        <v>4192</v>
      </c>
      <c r="H6397">
        <v>83</v>
      </c>
      <c r="I6397">
        <v>6.31</v>
      </c>
      <c r="J6397">
        <v>99.62</v>
      </c>
    </row>
    <row r="6398" spans="1:10" x14ac:dyDescent="0.25">
      <c r="G6398" t="s">
        <v>3013</v>
      </c>
      <c r="H6398">
        <v>4</v>
      </c>
      <c r="I6398">
        <v>0.3</v>
      </c>
      <c r="J6398">
        <v>99.92</v>
      </c>
    </row>
    <row r="6399" spans="1:10" x14ac:dyDescent="0.25">
      <c r="G6399" t="s">
        <v>3158</v>
      </c>
      <c r="H6399">
        <v>1</v>
      </c>
      <c r="I6399">
        <v>0.08</v>
      </c>
      <c r="J6399">
        <v>100</v>
      </c>
    </row>
    <row r="6401" spans="1:10" x14ac:dyDescent="0.25">
      <c r="G6401" t="s">
        <v>1673</v>
      </c>
      <c r="H6401" s="3">
        <v>1316</v>
      </c>
      <c r="I6401">
        <v>100</v>
      </c>
    </row>
    <row r="6406" spans="1:10" s="9" customFormat="1" x14ac:dyDescent="0.25">
      <c r="A6406" s="9" t="s">
        <v>206</v>
      </c>
      <c r="G6406" s="9" t="s">
        <v>1505</v>
      </c>
    </row>
    <row r="6410" spans="1:10" x14ac:dyDescent="0.25">
      <c r="G6410" t="s">
        <v>3807</v>
      </c>
      <c r="H6410" t="s">
        <v>1601</v>
      </c>
      <c r="I6410" t="s">
        <v>1602</v>
      </c>
      <c r="J6410" t="s">
        <v>1603</v>
      </c>
    </row>
    <row r="6412" spans="1:10" x14ac:dyDescent="0.25">
      <c r="G6412">
        <v>0</v>
      </c>
      <c r="H6412">
        <v>73</v>
      </c>
      <c r="I6412">
        <v>6.52</v>
      </c>
      <c r="J6412">
        <v>6.52</v>
      </c>
    </row>
    <row r="6413" spans="1:10" x14ac:dyDescent="0.25">
      <c r="G6413">
        <v>1</v>
      </c>
      <c r="H6413">
        <v>137</v>
      </c>
      <c r="I6413">
        <v>12.24</v>
      </c>
      <c r="J6413">
        <v>18.77</v>
      </c>
    </row>
    <row r="6414" spans="1:10" x14ac:dyDescent="0.25">
      <c r="G6414">
        <v>2</v>
      </c>
      <c r="H6414">
        <v>574</v>
      </c>
      <c r="I6414">
        <v>51.3</v>
      </c>
      <c r="J6414">
        <v>70.06</v>
      </c>
    </row>
    <row r="6415" spans="1:10" x14ac:dyDescent="0.25">
      <c r="G6415">
        <v>3</v>
      </c>
      <c r="H6415">
        <v>240</v>
      </c>
      <c r="I6415">
        <v>21.45</v>
      </c>
      <c r="J6415">
        <v>91.51</v>
      </c>
    </row>
    <row r="6416" spans="1:10" x14ac:dyDescent="0.25">
      <c r="G6416">
        <v>4</v>
      </c>
      <c r="H6416">
        <v>64</v>
      </c>
      <c r="I6416">
        <v>5.72</v>
      </c>
      <c r="J6416">
        <v>97.23</v>
      </c>
    </row>
    <row r="6417" spans="1:10" x14ac:dyDescent="0.25">
      <c r="G6417">
        <v>5</v>
      </c>
      <c r="H6417">
        <v>15</v>
      </c>
      <c r="I6417">
        <v>1.34</v>
      </c>
      <c r="J6417">
        <v>98.57</v>
      </c>
    </row>
    <row r="6418" spans="1:10" x14ac:dyDescent="0.25">
      <c r="G6418">
        <v>6</v>
      </c>
      <c r="H6418">
        <v>9</v>
      </c>
      <c r="I6418">
        <v>0.8</v>
      </c>
      <c r="J6418">
        <v>99.37</v>
      </c>
    </row>
    <row r="6419" spans="1:10" x14ac:dyDescent="0.25">
      <c r="G6419">
        <v>7</v>
      </c>
      <c r="H6419">
        <v>1</v>
      </c>
      <c r="I6419">
        <v>0.09</v>
      </c>
      <c r="J6419">
        <v>99.46</v>
      </c>
    </row>
    <row r="6420" spans="1:10" x14ac:dyDescent="0.25">
      <c r="G6420">
        <v>9</v>
      </c>
      <c r="H6420">
        <v>1</v>
      </c>
      <c r="I6420">
        <v>0.09</v>
      </c>
      <c r="J6420">
        <v>99.55</v>
      </c>
    </row>
    <row r="6421" spans="1:10" x14ac:dyDescent="0.25">
      <c r="G6421" t="s">
        <v>3013</v>
      </c>
      <c r="H6421">
        <v>4</v>
      </c>
      <c r="I6421">
        <v>0.36</v>
      </c>
      <c r="J6421">
        <v>99.91</v>
      </c>
    </row>
    <row r="6422" spans="1:10" x14ac:dyDescent="0.25">
      <c r="G6422" t="s">
        <v>3834</v>
      </c>
      <c r="H6422">
        <v>1</v>
      </c>
      <c r="I6422">
        <v>0.09</v>
      </c>
      <c r="J6422">
        <v>100</v>
      </c>
    </row>
    <row r="6424" spans="1:10" x14ac:dyDescent="0.25">
      <c r="G6424" t="s">
        <v>1673</v>
      </c>
      <c r="H6424" s="3">
        <v>1119</v>
      </c>
      <c r="I6424">
        <v>100</v>
      </c>
    </row>
    <row r="6425" spans="1:10" x14ac:dyDescent="0.25">
      <c r="H6425" s="3"/>
    </row>
    <row r="6426" spans="1:10" x14ac:dyDescent="0.25">
      <c r="H6426" s="3"/>
    </row>
    <row r="6427" spans="1:10" s="9" customFormat="1" x14ac:dyDescent="0.25">
      <c r="A6427" s="9" t="s">
        <v>4240</v>
      </c>
      <c r="G6427" s="9" t="s">
        <v>931</v>
      </c>
      <c r="H6427" s="11"/>
    </row>
    <row r="6428" spans="1:10" x14ac:dyDescent="0.25">
      <c r="H6428" s="3"/>
    </row>
    <row r="6429" spans="1:10" x14ac:dyDescent="0.25">
      <c r="H6429" s="3"/>
    </row>
    <row r="6430" spans="1:10" x14ac:dyDescent="0.25">
      <c r="H6430" s="3"/>
    </row>
    <row r="6431" spans="1:10" x14ac:dyDescent="0.25">
      <c r="H6431" s="3"/>
    </row>
    <row r="6433" spans="1:10" x14ac:dyDescent="0.25">
      <c r="G6433" t="s">
        <v>3807</v>
      </c>
      <c r="H6433" t="s">
        <v>1601</v>
      </c>
      <c r="I6433" t="s">
        <v>1602</v>
      </c>
      <c r="J6433" t="s">
        <v>1603</v>
      </c>
    </row>
    <row r="6435" spans="1:10" x14ac:dyDescent="0.25">
      <c r="G6435">
        <v>0</v>
      </c>
      <c r="H6435" s="3">
        <v>1141</v>
      </c>
      <c r="I6435">
        <v>87.5</v>
      </c>
      <c r="J6435">
        <v>87.5</v>
      </c>
    </row>
    <row r="6436" spans="1:10" x14ac:dyDescent="0.25">
      <c r="G6436">
        <v>1</v>
      </c>
      <c r="H6436">
        <v>61</v>
      </c>
      <c r="I6436">
        <v>4.68</v>
      </c>
      <c r="J6436">
        <v>92.18</v>
      </c>
    </row>
    <row r="6437" spans="1:10" x14ac:dyDescent="0.25">
      <c r="G6437">
        <v>77</v>
      </c>
      <c r="H6437">
        <v>97</v>
      </c>
      <c r="I6437">
        <v>7.44</v>
      </c>
      <c r="J6437">
        <v>99.62</v>
      </c>
    </row>
    <row r="6438" spans="1:10" x14ac:dyDescent="0.25">
      <c r="G6438">
        <v>88</v>
      </c>
      <c r="H6438">
        <v>2</v>
      </c>
      <c r="I6438">
        <v>0.15</v>
      </c>
      <c r="J6438">
        <v>99.77</v>
      </c>
    </row>
    <row r="6439" spans="1:10" x14ac:dyDescent="0.25">
      <c r="G6439">
        <v>99</v>
      </c>
      <c r="H6439">
        <v>3</v>
      </c>
      <c r="I6439">
        <v>0.23</v>
      </c>
      <c r="J6439">
        <v>100</v>
      </c>
    </row>
    <row r="6441" spans="1:10" x14ac:dyDescent="0.25">
      <c r="G6441" t="s">
        <v>1673</v>
      </c>
      <c r="H6441" s="3">
        <v>1304</v>
      </c>
      <c r="I6441">
        <v>100</v>
      </c>
    </row>
    <row r="6442" spans="1:10" x14ac:dyDescent="0.25">
      <c r="H6442" s="3"/>
    </row>
    <row r="6443" spans="1:10" x14ac:dyDescent="0.25">
      <c r="H6443" s="3"/>
    </row>
    <row r="6444" spans="1:10" s="9" customFormat="1" x14ac:dyDescent="0.25">
      <c r="A6444" s="9" t="s">
        <v>4241</v>
      </c>
      <c r="F6444" s="9" t="s">
        <v>1600</v>
      </c>
      <c r="G6444" s="9" t="s">
        <v>931</v>
      </c>
    </row>
    <row r="6446" spans="1:10" x14ac:dyDescent="0.25">
      <c r="G6446" t="s">
        <v>3807</v>
      </c>
      <c r="H6446" t="s">
        <v>1601</v>
      </c>
      <c r="I6446" t="s">
        <v>1602</v>
      </c>
      <c r="J6446" t="s">
        <v>1603</v>
      </c>
    </row>
    <row r="6448" spans="1:10" x14ac:dyDescent="0.25">
      <c r="G6448" t="s">
        <v>3015</v>
      </c>
      <c r="H6448" s="3">
        <v>1141</v>
      </c>
      <c r="I6448">
        <v>94.53</v>
      </c>
      <c r="J6448">
        <v>94.53</v>
      </c>
    </row>
    <row r="6449" spans="1:10" x14ac:dyDescent="0.25">
      <c r="G6449" t="s">
        <v>3016</v>
      </c>
      <c r="H6449">
        <v>61</v>
      </c>
      <c r="I6449">
        <v>5.05</v>
      </c>
      <c r="J6449">
        <v>99.59</v>
      </c>
    </row>
    <row r="6450" spans="1:10" x14ac:dyDescent="0.25">
      <c r="G6450" t="s">
        <v>3013</v>
      </c>
      <c r="H6450">
        <v>2</v>
      </c>
      <c r="I6450">
        <v>0.17</v>
      </c>
      <c r="J6450">
        <v>99.75</v>
      </c>
    </row>
    <row r="6451" spans="1:10" x14ac:dyDescent="0.25">
      <c r="G6451" t="s">
        <v>3158</v>
      </c>
      <c r="H6451">
        <v>3</v>
      </c>
      <c r="I6451">
        <v>0.25</v>
      </c>
      <c r="J6451">
        <v>100</v>
      </c>
    </row>
    <row r="6453" spans="1:10" x14ac:dyDescent="0.25">
      <c r="G6453" t="s">
        <v>1673</v>
      </c>
      <c r="H6453" s="3">
        <v>1207</v>
      </c>
      <c r="I6453">
        <v>100</v>
      </c>
    </row>
    <row r="6460" spans="1:10" s="9" customFormat="1" x14ac:dyDescent="0.25">
      <c r="A6460" s="9" t="s">
        <v>4242</v>
      </c>
      <c r="G6460" s="9" t="s">
        <v>1506</v>
      </c>
    </row>
    <row r="6465" spans="1:10" x14ac:dyDescent="0.25">
      <c r="G6465" t="s">
        <v>3807</v>
      </c>
      <c r="H6465" t="s">
        <v>1601</v>
      </c>
      <c r="I6465" t="s">
        <v>1602</v>
      </c>
      <c r="J6465" t="s">
        <v>1603</v>
      </c>
    </row>
    <row r="6467" spans="1:10" x14ac:dyDescent="0.25">
      <c r="G6467">
        <v>0</v>
      </c>
      <c r="H6467">
        <v>4</v>
      </c>
      <c r="I6467">
        <v>6.9</v>
      </c>
      <c r="J6467">
        <v>6.9</v>
      </c>
    </row>
    <row r="6468" spans="1:10" x14ac:dyDescent="0.25">
      <c r="G6468">
        <v>1</v>
      </c>
      <c r="H6468">
        <v>9</v>
      </c>
      <c r="I6468">
        <v>15.52</v>
      </c>
      <c r="J6468">
        <v>22.41</v>
      </c>
    </row>
    <row r="6469" spans="1:10" x14ac:dyDescent="0.25">
      <c r="G6469">
        <v>2</v>
      </c>
      <c r="H6469">
        <v>28</v>
      </c>
      <c r="I6469">
        <v>48.28</v>
      </c>
      <c r="J6469">
        <v>70.69</v>
      </c>
    </row>
    <row r="6470" spans="1:10" x14ac:dyDescent="0.25">
      <c r="G6470">
        <v>3</v>
      </c>
      <c r="H6470">
        <v>14</v>
      </c>
      <c r="I6470">
        <v>24.14</v>
      </c>
      <c r="J6470">
        <v>94.83</v>
      </c>
    </row>
    <row r="6471" spans="1:10" x14ac:dyDescent="0.25">
      <c r="G6471">
        <v>4</v>
      </c>
      <c r="H6471">
        <v>2</v>
      </c>
      <c r="I6471">
        <v>3.45</v>
      </c>
      <c r="J6471">
        <v>98.28</v>
      </c>
    </row>
    <row r="6472" spans="1:10" x14ac:dyDescent="0.25">
      <c r="G6472">
        <v>5</v>
      </c>
      <c r="H6472">
        <v>1</v>
      </c>
      <c r="I6472">
        <v>1.72</v>
      </c>
      <c r="J6472">
        <v>100</v>
      </c>
    </row>
    <row r="6474" spans="1:10" x14ac:dyDescent="0.25">
      <c r="G6474" t="s">
        <v>1673</v>
      </c>
      <c r="H6474">
        <v>58</v>
      </c>
      <c r="I6474">
        <v>100</v>
      </c>
    </row>
    <row r="6479" spans="1:10" s="9" customFormat="1" x14ac:dyDescent="0.25">
      <c r="A6479" s="9" t="s">
        <v>209</v>
      </c>
      <c r="G6479" s="9" t="s">
        <v>934</v>
      </c>
    </row>
    <row r="6483" spans="1:10" x14ac:dyDescent="0.25">
      <c r="G6483" t="s">
        <v>3807</v>
      </c>
      <c r="H6483" t="s">
        <v>1601</v>
      </c>
      <c r="I6483" t="s">
        <v>1602</v>
      </c>
      <c r="J6483" t="s">
        <v>1603</v>
      </c>
    </row>
    <row r="6485" spans="1:10" x14ac:dyDescent="0.25">
      <c r="G6485">
        <v>0</v>
      </c>
      <c r="H6485" s="3">
        <v>1120</v>
      </c>
      <c r="I6485">
        <v>86.42</v>
      </c>
      <c r="J6485">
        <v>86.42</v>
      </c>
    </row>
    <row r="6486" spans="1:10" x14ac:dyDescent="0.25">
      <c r="G6486">
        <v>1</v>
      </c>
      <c r="H6486">
        <v>64</v>
      </c>
      <c r="I6486">
        <v>4.9400000000000004</v>
      </c>
      <c r="J6486">
        <v>91.36</v>
      </c>
    </row>
    <row r="6487" spans="1:10" x14ac:dyDescent="0.25">
      <c r="G6487">
        <v>77</v>
      </c>
      <c r="H6487">
        <v>106</v>
      </c>
      <c r="I6487">
        <v>8.18</v>
      </c>
      <c r="J6487">
        <v>99.54</v>
      </c>
    </row>
    <row r="6488" spans="1:10" x14ac:dyDescent="0.25">
      <c r="G6488">
        <v>88</v>
      </c>
      <c r="H6488">
        <v>3</v>
      </c>
      <c r="I6488">
        <v>0.23</v>
      </c>
      <c r="J6488">
        <v>99.77</v>
      </c>
    </row>
    <row r="6489" spans="1:10" x14ac:dyDescent="0.25">
      <c r="G6489">
        <v>99</v>
      </c>
      <c r="H6489">
        <v>3</v>
      </c>
      <c r="I6489">
        <v>0.23</v>
      </c>
      <c r="J6489">
        <v>100</v>
      </c>
    </row>
    <row r="6491" spans="1:10" x14ac:dyDescent="0.25">
      <c r="G6491" t="s">
        <v>1673</v>
      </c>
      <c r="H6491" s="3">
        <v>1296</v>
      </c>
      <c r="I6491">
        <v>100</v>
      </c>
    </row>
    <row r="6496" spans="1:10" s="9" customFormat="1" x14ac:dyDescent="0.25">
      <c r="A6496" s="9" t="s">
        <v>4243</v>
      </c>
      <c r="G6496" s="9" t="s">
        <v>934</v>
      </c>
    </row>
    <row r="6498" spans="1:10" x14ac:dyDescent="0.25">
      <c r="G6498" t="s">
        <v>3807</v>
      </c>
      <c r="H6498" t="s">
        <v>1601</v>
      </c>
      <c r="I6498" t="s">
        <v>1602</v>
      </c>
      <c r="J6498" t="s">
        <v>1603</v>
      </c>
    </row>
    <row r="6500" spans="1:10" x14ac:dyDescent="0.25">
      <c r="G6500" t="s">
        <v>3015</v>
      </c>
      <c r="H6500" s="3">
        <v>1120</v>
      </c>
      <c r="I6500">
        <v>94.12</v>
      </c>
      <c r="J6500">
        <v>94.12</v>
      </c>
    </row>
    <row r="6501" spans="1:10" x14ac:dyDescent="0.25">
      <c r="G6501" t="s">
        <v>3016</v>
      </c>
      <c r="H6501">
        <v>64</v>
      </c>
      <c r="I6501">
        <v>5.38</v>
      </c>
      <c r="J6501">
        <v>99.5</v>
      </c>
    </row>
    <row r="6502" spans="1:10" x14ac:dyDescent="0.25">
      <c r="G6502" t="s">
        <v>3013</v>
      </c>
      <c r="H6502">
        <v>3</v>
      </c>
      <c r="I6502">
        <v>0.25</v>
      </c>
      <c r="J6502">
        <v>99.75</v>
      </c>
    </row>
    <row r="6503" spans="1:10" x14ac:dyDescent="0.25">
      <c r="G6503" t="s">
        <v>3158</v>
      </c>
      <c r="H6503">
        <v>3</v>
      </c>
      <c r="I6503">
        <v>0.25</v>
      </c>
      <c r="J6503">
        <v>100</v>
      </c>
    </row>
    <row r="6505" spans="1:10" x14ac:dyDescent="0.25">
      <c r="G6505" t="s">
        <v>1673</v>
      </c>
      <c r="H6505" s="3">
        <v>1190</v>
      </c>
      <c r="I6505">
        <v>100</v>
      </c>
    </row>
    <row r="6510" spans="1:10" s="9" customFormat="1" x14ac:dyDescent="0.25">
      <c r="A6510" s="9" t="s">
        <v>4244</v>
      </c>
      <c r="G6510" s="9" t="s">
        <v>1507</v>
      </c>
    </row>
    <row r="6517" spans="7:10" x14ac:dyDescent="0.25">
      <c r="G6517" t="s">
        <v>3807</v>
      </c>
      <c r="H6517" t="s">
        <v>1601</v>
      </c>
      <c r="I6517" t="s">
        <v>1602</v>
      </c>
      <c r="J6517" t="s">
        <v>1603</v>
      </c>
    </row>
    <row r="6519" spans="7:10" x14ac:dyDescent="0.25">
      <c r="G6519">
        <v>0</v>
      </c>
      <c r="H6519">
        <v>8</v>
      </c>
      <c r="I6519">
        <v>12.7</v>
      </c>
      <c r="J6519">
        <v>12.7</v>
      </c>
    </row>
    <row r="6520" spans="7:10" x14ac:dyDescent="0.25">
      <c r="G6520">
        <v>1</v>
      </c>
      <c r="H6520">
        <v>9</v>
      </c>
      <c r="I6520">
        <v>14.29</v>
      </c>
      <c r="J6520">
        <v>26.98</v>
      </c>
    </row>
    <row r="6521" spans="7:10" x14ac:dyDescent="0.25">
      <c r="G6521">
        <v>2</v>
      </c>
      <c r="H6521">
        <v>31</v>
      </c>
      <c r="I6521">
        <v>49.21</v>
      </c>
      <c r="J6521">
        <v>76.19</v>
      </c>
    </row>
    <row r="6522" spans="7:10" x14ac:dyDescent="0.25">
      <c r="G6522">
        <v>3</v>
      </c>
      <c r="H6522">
        <v>11</v>
      </c>
      <c r="I6522">
        <v>17.46</v>
      </c>
      <c r="J6522">
        <v>93.65</v>
      </c>
    </row>
    <row r="6523" spans="7:10" x14ac:dyDescent="0.25">
      <c r="G6523">
        <v>4</v>
      </c>
      <c r="H6523">
        <v>2</v>
      </c>
      <c r="I6523">
        <v>3.17</v>
      </c>
      <c r="J6523">
        <v>96.83</v>
      </c>
    </row>
    <row r="6524" spans="7:10" x14ac:dyDescent="0.25">
      <c r="G6524">
        <v>5</v>
      </c>
      <c r="H6524">
        <v>1</v>
      </c>
      <c r="I6524">
        <v>1.59</v>
      </c>
      <c r="J6524">
        <v>98.41</v>
      </c>
    </row>
    <row r="6525" spans="7:10" x14ac:dyDescent="0.25">
      <c r="G6525" t="s">
        <v>3013</v>
      </c>
      <c r="H6525">
        <v>1</v>
      </c>
      <c r="I6525">
        <v>1.59</v>
      </c>
      <c r="J6525">
        <v>100</v>
      </c>
    </row>
    <row r="6527" spans="7:10" x14ac:dyDescent="0.25">
      <c r="G6527" t="s">
        <v>1673</v>
      </c>
      <c r="H6527">
        <v>63</v>
      </c>
      <c r="I6527">
        <v>100</v>
      </c>
    </row>
    <row r="6532" spans="1:10" s="9" customFormat="1" x14ac:dyDescent="0.25">
      <c r="A6532" s="9" t="s">
        <v>4245</v>
      </c>
      <c r="G6532" s="9" t="s">
        <v>936</v>
      </c>
    </row>
    <row r="6537" spans="1:10" x14ac:dyDescent="0.25">
      <c r="G6537" t="s">
        <v>3807</v>
      </c>
      <c r="H6537" t="s">
        <v>1601</v>
      </c>
      <c r="I6537" t="s">
        <v>1602</v>
      </c>
      <c r="J6537" t="s">
        <v>1603</v>
      </c>
    </row>
    <row r="6539" spans="1:10" x14ac:dyDescent="0.25">
      <c r="G6539">
        <v>0</v>
      </c>
      <c r="H6539">
        <v>381</v>
      </c>
      <c r="I6539">
        <v>29.24</v>
      </c>
      <c r="J6539">
        <v>29.24</v>
      </c>
    </row>
    <row r="6540" spans="1:10" x14ac:dyDescent="0.25">
      <c r="G6540">
        <v>1</v>
      </c>
      <c r="H6540">
        <v>825</v>
      </c>
      <c r="I6540">
        <v>63.32</v>
      </c>
      <c r="J6540">
        <v>92.56</v>
      </c>
    </row>
    <row r="6541" spans="1:10" x14ac:dyDescent="0.25">
      <c r="G6541">
        <v>77</v>
      </c>
      <c r="H6541">
        <v>90</v>
      </c>
      <c r="I6541">
        <v>6.91</v>
      </c>
      <c r="J6541">
        <v>99.46</v>
      </c>
    </row>
    <row r="6542" spans="1:10" x14ac:dyDescent="0.25">
      <c r="G6542">
        <v>88</v>
      </c>
      <c r="H6542">
        <v>6</v>
      </c>
      <c r="I6542">
        <v>0.46</v>
      </c>
      <c r="J6542">
        <v>99.92</v>
      </c>
    </row>
    <row r="6543" spans="1:10" x14ac:dyDescent="0.25">
      <c r="G6543">
        <v>99</v>
      </c>
      <c r="H6543">
        <v>1</v>
      </c>
      <c r="I6543">
        <v>0.08</v>
      </c>
      <c r="J6543">
        <v>100</v>
      </c>
    </row>
    <row r="6545" spans="1:10" x14ac:dyDescent="0.25">
      <c r="G6545" t="s">
        <v>1673</v>
      </c>
      <c r="H6545" s="3">
        <v>1303</v>
      </c>
      <c r="I6545">
        <v>100</v>
      </c>
    </row>
    <row r="6550" spans="1:10" s="9" customFormat="1" x14ac:dyDescent="0.25">
      <c r="A6550" s="9" t="s">
        <v>1543</v>
      </c>
      <c r="G6550" s="9" t="s">
        <v>936</v>
      </c>
    </row>
    <row r="6552" spans="1:10" x14ac:dyDescent="0.25">
      <c r="G6552" t="s">
        <v>3807</v>
      </c>
      <c r="H6552" t="s">
        <v>1601</v>
      </c>
      <c r="I6552" t="s">
        <v>1602</v>
      </c>
      <c r="J6552" t="s">
        <v>1603</v>
      </c>
    </row>
    <row r="6554" spans="1:10" x14ac:dyDescent="0.25">
      <c r="G6554" t="s">
        <v>3015</v>
      </c>
      <c r="H6554">
        <v>381</v>
      </c>
      <c r="I6554">
        <v>29.24</v>
      </c>
      <c r="J6554">
        <v>29.24</v>
      </c>
    </row>
    <row r="6555" spans="1:10" x14ac:dyDescent="0.25">
      <c r="G6555" t="s">
        <v>3016</v>
      </c>
      <c r="H6555">
        <v>825</v>
      </c>
      <c r="I6555">
        <v>63.32</v>
      </c>
      <c r="J6555">
        <v>92.56</v>
      </c>
    </row>
    <row r="6556" spans="1:10" x14ac:dyDescent="0.25">
      <c r="G6556" t="s">
        <v>4192</v>
      </c>
      <c r="H6556">
        <v>90</v>
      </c>
      <c r="I6556">
        <v>6.91</v>
      </c>
      <c r="J6556">
        <v>99.46</v>
      </c>
    </row>
    <row r="6557" spans="1:10" x14ac:dyDescent="0.25">
      <c r="G6557" t="s">
        <v>3013</v>
      </c>
      <c r="H6557">
        <v>6</v>
      </c>
      <c r="I6557">
        <v>0.46</v>
      </c>
      <c r="J6557">
        <v>99.92</v>
      </c>
    </row>
    <row r="6558" spans="1:10" x14ac:dyDescent="0.25">
      <c r="G6558" t="s">
        <v>3158</v>
      </c>
      <c r="H6558">
        <v>1</v>
      </c>
      <c r="I6558">
        <v>0.08</v>
      </c>
      <c r="J6558">
        <v>100</v>
      </c>
    </row>
    <row r="6560" spans="1:10" x14ac:dyDescent="0.25">
      <c r="G6560" t="s">
        <v>1673</v>
      </c>
      <c r="H6560" s="3">
        <v>1303</v>
      </c>
      <c r="I6560">
        <v>100</v>
      </c>
    </row>
    <row r="6565" spans="1:10" s="9" customFormat="1" x14ac:dyDescent="0.25">
      <c r="A6565" s="9" t="s">
        <v>212</v>
      </c>
      <c r="G6565" s="9" t="s">
        <v>1508</v>
      </c>
    </row>
    <row r="6569" spans="1:10" x14ac:dyDescent="0.25">
      <c r="G6569" t="s">
        <v>3807</v>
      </c>
      <c r="H6569" t="s">
        <v>1601</v>
      </c>
      <c r="I6569" t="s">
        <v>1602</v>
      </c>
      <c r="J6569" t="s">
        <v>1603</v>
      </c>
    </row>
    <row r="6571" spans="1:10" x14ac:dyDescent="0.25">
      <c r="G6571">
        <v>0</v>
      </c>
      <c r="H6571">
        <v>109</v>
      </c>
      <c r="I6571">
        <v>13.26</v>
      </c>
      <c r="J6571">
        <v>13.26</v>
      </c>
    </row>
    <row r="6572" spans="1:10" x14ac:dyDescent="0.25">
      <c r="G6572">
        <v>1</v>
      </c>
      <c r="H6572">
        <v>100</v>
      </c>
      <c r="I6572">
        <v>12.17</v>
      </c>
      <c r="J6572">
        <v>25.43</v>
      </c>
    </row>
    <row r="6573" spans="1:10" x14ac:dyDescent="0.25">
      <c r="G6573">
        <v>2</v>
      </c>
      <c r="H6573">
        <v>325</v>
      </c>
      <c r="I6573">
        <v>39.54</v>
      </c>
      <c r="J6573">
        <v>64.959999999999994</v>
      </c>
    </row>
    <row r="6574" spans="1:10" x14ac:dyDescent="0.25">
      <c r="G6574">
        <v>3</v>
      </c>
      <c r="H6574">
        <v>186</v>
      </c>
      <c r="I6574">
        <v>22.63</v>
      </c>
      <c r="J6574">
        <v>87.59</v>
      </c>
    </row>
    <row r="6575" spans="1:10" x14ac:dyDescent="0.25">
      <c r="G6575">
        <v>4</v>
      </c>
      <c r="H6575">
        <v>69</v>
      </c>
      <c r="I6575">
        <v>8.39</v>
      </c>
      <c r="J6575">
        <v>95.99</v>
      </c>
    </row>
    <row r="6576" spans="1:10" x14ac:dyDescent="0.25">
      <c r="G6576">
        <v>5</v>
      </c>
      <c r="H6576">
        <v>10</v>
      </c>
      <c r="I6576">
        <v>1.22</v>
      </c>
      <c r="J6576">
        <v>97.2</v>
      </c>
    </row>
    <row r="6577" spans="1:10" x14ac:dyDescent="0.25">
      <c r="G6577">
        <v>6</v>
      </c>
      <c r="H6577">
        <v>6</v>
      </c>
      <c r="I6577">
        <v>0.73</v>
      </c>
      <c r="J6577">
        <v>97.93</v>
      </c>
    </row>
    <row r="6578" spans="1:10" x14ac:dyDescent="0.25">
      <c r="G6578">
        <v>7</v>
      </c>
      <c r="H6578">
        <v>1</v>
      </c>
      <c r="I6578">
        <v>0.12</v>
      </c>
      <c r="J6578">
        <v>98.05</v>
      </c>
    </row>
    <row r="6579" spans="1:10" x14ac:dyDescent="0.25">
      <c r="G6579">
        <v>8</v>
      </c>
      <c r="H6579">
        <v>1</v>
      </c>
      <c r="I6579">
        <v>0.12</v>
      </c>
      <c r="J6579">
        <v>98.18</v>
      </c>
    </row>
    <row r="6580" spans="1:10" x14ac:dyDescent="0.25">
      <c r="G6580">
        <v>9</v>
      </c>
      <c r="H6580">
        <v>2</v>
      </c>
      <c r="I6580">
        <v>0.24</v>
      </c>
      <c r="J6580">
        <v>98.42</v>
      </c>
    </row>
    <row r="6581" spans="1:10" x14ac:dyDescent="0.25">
      <c r="G6581">
        <v>10</v>
      </c>
      <c r="H6581">
        <v>1</v>
      </c>
      <c r="I6581">
        <v>0.12</v>
      </c>
      <c r="J6581">
        <v>98.54</v>
      </c>
    </row>
    <row r="6582" spans="1:10" x14ac:dyDescent="0.25">
      <c r="G6582" t="s">
        <v>3013</v>
      </c>
      <c r="H6582">
        <v>12</v>
      </c>
      <c r="I6582">
        <v>1.46</v>
      </c>
      <c r="J6582">
        <v>100</v>
      </c>
    </row>
    <row r="6584" spans="1:10" x14ac:dyDescent="0.25">
      <c r="G6584" t="s">
        <v>1673</v>
      </c>
      <c r="H6584">
        <v>822</v>
      </c>
      <c r="I6584">
        <v>100</v>
      </c>
    </row>
    <row r="6589" spans="1:10" s="9" customFormat="1" x14ac:dyDescent="0.25">
      <c r="A6589" s="9" t="s">
        <v>4246</v>
      </c>
      <c r="G6589" s="9" t="s">
        <v>1509</v>
      </c>
    </row>
    <row r="6596" spans="7:10" x14ac:dyDescent="0.25">
      <c r="G6596" t="s">
        <v>3807</v>
      </c>
      <c r="H6596" t="s">
        <v>1601</v>
      </c>
      <c r="I6596" t="s">
        <v>1602</v>
      </c>
      <c r="J6596" t="s">
        <v>1603</v>
      </c>
    </row>
    <row r="6598" spans="7:10" x14ac:dyDescent="0.25">
      <c r="G6598">
        <v>0</v>
      </c>
      <c r="H6598" s="3">
        <v>1157</v>
      </c>
      <c r="I6598">
        <v>89.97</v>
      </c>
      <c r="J6598">
        <v>89.97</v>
      </c>
    </row>
    <row r="6599" spans="7:10" x14ac:dyDescent="0.25">
      <c r="G6599">
        <v>1</v>
      </c>
      <c r="H6599">
        <v>12</v>
      </c>
      <c r="I6599">
        <v>0.93</v>
      </c>
      <c r="J6599">
        <v>90.9</v>
      </c>
    </row>
    <row r="6600" spans="7:10" x14ac:dyDescent="0.25">
      <c r="G6600">
        <v>77</v>
      </c>
      <c r="H6600">
        <v>112</v>
      </c>
      <c r="I6600">
        <v>8.7100000000000009</v>
      </c>
      <c r="J6600">
        <v>99.61</v>
      </c>
    </row>
    <row r="6601" spans="7:10" x14ac:dyDescent="0.25">
      <c r="G6601">
        <v>88</v>
      </c>
      <c r="H6601">
        <v>2</v>
      </c>
      <c r="I6601">
        <v>0.16</v>
      </c>
      <c r="J6601">
        <v>99.77</v>
      </c>
    </row>
    <row r="6602" spans="7:10" x14ac:dyDescent="0.25">
      <c r="G6602">
        <v>99</v>
      </c>
      <c r="H6602">
        <v>3</v>
      </c>
      <c r="I6602">
        <v>0.23</v>
      </c>
      <c r="J6602">
        <v>100</v>
      </c>
    </row>
    <row r="6604" spans="7:10" x14ac:dyDescent="0.25">
      <c r="G6604" t="s">
        <v>1673</v>
      </c>
      <c r="H6604" s="3">
        <v>1286</v>
      </c>
      <c r="I6604">
        <v>100</v>
      </c>
    </row>
    <row r="6609" spans="1:10" s="9" customFormat="1" x14ac:dyDescent="0.25">
      <c r="A6609" s="9" t="s">
        <v>1544</v>
      </c>
      <c r="G6609" s="9" t="s">
        <v>1509</v>
      </c>
    </row>
    <row r="6611" spans="1:10" x14ac:dyDescent="0.25">
      <c r="G6611" t="s">
        <v>3807</v>
      </c>
      <c r="H6611" t="s">
        <v>1601</v>
      </c>
      <c r="I6611" t="s">
        <v>1602</v>
      </c>
      <c r="J6611" t="s">
        <v>1603</v>
      </c>
    </row>
    <row r="6613" spans="1:10" x14ac:dyDescent="0.25">
      <c r="G6613" t="s">
        <v>3015</v>
      </c>
      <c r="H6613" s="3">
        <v>1157</v>
      </c>
      <c r="I6613">
        <v>89.97</v>
      </c>
      <c r="J6613">
        <v>89.97</v>
      </c>
    </row>
    <row r="6614" spans="1:10" x14ac:dyDescent="0.25">
      <c r="G6614" t="s">
        <v>3016</v>
      </c>
      <c r="H6614">
        <v>12</v>
      </c>
      <c r="I6614">
        <v>0.93</v>
      </c>
      <c r="J6614">
        <v>90.9</v>
      </c>
    </row>
    <row r="6615" spans="1:10" x14ac:dyDescent="0.25">
      <c r="G6615" t="s">
        <v>4192</v>
      </c>
      <c r="H6615">
        <v>112</v>
      </c>
      <c r="I6615">
        <v>8.7100000000000009</v>
      </c>
      <c r="J6615">
        <v>99.61</v>
      </c>
    </row>
    <row r="6616" spans="1:10" x14ac:dyDescent="0.25">
      <c r="G6616" t="s">
        <v>3013</v>
      </c>
      <c r="H6616">
        <v>2</v>
      </c>
      <c r="I6616">
        <v>0.16</v>
      </c>
      <c r="J6616">
        <v>99.77</v>
      </c>
    </row>
    <row r="6617" spans="1:10" x14ac:dyDescent="0.25">
      <c r="G6617" t="s">
        <v>3158</v>
      </c>
      <c r="H6617">
        <v>3</v>
      </c>
      <c r="I6617">
        <v>0.23</v>
      </c>
      <c r="J6617">
        <v>100</v>
      </c>
    </row>
    <row r="6619" spans="1:10" x14ac:dyDescent="0.25">
      <c r="G6619" t="s">
        <v>1673</v>
      </c>
      <c r="H6619" s="3">
        <v>1286</v>
      </c>
      <c r="I6619">
        <v>100</v>
      </c>
    </row>
    <row r="6625" spans="1:10" s="9" customFormat="1" x14ac:dyDescent="0.25">
      <c r="A6625" s="9" t="s">
        <v>4247</v>
      </c>
      <c r="G6625" s="9" t="s">
        <v>1509</v>
      </c>
    </row>
    <row r="6630" spans="1:10" x14ac:dyDescent="0.25">
      <c r="G6630" t="s">
        <v>3807</v>
      </c>
      <c r="H6630" t="s">
        <v>1601</v>
      </c>
      <c r="I6630" t="s">
        <v>1602</v>
      </c>
      <c r="J6630" t="s">
        <v>1603</v>
      </c>
    </row>
    <row r="6632" spans="1:10" x14ac:dyDescent="0.25">
      <c r="G6632">
        <v>0</v>
      </c>
      <c r="H6632">
        <v>84</v>
      </c>
      <c r="I6632">
        <v>72.41</v>
      </c>
      <c r="J6632">
        <v>72.41</v>
      </c>
    </row>
    <row r="6633" spans="1:10" x14ac:dyDescent="0.25">
      <c r="G6633">
        <v>77</v>
      </c>
      <c r="H6633">
        <v>10</v>
      </c>
      <c r="I6633">
        <v>8.6199999999999992</v>
      </c>
      <c r="J6633">
        <v>81.03</v>
      </c>
    </row>
    <row r="6634" spans="1:10" x14ac:dyDescent="0.25">
      <c r="G6634">
        <v>99</v>
      </c>
      <c r="H6634">
        <v>1</v>
      </c>
      <c r="I6634">
        <v>0.86</v>
      </c>
      <c r="J6634">
        <v>81.900000000000006</v>
      </c>
    </row>
    <row r="6635" spans="1:10" x14ac:dyDescent="0.25">
      <c r="G6635" t="s">
        <v>4193</v>
      </c>
      <c r="H6635">
        <v>1</v>
      </c>
      <c r="I6635">
        <v>0.86</v>
      </c>
      <c r="J6635">
        <v>82.76</v>
      </c>
    </row>
    <row r="6636" spans="1:10" x14ac:dyDescent="0.25">
      <c r="G6636" t="s">
        <v>4194</v>
      </c>
      <c r="H6636">
        <v>1</v>
      </c>
      <c r="I6636">
        <v>0.86</v>
      </c>
      <c r="J6636">
        <v>83.62</v>
      </c>
    </row>
    <row r="6637" spans="1:10" x14ac:dyDescent="0.25">
      <c r="G6637" t="s">
        <v>4013</v>
      </c>
      <c r="H6637">
        <v>7</v>
      </c>
      <c r="I6637">
        <v>6.03</v>
      </c>
      <c r="J6637">
        <v>89.66</v>
      </c>
    </row>
    <row r="6638" spans="1:10" x14ac:dyDescent="0.25">
      <c r="G6638" t="s">
        <v>4195</v>
      </c>
      <c r="H6638">
        <v>2</v>
      </c>
      <c r="I6638">
        <v>1.72</v>
      </c>
      <c r="J6638">
        <v>91.38</v>
      </c>
    </row>
    <row r="6639" spans="1:10" x14ac:dyDescent="0.25">
      <c r="G6639" t="s">
        <v>4018</v>
      </c>
      <c r="H6639">
        <v>1</v>
      </c>
      <c r="I6639">
        <v>0.86</v>
      </c>
      <c r="J6639">
        <v>92.24</v>
      </c>
    </row>
    <row r="6640" spans="1:10" x14ac:dyDescent="0.25">
      <c r="G6640" t="s">
        <v>4196</v>
      </c>
      <c r="H6640">
        <v>1</v>
      </c>
      <c r="I6640">
        <v>0.86</v>
      </c>
      <c r="J6640">
        <v>93.1</v>
      </c>
    </row>
    <row r="6641" spans="1:10" x14ac:dyDescent="0.25">
      <c r="G6641" t="s">
        <v>4197</v>
      </c>
      <c r="H6641">
        <v>1</v>
      </c>
      <c r="I6641">
        <v>0.86</v>
      </c>
      <c r="J6641">
        <v>93.97</v>
      </c>
    </row>
    <row r="6642" spans="1:10" x14ac:dyDescent="0.25">
      <c r="G6642" t="s">
        <v>4198</v>
      </c>
      <c r="H6642">
        <v>1</v>
      </c>
      <c r="I6642">
        <v>0.86</v>
      </c>
      <c r="J6642">
        <v>94.83</v>
      </c>
    </row>
    <row r="6643" spans="1:10" x14ac:dyDescent="0.25">
      <c r="G6643" t="s">
        <v>4199</v>
      </c>
      <c r="H6643">
        <v>1</v>
      </c>
      <c r="I6643">
        <v>0.86</v>
      </c>
      <c r="J6643">
        <v>95.69</v>
      </c>
    </row>
    <row r="6644" spans="1:10" x14ac:dyDescent="0.25">
      <c r="G6644" t="s">
        <v>4200</v>
      </c>
      <c r="H6644">
        <v>2</v>
      </c>
      <c r="I6644">
        <v>1.72</v>
      </c>
      <c r="J6644">
        <v>97.41</v>
      </c>
    </row>
    <row r="6645" spans="1:10" x14ac:dyDescent="0.25">
      <c r="G6645" t="s">
        <v>4067</v>
      </c>
      <c r="H6645">
        <v>1</v>
      </c>
      <c r="I6645">
        <v>0.86</v>
      </c>
      <c r="J6645">
        <v>98.28</v>
      </c>
    </row>
    <row r="6646" spans="1:10" x14ac:dyDescent="0.25">
      <c r="G6646" t="s">
        <v>10</v>
      </c>
      <c r="H6646">
        <v>1</v>
      </c>
      <c r="I6646">
        <v>0.86</v>
      </c>
      <c r="J6646">
        <v>99.14</v>
      </c>
    </row>
    <row r="6647" spans="1:10" x14ac:dyDescent="0.25">
      <c r="G6647" t="s">
        <v>4201</v>
      </c>
      <c r="H6647">
        <v>1</v>
      </c>
      <c r="I6647">
        <v>0.86</v>
      </c>
      <c r="J6647">
        <v>100</v>
      </c>
    </row>
    <row r="6649" spans="1:10" x14ac:dyDescent="0.25">
      <c r="G6649" t="s">
        <v>1673</v>
      </c>
      <c r="H6649">
        <v>116</v>
      </c>
      <c r="I6649">
        <v>100</v>
      </c>
    </row>
    <row r="6656" spans="1:10" s="9" customFormat="1" x14ac:dyDescent="0.25">
      <c r="A6656" s="9" t="s">
        <v>1545</v>
      </c>
      <c r="G6656" s="9" t="s">
        <v>939</v>
      </c>
    </row>
    <row r="6658" spans="1:10" x14ac:dyDescent="0.25">
      <c r="G6658" t="s">
        <v>3807</v>
      </c>
      <c r="H6658" t="s">
        <v>1601</v>
      </c>
      <c r="I6658" t="s">
        <v>1602</v>
      </c>
      <c r="J6658" t="s">
        <v>1603</v>
      </c>
    </row>
    <row r="6660" spans="1:10" x14ac:dyDescent="0.25">
      <c r="G6660" t="s">
        <v>3015</v>
      </c>
      <c r="H6660">
        <v>84</v>
      </c>
      <c r="I6660">
        <v>88.42</v>
      </c>
      <c r="J6660">
        <v>88.42</v>
      </c>
    </row>
    <row r="6661" spans="1:10" x14ac:dyDescent="0.25">
      <c r="G6661" t="s">
        <v>4192</v>
      </c>
      <c r="H6661">
        <v>10</v>
      </c>
      <c r="I6661">
        <v>10.53</v>
      </c>
      <c r="J6661">
        <v>98.95</v>
      </c>
    </row>
    <row r="6662" spans="1:10" x14ac:dyDescent="0.25">
      <c r="G6662" t="s">
        <v>3158</v>
      </c>
      <c r="H6662">
        <v>1</v>
      </c>
      <c r="I6662">
        <v>1.05</v>
      </c>
      <c r="J6662">
        <v>100</v>
      </c>
    </row>
    <row r="6664" spans="1:10" x14ac:dyDescent="0.25">
      <c r="G6664" t="s">
        <v>1673</v>
      </c>
      <c r="H6664">
        <v>95</v>
      </c>
      <c r="I6664">
        <v>100</v>
      </c>
    </row>
    <row r="6667" spans="1:10" s="9" customFormat="1" x14ac:dyDescent="0.25">
      <c r="A6667" s="9" t="s">
        <v>4248</v>
      </c>
      <c r="G6667" s="9" t="s">
        <v>1510</v>
      </c>
    </row>
    <row r="6674" spans="7:10" x14ac:dyDescent="0.25">
      <c r="G6674" t="s">
        <v>3807</v>
      </c>
      <c r="H6674" t="s">
        <v>1601</v>
      </c>
      <c r="I6674" t="s">
        <v>1602</v>
      </c>
      <c r="J6674" t="s">
        <v>1603</v>
      </c>
    </row>
    <row r="6676" spans="7:10" x14ac:dyDescent="0.25">
      <c r="G6676">
        <v>0</v>
      </c>
      <c r="H6676">
        <v>133</v>
      </c>
      <c r="I6676">
        <v>90.48</v>
      </c>
      <c r="J6676">
        <v>90.48</v>
      </c>
    </row>
    <row r="6677" spans="7:10" x14ac:dyDescent="0.25">
      <c r="G6677">
        <v>1</v>
      </c>
      <c r="H6677">
        <v>1</v>
      </c>
      <c r="I6677">
        <v>0.68</v>
      </c>
      <c r="J6677">
        <v>91.16</v>
      </c>
    </row>
    <row r="6678" spans="7:10" x14ac:dyDescent="0.25">
      <c r="G6678">
        <v>2</v>
      </c>
      <c r="H6678">
        <v>6</v>
      </c>
      <c r="I6678">
        <v>4.08</v>
      </c>
      <c r="J6678">
        <v>95.24</v>
      </c>
    </row>
    <row r="6679" spans="7:10" x14ac:dyDescent="0.25">
      <c r="G6679">
        <v>3</v>
      </c>
      <c r="H6679">
        <v>3</v>
      </c>
      <c r="I6679">
        <v>2.04</v>
      </c>
      <c r="J6679">
        <v>97.28</v>
      </c>
    </row>
    <row r="6680" spans="7:10" x14ac:dyDescent="0.25">
      <c r="G6680">
        <v>4</v>
      </c>
      <c r="H6680">
        <v>2</v>
      </c>
      <c r="I6680">
        <v>1.36</v>
      </c>
      <c r="J6680">
        <v>98.64</v>
      </c>
    </row>
    <row r="6681" spans="7:10" x14ac:dyDescent="0.25">
      <c r="G6681" t="s">
        <v>4192</v>
      </c>
      <c r="H6681">
        <v>2</v>
      </c>
      <c r="I6681">
        <v>1.36</v>
      </c>
      <c r="J6681">
        <v>100</v>
      </c>
    </row>
    <row r="6683" spans="7:10" x14ac:dyDescent="0.25">
      <c r="G6683" t="s">
        <v>1673</v>
      </c>
      <c r="H6683">
        <v>147</v>
      </c>
      <c r="I6683">
        <v>100</v>
      </c>
    </row>
    <row r="6696" spans="1:10" s="9" customFormat="1" x14ac:dyDescent="0.25">
      <c r="A6696" s="9" t="s">
        <v>1546</v>
      </c>
      <c r="G6696" s="9" t="s">
        <v>942</v>
      </c>
    </row>
    <row r="6699" spans="1:10" x14ac:dyDescent="0.25">
      <c r="G6699" t="s">
        <v>3807</v>
      </c>
      <c r="H6699" t="s">
        <v>1601</v>
      </c>
      <c r="I6699" t="s">
        <v>1602</v>
      </c>
      <c r="J6699" t="s">
        <v>1603</v>
      </c>
    </row>
    <row r="6701" spans="1:10" x14ac:dyDescent="0.25">
      <c r="G6701" t="s">
        <v>3015</v>
      </c>
      <c r="H6701">
        <v>71</v>
      </c>
      <c r="I6701">
        <v>88.75</v>
      </c>
      <c r="J6701">
        <v>88.75</v>
      </c>
    </row>
    <row r="6702" spans="1:10" x14ac:dyDescent="0.25">
      <c r="G6702" t="s">
        <v>4192</v>
      </c>
      <c r="H6702">
        <v>8</v>
      </c>
      <c r="I6702">
        <v>10</v>
      </c>
      <c r="J6702">
        <v>98.75</v>
      </c>
    </row>
    <row r="6703" spans="1:10" x14ac:dyDescent="0.25">
      <c r="G6703" t="s">
        <v>3158</v>
      </c>
      <c r="H6703">
        <v>1</v>
      </c>
      <c r="I6703">
        <v>1.25</v>
      </c>
      <c r="J6703">
        <v>100</v>
      </c>
    </row>
    <row r="6705" spans="1:10" x14ac:dyDescent="0.25">
      <c r="G6705" t="s">
        <v>1673</v>
      </c>
      <c r="H6705">
        <v>80</v>
      </c>
      <c r="I6705">
        <v>100</v>
      </c>
    </row>
    <row r="6708" spans="1:10" s="9" customFormat="1" x14ac:dyDescent="0.25">
      <c r="A6708" s="9" t="s">
        <v>4249</v>
      </c>
      <c r="G6708" s="9" t="s">
        <v>1511</v>
      </c>
    </row>
    <row r="6710" spans="1:10" x14ac:dyDescent="0.25">
      <c r="G6710" t="s">
        <v>3807</v>
      </c>
      <c r="H6710" t="s">
        <v>1601</v>
      </c>
      <c r="I6710" t="s">
        <v>1602</v>
      </c>
      <c r="J6710" t="s">
        <v>1603</v>
      </c>
    </row>
    <row r="6712" spans="1:10" x14ac:dyDescent="0.25">
      <c r="G6712">
        <v>0</v>
      </c>
      <c r="H6712">
        <v>125</v>
      </c>
      <c r="I6712">
        <v>98.43</v>
      </c>
      <c r="J6712">
        <v>98.43</v>
      </c>
    </row>
    <row r="6713" spans="1:10" x14ac:dyDescent="0.25">
      <c r="G6713" t="s">
        <v>4192</v>
      </c>
      <c r="H6713">
        <v>2</v>
      </c>
      <c r="I6713">
        <v>1.57</v>
      </c>
      <c r="J6713">
        <v>100</v>
      </c>
    </row>
    <row r="6715" spans="1:10" x14ac:dyDescent="0.25">
      <c r="G6715" t="s">
        <v>1673</v>
      </c>
      <c r="H6715">
        <v>127</v>
      </c>
      <c r="I6715">
        <v>100</v>
      </c>
    </row>
    <row r="6719" spans="1:10" s="5" customFormat="1" x14ac:dyDescent="0.25">
      <c r="A6719" s="5" t="s">
        <v>4250</v>
      </c>
      <c r="G6719" s="5" t="s">
        <v>944</v>
      </c>
    </row>
    <row r="6723" spans="7:10" x14ac:dyDescent="0.25">
      <c r="G6723" t="s">
        <v>3807</v>
      </c>
      <c r="H6723" t="s">
        <v>1601</v>
      </c>
      <c r="I6723" t="s">
        <v>1602</v>
      </c>
      <c r="J6723" t="s">
        <v>1603</v>
      </c>
    </row>
    <row r="6725" spans="7:10" x14ac:dyDescent="0.25">
      <c r="G6725">
        <v>1</v>
      </c>
      <c r="H6725">
        <v>10</v>
      </c>
      <c r="I6725">
        <v>0.77</v>
      </c>
      <c r="J6725">
        <v>0.77</v>
      </c>
    </row>
    <row r="6726" spans="7:10" x14ac:dyDescent="0.25">
      <c r="G6726">
        <v>2</v>
      </c>
      <c r="H6726">
        <v>23</v>
      </c>
      <c r="I6726">
        <v>1.76</v>
      </c>
      <c r="J6726">
        <v>2.52</v>
      </c>
    </row>
    <row r="6727" spans="7:10" x14ac:dyDescent="0.25">
      <c r="G6727">
        <v>3</v>
      </c>
      <c r="H6727">
        <v>40</v>
      </c>
      <c r="I6727">
        <v>3.06</v>
      </c>
      <c r="J6727">
        <v>5.59</v>
      </c>
    </row>
    <row r="6728" spans="7:10" x14ac:dyDescent="0.25">
      <c r="G6728">
        <v>4</v>
      </c>
      <c r="H6728">
        <v>29</v>
      </c>
      <c r="I6728">
        <v>2.2200000000000002</v>
      </c>
      <c r="J6728">
        <v>7.8</v>
      </c>
    </row>
    <row r="6729" spans="7:10" x14ac:dyDescent="0.25">
      <c r="G6729">
        <v>5</v>
      </c>
      <c r="H6729">
        <v>17</v>
      </c>
      <c r="I6729">
        <v>1.3</v>
      </c>
      <c r="J6729">
        <v>9.1</v>
      </c>
    </row>
    <row r="6730" spans="7:10" x14ac:dyDescent="0.25">
      <c r="G6730">
        <v>6</v>
      </c>
      <c r="H6730">
        <v>2</v>
      </c>
      <c r="I6730">
        <v>0.15</v>
      </c>
      <c r="J6730">
        <v>9.26</v>
      </c>
    </row>
    <row r="6731" spans="7:10" x14ac:dyDescent="0.25">
      <c r="G6731">
        <v>1</v>
      </c>
      <c r="H6731">
        <v>115</v>
      </c>
      <c r="I6731">
        <v>8.8000000000000007</v>
      </c>
      <c r="J6731">
        <v>18.059999999999999</v>
      </c>
    </row>
    <row r="6732" spans="7:10" x14ac:dyDescent="0.25">
      <c r="G6732">
        <v>2</v>
      </c>
      <c r="H6732">
        <v>266</v>
      </c>
      <c r="I6732">
        <v>20.350000000000001</v>
      </c>
      <c r="J6732">
        <v>38.409999999999997</v>
      </c>
    </row>
    <row r="6733" spans="7:10" x14ac:dyDescent="0.25">
      <c r="G6733">
        <v>23</v>
      </c>
      <c r="H6733">
        <v>1</v>
      </c>
      <c r="I6733">
        <v>0.08</v>
      </c>
      <c r="J6733">
        <v>38.49</v>
      </c>
    </row>
    <row r="6734" spans="7:10" x14ac:dyDescent="0.25">
      <c r="G6734">
        <v>3</v>
      </c>
      <c r="H6734">
        <v>283</v>
      </c>
      <c r="I6734">
        <v>21.65</v>
      </c>
      <c r="J6734">
        <v>60.14</v>
      </c>
    </row>
    <row r="6735" spans="7:10" x14ac:dyDescent="0.25">
      <c r="G6735">
        <v>4</v>
      </c>
      <c r="H6735">
        <v>326</v>
      </c>
      <c r="I6735">
        <v>24.94</v>
      </c>
      <c r="J6735">
        <v>85.08</v>
      </c>
    </row>
    <row r="6736" spans="7:10" x14ac:dyDescent="0.25">
      <c r="G6736">
        <v>5</v>
      </c>
      <c r="H6736">
        <v>158</v>
      </c>
      <c r="I6736">
        <v>12.09</v>
      </c>
      <c r="J6736">
        <v>97.17</v>
      </c>
    </row>
    <row r="6737" spans="1:10" x14ac:dyDescent="0.25">
      <c r="G6737">
        <v>6</v>
      </c>
      <c r="H6737">
        <v>30</v>
      </c>
      <c r="I6737">
        <v>2.2999999999999998</v>
      </c>
      <c r="J6737">
        <v>99.46</v>
      </c>
    </row>
    <row r="6738" spans="1:10" x14ac:dyDescent="0.25">
      <c r="G6738">
        <v>7</v>
      </c>
      <c r="H6738">
        <v>7</v>
      </c>
      <c r="I6738">
        <v>0.54</v>
      </c>
      <c r="J6738">
        <v>100</v>
      </c>
    </row>
    <row r="6740" spans="1:10" x14ac:dyDescent="0.25">
      <c r="G6740" t="s">
        <v>1673</v>
      </c>
      <c r="H6740" s="3">
        <v>1307</v>
      </c>
      <c r="I6740">
        <v>100</v>
      </c>
    </row>
    <row r="6745" spans="1:10" s="5" customFormat="1" x14ac:dyDescent="0.25">
      <c r="A6745" s="5" t="s">
        <v>4251</v>
      </c>
      <c r="G6745" s="5" t="s">
        <v>945</v>
      </c>
    </row>
    <row r="6750" spans="1:10" x14ac:dyDescent="0.25">
      <c r="G6750" t="s">
        <v>3807</v>
      </c>
      <c r="H6750" t="s">
        <v>1601</v>
      </c>
      <c r="I6750" t="s">
        <v>1602</v>
      </c>
      <c r="J6750" t="s">
        <v>1603</v>
      </c>
    </row>
    <row r="6752" spans="1:10" x14ac:dyDescent="0.25">
      <c r="G6752">
        <v>1</v>
      </c>
      <c r="H6752">
        <v>125</v>
      </c>
      <c r="I6752">
        <v>9.57</v>
      </c>
      <c r="J6752">
        <v>9.57</v>
      </c>
    </row>
    <row r="6753" spans="1:10" x14ac:dyDescent="0.25">
      <c r="G6753">
        <v>2</v>
      </c>
      <c r="H6753">
        <v>289</v>
      </c>
      <c r="I6753">
        <v>22.13</v>
      </c>
      <c r="J6753">
        <v>31.7</v>
      </c>
    </row>
    <row r="6754" spans="1:10" x14ac:dyDescent="0.25">
      <c r="G6754">
        <v>3</v>
      </c>
      <c r="H6754">
        <v>323</v>
      </c>
      <c r="I6754">
        <v>24.73</v>
      </c>
      <c r="J6754">
        <v>56.43</v>
      </c>
    </row>
    <row r="6755" spans="1:10" x14ac:dyDescent="0.25">
      <c r="G6755">
        <v>4</v>
      </c>
      <c r="H6755">
        <v>355</v>
      </c>
      <c r="I6755">
        <v>27.18</v>
      </c>
      <c r="J6755">
        <v>83.61</v>
      </c>
    </row>
    <row r="6756" spans="1:10" x14ac:dyDescent="0.25">
      <c r="G6756">
        <v>5</v>
      </c>
      <c r="H6756">
        <v>175</v>
      </c>
      <c r="I6756">
        <v>13.4</v>
      </c>
      <c r="J6756">
        <v>97.01</v>
      </c>
    </row>
    <row r="6757" spans="1:10" x14ac:dyDescent="0.25">
      <c r="G6757">
        <v>6</v>
      </c>
      <c r="H6757">
        <v>32</v>
      </c>
      <c r="I6757">
        <v>2.4500000000000002</v>
      </c>
      <c r="J6757">
        <v>99.46</v>
      </c>
    </row>
    <row r="6758" spans="1:10" x14ac:dyDescent="0.25">
      <c r="G6758">
        <v>7</v>
      </c>
      <c r="H6758">
        <v>7</v>
      </c>
      <c r="I6758">
        <v>0.54</v>
      </c>
      <c r="J6758">
        <v>100</v>
      </c>
    </row>
    <row r="6760" spans="1:10" x14ac:dyDescent="0.25">
      <c r="G6760" t="s">
        <v>1673</v>
      </c>
      <c r="H6760" s="3">
        <v>1306</v>
      </c>
      <c r="I6760">
        <v>100</v>
      </c>
    </row>
    <row r="6767" spans="1:10" s="5" customFormat="1" x14ac:dyDescent="0.25">
      <c r="A6767" s="5" t="s">
        <v>4252</v>
      </c>
      <c r="G6767" s="5" t="s">
        <v>946</v>
      </c>
    </row>
    <row r="6771" spans="1:10" x14ac:dyDescent="0.25">
      <c r="G6771" t="s">
        <v>3807</v>
      </c>
      <c r="H6771" t="s">
        <v>1601</v>
      </c>
      <c r="I6771" t="s">
        <v>1602</v>
      </c>
      <c r="J6771" t="s">
        <v>1603</v>
      </c>
    </row>
    <row r="6773" spans="1:10" x14ac:dyDescent="0.25">
      <c r="G6773">
        <v>88</v>
      </c>
      <c r="H6773">
        <v>5</v>
      </c>
      <c r="I6773">
        <v>71.430000000000007</v>
      </c>
      <c r="J6773">
        <v>71.430000000000007</v>
      </c>
    </row>
    <row r="6774" spans="1:10" x14ac:dyDescent="0.25">
      <c r="G6774">
        <v>99</v>
      </c>
      <c r="H6774">
        <v>2</v>
      </c>
      <c r="I6774">
        <v>28.57</v>
      </c>
      <c r="J6774">
        <v>100</v>
      </c>
    </row>
    <row r="6776" spans="1:10" x14ac:dyDescent="0.25">
      <c r="G6776" t="s">
        <v>1673</v>
      </c>
      <c r="H6776">
        <v>7</v>
      </c>
      <c r="I6776">
        <v>100</v>
      </c>
    </row>
    <row r="6781" spans="1:10" s="5" customFormat="1" x14ac:dyDescent="0.25">
      <c r="A6781" s="5" t="s">
        <v>1547</v>
      </c>
      <c r="G6781" s="5" t="s">
        <v>946</v>
      </c>
    </row>
    <row r="6783" spans="1:10" x14ac:dyDescent="0.25">
      <c r="G6783" t="s">
        <v>3807</v>
      </c>
      <c r="H6783" t="s">
        <v>1601</v>
      </c>
      <c r="I6783" t="s">
        <v>1602</v>
      </c>
      <c r="J6783" t="s">
        <v>1603</v>
      </c>
    </row>
    <row r="6785" spans="1:10" x14ac:dyDescent="0.25">
      <c r="G6785" t="s">
        <v>3013</v>
      </c>
      <c r="H6785">
        <v>5</v>
      </c>
      <c r="I6785">
        <v>71.430000000000007</v>
      </c>
      <c r="J6785">
        <v>71.430000000000007</v>
      </c>
    </row>
    <row r="6786" spans="1:10" x14ac:dyDescent="0.25">
      <c r="G6786" t="s">
        <v>3158</v>
      </c>
      <c r="H6786">
        <v>2</v>
      </c>
      <c r="I6786">
        <v>28.57</v>
      </c>
      <c r="J6786">
        <v>100</v>
      </c>
    </row>
    <row r="6788" spans="1:10" x14ac:dyDescent="0.25">
      <c r="G6788" t="s">
        <v>1673</v>
      </c>
      <c r="H6788">
        <v>7</v>
      </c>
      <c r="I6788">
        <v>100</v>
      </c>
    </row>
    <row r="6793" spans="1:10" s="5" customFormat="1" x14ac:dyDescent="0.25">
      <c r="A6793" s="5" t="s">
        <v>226</v>
      </c>
      <c r="G6793" s="5" t="s">
        <v>5953</v>
      </c>
    </row>
    <row r="6797" spans="1:10" x14ac:dyDescent="0.25">
      <c r="G6797" t="s">
        <v>3807</v>
      </c>
      <c r="H6797" t="s">
        <v>1601</v>
      </c>
      <c r="I6797" t="s">
        <v>1602</v>
      </c>
      <c r="J6797" t="s">
        <v>1603</v>
      </c>
    </row>
    <row r="6799" spans="1:10" x14ac:dyDescent="0.25">
      <c r="G6799">
        <v>0</v>
      </c>
      <c r="H6799">
        <v>76</v>
      </c>
      <c r="I6799">
        <v>6.47</v>
      </c>
      <c r="J6799">
        <v>6.47</v>
      </c>
    </row>
    <row r="6800" spans="1:10" x14ac:dyDescent="0.25">
      <c r="G6800">
        <v>1</v>
      </c>
      <c r="H6800">
        <v>105</v>
      </c>
      <c r="I6800">
        <v>8.94</v>
      </c>
      <c r="J6800">
        <v>15.42</v>
      </c>
    </row>
    <row r="6801" spans="1:10" x14ac:dyDescent="0.25">
      <c r="G6801">
        <v>2</v>
      </c>
      <c r="H6801">
        <v>201</v>
      </c>
      <c r="I6801">
        <v>17.12</v>
      </c>
      <c r="J6801">
        <v>32.54</v>
      </c>
    </row>
    <row r="6802" spans="1:10" x14ac:dyDescent="0.25">
      <c r="G6802">
        <v>3</v>
      </c>
      <c r="H6802">
        <v>301</v>
      </c>
      <c r="I6802">
        <v>25.64</v>
      </c>
      <c r="J6802">
        <v>58.18</v>
      </c>
    </row>
    <row r="6803" spans="1:10" x14ac:dyDescent="0.25">
      <c r="G6803">
        <v>4</v>
      </c>
      <c r="H6803">
        <v>345</v>
      </c>
      <c r="I6803">
        <v>29.39</v>
      </c>
      <c r="J6803">
        <v>87.56</v>
      </c>
    </row>
    <row r="6804" spans="1:10" x14ac:dyDescent="0.25">
      <c r="G6804">
        <v>5</v>
      </c>
      <c r="H6804">
        <v>130</v>
      </c>
      <c r="I6804">
        <v>11.07</v>
      </c>
      <c r="J6804">
        <v>98.64</v>
      </c>
    </row>
    <row r="6805" spans="1:10" x14ac:dyDescent="0.25">
      <c r="G6805">
        <v>6</v>
      </c>
      <c r="H6805">
        <v>12</v>
      </c>
      <c r="I6805">
        <v>1.02</v>
      </c>
      <c r="J6805">
        <v>99.66</v>
      </c>
    </row>
    <row r="6806" spans="1:10" x14ac:dyDescent="0.25">
      <c r="G6806">
        <v>7</v>
      </c>
      <c r="H6806">
        <v>4</v>
      </c>
      <c r="I6806">
        <v>0.34</v>
      </c>
      <c r="J6806">
        <v>100</v>
      </c>
    </row>
    <row r="6808" spans="1:10" x14ac:dyDescent="0.25">
      <c r="G6808" t="s">
        <v>1673</v>
      </c>
      <c r="H6808" s="3">
        <v>1174</v>
      </c>
      <c r="I6808">
        <v>100</v>
      </c>
    </row>
    <row r="6810" spans="1:10" s="5" customFormat="1" x14ac:dyDescent="0.25">
      <c r="A6810" s="5" t="s">
        <v>4253</v>
      </c>
      <c r="G6810" s="5" t="s">
        <v>1512</v>
      </c>
    </row>
    <row r="6813" spans="1:10" x14ac:dyDescent="0.25">
      <c r="G6813" t="s">
        <v>3807</v>
      </c>
      <c r="H6813" t="s">
        <v>1601</v>
      </c>
      <c r="I6813" t="s">
        <v>1602</v>
      </c>
      <c r="J6813" t="s">
        <v>1603</v>
      </c>
    </row>
    <row r="6815" spans="1:10" x14ac:dyDescent="0.25">
      <c r="G6815">
        <v>0</v>
      </c>
      <c r="H6815">
        <v>36</v>
      </c>
      <c r="I6815">
        <v>16.98</v>
      </c>
      <c r="J6815">
        <v>16.98</v>
      </c>
    </row>
    <row r="6816" spans="1:10" x14ac:dyDescent="0.25">
      <c r="G6816">
        <v>1</v>
      </c>
      <c r="H6816">
        <v>14</v>
      </c>
      <c r="I6816">
        <v>6.6</v>
      </c>
      <c r="J6816">
        <v>23.58</v>
      </c>
    </row>
    <row r="6817" spans="1:10" x14ac:dyDescent="0.25">
      <c r="G6817">
        <v>2</v>
      </c>
      <c r="H6817">
        <v>37</v>
      </c>
      <c r="I6817">
        <v>17.45</v>
      </c>
      <c r="J6817">
        <v>41.04</v>
      </c>
    </row>
    <row r="6818" spans="1:10" x14ac:dyDescent="0.25">
      <c r="G6818">
        <v>3</v>
      </c>
      <c r="H6818">
        <v>48</v>
      </c>
      <c r="I6818">
        <v>22.64</v>
      </c>
      <c r="J6818">
        <v>63.68</v>
      </c>
    </row>
    <row r="6819" spans="1:10" x14ac:dyDescent="0.25">
      <c r="G6819">
        <v>4</v>
      </c>
      <c r="H6819">
        <v>56</v>
      </c>
      <c r="I6819">
        <v>26.42</v>
      </c>
      <c r="J6819">
        <v>90.09</v>
      </c>
    </row>
    <row r="6820" spans="1:10" x14ac:dyDescent="0.25">
      <c r="G6820">
        <v>5</v>
      </c>
      <c r="H6820">
        <v>17</v>
      </c>
      <c r="I6820">
        <v>8.02</v>
      </c>
      <c r="J6820">
        <v>98.11</v>
      </c>
    </row>
    <row r="6821" spans="1:10" x14ac:dyDescent="0.25">
      <c r="G6821">
        <v>6</v>
      </c>
      <c r="H6821">
        <v>4</v>
      </c>
      <c r="I6821">
        <v>1.89</v>
      </c>
      <c r="J6821">
        <v>100</v>
      </c>
    </row>
    <row r="6823" spans="1:10" x14ac:dyDescent="0.25">
      <c r="G6823" t="s">
        <v>1673</v>
      </c>
      <c r="H6823">
        <v>212</v>
      </c>
      <c r="I6823">
        <v>100</v>
      </c>
    </row>
    <row r="6825" spans="1:10" s="5" customFormat="1" x14ac:dyDescent="0.25">
      <c r="A6825" s="5" t="s">
        <v>4254</v>
      </c>
      <c r="G6825" s="5" t="s">
        <v>1513</v>
      </c>
    </row>
    <row r="6829" spans="1:10" x14ac:dyDescent="0.25">
      <c r="G6829" t="s">
        <v>3807</v>
      </c>
      <c r="H6829" t="s">
        <v>1601</v>
      </c>
      <c r="I6829" t="s">
        <v>1602</v>
      </c>
      <c r="J6829" t="s">
        <v>1603</v>
      </c>
    </row>
    <row r="6831" spans="1:10" x14ac:dyDescent="0.25">
      <c r="G6831">
        <v>1</v>
      </c>
      <c r="H6831">
        <v>2</v>
      </c>
      <c r="I6831">
        <v>5.13</v>
      </c>
      <c r="J6831">
        <v>5.13</v>
      </c>
    </row>
    <row r="6832" spans="1:10" x14ac:dyDescent="0.25">
      <c r="G6832">
        <v>2</v>
      </c>
      <c r="H6832">
        <v>7</v>
      </c>
      <c r="I6832">
        <v>17.95</v>
      </c>
      <c r="J6832">
        <v>23.08</v>
      </c>
    </row>
    <row r="6833" spans="1:10" x14ac:dyDescent="0.25">
      <c r="G6833">
        <v>3</v>
      </c>
      <c r="H6833">
        <v>8</v>
      </c>
      <c r="I6833">
        <v>20.51</v>
      </c>
      <c r="J6833">
        <v>43.59</v>
      </c>
    </row>
    <row r="6834" spans="1:10" x14ac:dyDescent="0.25">
      <c r="G6834">
        <v>4</v>
      </c>
      <c r="H6834">
        <v>14</v>
      </c>
      <c r="I6834">
        <v>35.9</v>
      </c>
      <c r="J6834">
        <v>79.489999999999995</v>
      </c>
    </row>
    <row r="6835" spans="1:10" x14ac:dyDescent="0.25">
      <c r="G6835">
        <v>5</v>
      </c>
      <c r="H6835">
        <v>8</v>
      </c>
      <c r="I6835">
        <v>20.51</v>
      </c>
      <c r="J6835">
        <v>100</v>
      </c>
    </row>
    <row r="6837" spans="1:10" x14ac:dyDescent="0.25">
      <c r="G6837" t="s">
        <v>1673</v>
      </c>
      <c r="H6837">
        <v>39</v>
      </c>
      <c r="I6837">
        <v>100</v>
      </c>
    </row>
    <row r="6839" spans="1:10" s="5" customFormat="1" x14ac:dyDescent="0.25">
      <c r="A6839" s="5" t="s">
        <v>4255</v>
      </c>
      <c r="G6839" s="5" t="s">
        <v>1514</v>
      </c>
    </row>
    <row r="6843" spans="1:10" x14ac:dyDescent="0.25">
      <c r="G6843" t="s">
        <v>3807</v>
      </c>
      <c r="H6843" t="s">
        <v>1601</v>
      </c>
      <c r="I6843" t="s">
        <v>1602</v>
      </c>
      <c r="J6843" t="s">
        <v>1603</v>
      </c>
    </row>
    <row r="6845" spans="1:10" x14ac:dyDescent="0.25">
      <c r="G6845">
        <v>4</v>
      </c>
      <c r="H6845">
        <v>2</v>
      </c>
      <c r="I6845">
        <v>50</v>
      </c>
      <c r="J6845">
        <v>50</v>
      </c>
    </row>
    <row r="6846" spans="1:10" x14ac:dyDescent="0.25">
      <c r="G6846">
        <v>5</v>
      </c>
      <c r="H6846">
        <v>2</v>
      </c>
      <c r="I6846">
        <v>50</v>
      </c>
      <c r="J6846">
        <v>100</v>
      </c>
    </row>
    <row r="6848" spans="1:10" x14ac:dyDescent="0.25">
      <c r="G6848" t="s">
        <v>1673</v>
      </c>
      <c r="H6848">
        <v>4</v>
      </c>
      <c r="I6848">
        <v>100</v>
      </c>
    </row>
    <row r="6851" spans="1:10" s="5" customFormat="1" x14ac:dyDescent="0.25">
      <c r="A6851" s="5" t="s">
        <v>4256</v>
      </c>
      <c r="G6851" s="5" t="s">
        <v>951</v>
      </c>
    </row>
    <row r="6854" spans="1:10" x14ac:dyDescent="0.25">
      <c r="G6854" t="s">
        <v>3807</v>
      </c>
      <c r="H6854" t="s">
        <v>1601</v>
      </c>
      <c r="I6854" t="s">
        <v>1602</v>
      </c>
      <c r="J6854" t="s">
        <v>1603</v>
      </c>
    </row>
    <row r="6856" spans="1:10" x14ac:dyDescent="0.25">
      <c r="G6856">
        <v>88</v>
      </c>
      <c r="H6856">
        <v>6</v>
      </c>
      <c r="I6856">
        <v>75</v>
      </c>
      <c r="J6856">
        <v>75</v>
      </c>
    </row>
    <row r="6857" spans="1:10" x14ac:dyDescent="0.25">
      <c r="G6857">
        <v>99</v>
      </c>
      <c r="H6857">
        <v>2</v>
      </c>
      <c r="I6857">
        <v>25</v>
      </c>
      <c r="J6857">
        <v>100</v>
      </c>
    </row>
    <row r="6859" spans="1:10" x14ac:dyDescent="0.25">
      <c r="G6859" t="s">
        <v>1673</v>
      </c>
      <c r="H6859">
        <v>8</v>
      </c>
      <c r="I6859">
        <v>100</v>
      </c>
    </row>
    <row r="6862" spans="1:10" s="5" customFormat="1" x14ac:dyDescent="0.25">
      <c r="A6862" s="5" t="s">
        <v>1548</v>
      </c>
      <c r="G6862" s="5" t="s">
        <v>951</v>
      </c>
    </row>
    <row r="6864" spans="1:10" x14ac:dyDescent="0.25">
      <c r="G6864" t="s">
        <v>3807</v>
      </c>
      <c r="H6864" t="s">
        <v>1601</v>
      </c>
      <c r="I6864" t="s">
        <v>1602</v>
      </c>
      <c r="J6864" t="s">
        <v>1603</v>
      </c>
    </row>
    <row r="6866" spans="1:10" x14ac:dyDescent="0.25">
      <c r="G6866" t="s">
        <v>3013</v>
      </c>
      <c r="H6866">
        <v>6</v>
      </c>
      <c r="I6866">
        <v>75</v>
      </c>
      <c r="J6866">
        <v>75</v>
      </c>
    </row>
    <row r="6867" spans="1:10" x14ac:dyDescent="0.25">
      <c r="G6867" t="s">
        <v>3158</v>
      </c>
      <c r="H6867">
        <v>2</v>
      </c>
      <c r="I6867">
        <v>25</v>
      </c>
      <c r="J6867">
        <v>100</v>
      </c>
    </row>
    <row r="6869" spans="1:10" x14ac:dyDescent="0.25">
      <c r="G6869" t="s">
        <v>1673</v>
      </c>
      <c r="H6869">
        <v>8</v>
      </c>
      <c r="I6869">
        <v>100</v>
      </c>
    </row>
    <row r="6873" spans="1:10" s="5" customFormat="1" x14ac:dyDescent="0.25">
      <c r="A6873" s="5" t="s">
        <v>231</v>
      </c>
      <c r="G6873" s="5" t="s">
        <v>964</v>
      </c>
    </row>
    <row r="6875" spans="1:10" x14ac:dyDescent="0.25">
      <c r="G6875" t="s">
        <v>3807</v>
      </c>
      <c r="H6875" t="s">
        <v>1601</v>
      </c>
      <c r="I6875" t="s">
        <v>1602</v>
      </c>
      <c r="J6875" t="s">
        <v>1603</v>
      </c>
    </row>
    <row r="6877" spans="1:10" x14ac:dyDescent="0.25">
      <c r="G6877">
        <v>88</v>
      </c>
      <c r="H6877">
        <v>7</v>
      </c>
      <c r="I6877">
        <v>35</v>
      </c>
      <c r="J6877">
        <v>35</v>
      </c>
    </row>
    <row r="6878" spans="1:10" x14ac:dyDescent="0.25">
      <c r="G6878">
        <v>99</v>
      </c>
      <c r="H6878">
        <v>13</v>
      </c>
      <c r="I6878">
        <v>65</v>
      </c>
      <c r="J6878">
        <v>100</v>
      </c>
    </row>
    <row r="6880" spans="1:10" x14ac:dyDescent="0.25">
      <c r="G6880" t="s">
        <v>1673</v>
      </c>
      <c r="H6880">
        <v>20</v>
      </c>
      <c r="I6880">
        <v>100</v>
      </c>
    </row>
    <row r="6884" spans="1:10" s="5" customFormat="1" x14ac:dyDescent="0.25">
      <c r="A6884" s="5" t="s">
        <v>1549</v>
      </c>
      <c r="G6884" s="5" t="s">
        <v>964</v>
      </c>
    </row>
    <row r="6886" spans="1:10" x14ac:dyDescent="0.25">
      <c r="G6886" t="s">
        <v>3807</v>
      </c>
      <c r="H6886" t="s">
        <v>1601</v>
      </c>
      <c r="I6886" t="s">
        <v>1602</v>
      </c>
      <c r="J6886" t="s">
        <v>1603</v>
      </c>
    </row>
    <row r="6888" spans="1:10" x14ac:dyDescent="0.25">
      <c r="G6888" t="s">
        <v>3013</v>
      </c>
      <c r="H6888">
        <v>7</v>
      </c>
      <c r="I6888">
        <v>35</v>
      </c>
      <c r="J6888">
        <v>35</v>
      </c>
    </row>
    <row r="6889" spans="1:10" x14ac:dyDescent="0.25">
      <c r="G6889" t="s">
        <v>3158</v>
      </c>
      <c r="H6889">
        <v>13</v>
      </c>
      <c r="I6889">
        <v>65</v>
      </c>
      <c r="J6889">
        <v>100</v>
      </c>
    </row>
    <row r="6891" spans="1:10" x14ac:dyDescent="0.25">
      <c r="G6891" t="s">
        <v>1673</v>
      </c>
      <c r="H6891">
        <v>20</v>
      </c>
      <c r="I6891">
        <v>100</v>
      </c>
    </row>
    <row r="6895" spans="1:10" s="5" customFormat="1" x14ac:dyDescent="0.25">
      <c r="A6895" s="5" t="s">
        <v>4257</v>
      </c>
      <c r="G6895" s="5" t="s">
        <v>952</v>
      </c>
    </row>
    <row r="6902" spans="7:10" x14ac:dyDescent="0.25">
      <c r="G6902" t="s">
        <v>3807</v>
      </c>
      <c r="H6902" t="s">
        <v>1601</v>
      </c>
      <c r="I6902" t="s">
        <v>1602</v>
      </c>
      <c r="J6902" t="s">
        <v>1603</v>
      </c>
    </row>
    <row r="6904" spans="7:10" x14ac:dyDescent="0.25">
      <c r="G6904">
        <v>0</v>
      </c>
      <c r="H6904">
        <v>45</v>
      </c>
      <c r="I6904">
        <v>3.74</v>
      </c>
      <c r="J6904">
        <v>3.74</v>
      </c>
    </row>
    <row r="6905" spans="7:10" x14ac:dyDescent="0.25">
      <c r="G6905">
        <v>1</v>
      </c>
      <c r="H6905">
        <v>172</v>
      </c>
      <c r="I6905">
        <v>14.3</v>
      </c>
      <c r="J6905">
        <v>18.04</v>
      </c>
    </row>
    <row r="6906" spans="7:10" x14ac:dyDescent="0.25">
      <c r="G6906">
        <v>2</v>
      </c>
      <c r="H6906">
        <v>306</v>
      </c>
      <c r="I6906">
        <v>25.44</v>
      </c>
      <c r="J6906">
        <v>43.47</v>
      </c>
    </row>
    <row r="6907" spans="7:10" x14ac:dyDescent="0.25">
      <c r="G6907">
        <v>3</v>
      </c>
      <c r="H6907">
        <v>391</v>
      </c>
      <c r="I6907">
        <v>32.5</v>
      </c>
      <c r="J6907">
        <v>75.98</v>
      </c>
    </row>
    <row r="6908" spans="7:10" x14ac:dyDescent="0.25">
      <c r="G6908">
        <v>4</v>
      </c>
      <c r="H6908">
        <v>231</v>
      </c>
      <c r="I6908">
        <v>19.2</v>
      </c>
      <c r="J6908">
        <v>95.18</v>
      </c>
    </row>
    <row r="6909" spans="7:10" x14ac:dyDescent="0.25">
      <c r="G6909">
        <v>5</v>
      </c>
      <c r="H6909">
        <v>44</v>
      </c>
      <c r="I6909">
        <v>3.66</v>
      </c>
      <c r="J6909">
        <v>98.84</v>
      </c>
    </row>
    <row r="6910" spans="7:10" x14ac:dyDescent="0.25">
      <c r="G6910">
        <v>6</v>
      </c>
      <c r="H6910">
        <v>6</v>
      </c>
      <c r="I6910">
        <v>0.5</v>
      </c>
      <c r="J6910">
        <v>99.33</v>
      </c>
    </row>
    <row r="6911" spans="7:10" x14ac:dyDescent="0.25">
      <c r="G6911">
        <v>7</v>
      </c>
      <c r="H6911">
        <v>8</v>
      </c>
      <c r="I6911">
        <v>0.67</v>
      </c>
      <c r="J6911">
        <v>100</v>
      </c>
    </row>
    <row r="6913" spans="1:10" x14ac:dyDescent="0.25">
      <c r="G6913" t="s">
        <v>1673</v>
      </c>
      <c r="H6913" s="3">
        <v>1203</v>
      </c>
      <c r="I6913">
        <v>100</v>
      </c>
    </row>
    <row r="6915" spans="1:10" s="5" customFormat="1" x14ac:dyDescent="0.25">
      <c r="A6915" s="5" t="s">
        <v>4258</v>
      </c>
      <c r="G6915" s="5" t="s">
        <v>954</v>
      </c>
    </row>
    <row r="6918" spans="1:10" x14ac:dyDescent="0.25">
      <c r="G6918" t="s">
        <v>3807</v>
      </c>
      <c r="H6918" t="s">
        <v>1601</v>
      </c>
      <c r="I6918" t="s">
        <v>1602</v>
      </c>
      <c r="J6918" t="s">
        <v>1603</v>
      </c>
    </row>
    <row r="6920" spans="1:10" x14ac:dyDescent="0.25">
      <c r="G6920">
        <v>0</v>
      </c>
      <c r="H6920">
        <v>1</v>
      </c>
      <c r="I6920">
        <v>0.13</v>
      </c>
      <c r="J6920">
        <v>0.13</v>
      </c>
    </row>
    <row r="6921" spans="1:10" x14ac:dyDescent="0.25">
      <c r="G6921">
        <v>1</v>
      </c>
      <c r="H6921">
        <v>2</v>
      </c>
      <c r="I6921">
        <v>0.27</v>
      </c>
      <c r="J6921">
        <v>0.4</v>
      </c>
    </row>
    <row r="6922" spans="1:10" x14ac:dyDescent="0.25">
      <c r="G6922">
        <v>2</v>
      </c>
      <c r="H6922">
        <v>162</v>
      </c>
      <c r="I6922">
        <v>21.77</v>
      </c>
      <c r="J6922">
        <v>22.18</v>
      </c>
    </row>
    <row r="6923" spans="1:10" x14ac:dyDescent="0.25">
      <c r="G6923">
        <v>3</v>
      </c>
      <c r="H6923">
        <v>220</v>
      </c>
      <c r="I6923">
        <v>29.57</v>
      </c>
      <c r="J6923">
        <v>51.75</v>
      </c>
    </row>
    <row r="6924" spans="1:10" x14ac:dyDescent="0.25">
      <c r="G6924">
        <v>4</v>
      </c>
      <c r="H6924">
        <v>296</v>
      </c>
      <c r="I6924">
        <v>39.78</v>
      </c>
      <c r="J6924">
        <v>91.53</v>
      </c>
    </row>
    <row r="6925" spans="1:10" x14ac:dyDescent="0.25">
      <c r="G6925">
        <v>5</v>
      </c>
      <c r="H6925">
        <v>48</v>
      </c>
      <c r="I6925">
        <v>6.45</v>
      </c>
      <c r="J6925">
        <v>97.98</v>
      </c>
    </row>
    <row r="6926" spans="1:10" x14ac:dyDescent="0.25">
      <c r="G6926">
        <v>6</v>
      </c>
      <c r="H6926">
        <v>8</v>
      </c>
      <c r="I6926">
        <v>1.08</v>
      </c>
      <c r="J6926">
        <v>99.06</v>
      </c>
    </row>
    <row r="6927" spans="1:10" x14ac:dyDescent="0.25">
      <c r="G6927">
        <v>7</v>
      </c>
      <c r="H6927">
        <v>7</v>
      </c>
      <c r="I6927">
        <v>0.94</v>
      </c>
      <c r="J6927">
        <v>100</v>
      </c>
    </row>
    <row r="6929" spans="1:10" x14ac:dyDescent="0.25">
      <c r="G6929" t="s">
        <v>1673</v>
      </c>
      <c r="H6929">
        <v>744</v>
      </c>
      <c r="I6929">
        <v>100</v>
      </c>
    </row>
    <row r="6931" spans="1:10" s="5" customFormat="1" x14ac:dyDescent="0.25">
      <c r="A6931" s="5" t="s">
        <v>4259</v>
      </c>
      <c r="G6931" s="5" t="s">
        <v>956</v>
      </c>
    </row>
    <row r="6935" spans="1:10" x14ac:dyDescent="0.25">
      <c r="G6935" t="s">
        <v>3807</v>
      </c>
      <c r="H6935" t="s">
        <v>1601</v>
      </c>
      <c r="I6935" t="s">
        <v>1602</v>
      </c>
      <c r="J6935" t="s">
        <v>1603</v>
      </c>
    </row>
    <row r="6937" spans="1:10" x14ac:dyDescent="0.25">
      <c r="G6937">
        <v>2</v>
      </c>
      <c r="H6937">
        <v>2</v>
      </c>
      <c r="I6937">
        <v>0.57999999999999996</v>
      </c>
      <c r="J6937">
        <v>0.57999999999999996</v>
      </c>
    </row>
    <row r="6938" spans="1:10" x14ac:dyDescent="0.25">
      <c r="G6938">
        <v>3</v>
      </c>
      <c r="H6938">
        <v>145</v>
      </c>
      <c r="I6938">
        <v>41.91</v>
      </c>
      <c r="J6938">
        <v>42.49</v>
      </c>
    </row>
    <row r="6939" spans="1:10" x14ac:dyDescent="0.25">
      <c r="G6939">
        <v>4</v>
      </c>
      <c r="H6939">
        <v>133</v>
      </c>
      <c r="I6939">
        <v>38.44</v>
      </c>
      <c r="J6939">
        <v>80.92</v>
      </c>
    </row>
    <row r="6940" spans="1:10" x14ac:dyDescent="0.25">
      <c r="G6940">
        <v>5</v>
      </c>
      <c r="H6940">
        <v>59</v>
      </c>
      <c r="I6940">
        <v>17.05</v>
      </c>
      <c r="J6940">
        <v>97.98</v>
      </c>
    </row>
    <row r="6941" spans="1:10" x14ac:dyDescent="0.25">
      <c r="G6941">
        <v>6</v>
      </c>
      <c r="H6941">
        <v>6</v>
      </c>
      <c r="I6941">
        <v>1.73</v>
      </c>
      <c r="J6941">
        <v>99.71</v>
      </c>
    </row>
    <row r="6942" spans="1:10" x14ac:dyDescent="0.25">
      <c r="G6942">
        <v>7</v>
      </c>
      <c r="H6942">
        <v>1</v>
      </c>
      <c r="I6942">
        <v>0.28999999999999998</v>
      </c>
      <c r="J6942">
        <v>100</v>
      </c>
    </row>
    <row r="6944" spans="1:10" x14ac:dyDescent="0.25">
      <c r="G6944" t="s">
        <v>1673</v>
      </c>
      <c r="H6944">
        <v>346</v>
      </c>
      <c r="I6944">
        <v>100</v>
      </c>
    </row>
    <row r="6946" spans="1:10" s="5" customFormat="1" x14ac:dyDescent="0.25">
      <c r="A6946" s="5" t="s">
        <v>4260</v>
      </c>
      <c r="G6946" s="5" t="s">
        <v>957</v>
      </c>
    </row>
    <row r="6950" spans="1:10" x14ac:dyDescent="0.25">
      <c r="G6950" t="s">
        <v>3807</v>
      </c>
      <c r="H6950" t="s">
        <v>1601</v>
      </c>
      <c r="I6950" t="s">
        <v>1602</v>
      </c>
      <c r="J6950" t="s">
        <v>1603</v>
      </c>
    </row>
    <row r="6952" spans="1:10" x14ac:dyDescent="0.25">
      <c r="G6952">
        <v>4</v>
      </c>
      <c r="H6952">
        <v>122</v>
      </c>
      <c r="I6952">
        <v>94.57</v>
      </c>
      <c r="J6952">
        <v>94.57</v>
      </c>
    </row>
    <row r="6953" spans="1:10" x14ac:dyDescent="0.25">
      <c r="G6953">
        <v>5</v>
      </c>
      <c r="H6953">
        <v>7</v>
      </c>
      <c r="I6953">
        <v>5.43</v>
      </c>
      <c r="J6953">
        <v>100</v>
      </c>
    </row>
    <row r="6955" spans="1:10" x14ac:dyDescent="0.25">
      <c r="G6955" t="s">
        <v>1673</v>
      </c>
      <c r="H6955">
        <v>129</v>
      </c>
      <c r="I6955">
        <v>100</v>
      </c>
    </row>
    <row r="6957" spans="1:10" s="5" customFormat="1" x14ac:dyDescent="0.25">
      <c r="A6957" s="5" t="s">
        <v>236</v>
      </c>
      <c r="G6957" s="5" t="s">
        <v>958</v>
      </c>
    </row>
    <row r="6959" spans="1:10" x14ac:dyDescent="0.25">
      <c r="G6959" t="s">
        <v>3807</v>
      </c>
      <c r="H6959" t="s">
        <v>1601</v>
      </c>
      <c r="I6959" t="s">
        <v>1602</v>
      </c>
      <c r="J6959" t="s">
        <v>1603</v>
      </c>
    </row>
    <row r="6961" spans="1:10" x14ac:dyDescent="0.25">
      <c r="G6961">
        <v>4</v>
      </c>
      <c r="H6961">
        <v>2</v>
      </c>
      <c r="I6961">
        <v>5.88</v>
      </c>
      <c r="J6961">
        <v>5.88</v>
      </c>
    </row>
    <row r="6962" spans="1:10" x14ac:dyDescent="0.25">
      <c r="G6962">
        <v>5</v>
      </c>
      <c r="H6962">
        <v>32</v>
      </c>
      <c r="I6962">
        <v>94.12</v>
      </c>
      <c r="J6962">
        <v>100</v>
      </c>
    </row>
    <row r="6964" spans="1:10" x14ac:dyDescent="0.25">
      <c r="G6964" t="s">
        <v>1673</v>
      </c>
      <c r="H6964">
        <v>34</v>
      </c>
      <c r="I6964">
        <v>100</v>
      </c>
    </row>
    <row r="6966" spans="1:10" s="5" customFormat="1" x14ac:dyDescent="0.25">
      <c r="A6966" s="5" t="s">
        <v>237</v>
      </c>
      <c r="G6966" s="5" t="s">
        <v>959</v>
      </c>
    </row>
    <row r="6969" spans="1:10" x14ac:dyDescent="0.25">
      <c r="G6969" t="s">
        <v>3807</v>
      </c>
      <c r="H6969" t="s">
        <v>1601</v>
      </c>
      <c r="I6969" t="s">
        <v>1602</v>
      </c>
      <c r="J6969" t="s">
        <v>1603</v>
      </c>
    </row>
    <row r="6971" spans="1:10" x14ac:dyDescent="0.25">
      <c r="G6971">
        <v>6</v>
      </c>
      <c r="H6971">
        <v>5</v>
      </c>
      <c r="I6971">
        <v>100</v>
      </c>
      <c r="J6971">
        <v>100</v>
      </c>
    </row>
    <row r="6973" spans="1:10" x14ac:dyDescent="0.25">
      <c r="G6973" t="s">
        <v>1673</v>
      </c>
      <c r="H6973">
        <v>5</v>
      </c>
      <c r="I6973">
        <v>100</v>
      </c>
    </row>
    <row r="6977" spans="1:10" s="5" customFormat="1" x14ac:dyDescent="0.25">
      <c r="A6977" s="5" t="s">
        <v>4261</v>
      </c>
      <c r="G6977" s="5" t="s">
        <v>965</v>
      </c>
    </row>
    <row r="6979" spans="1:10" x14ac:dyDescent="0.25">
      <c r="G6979" t="s">
        <v>3807</v>
      </c>
      <c r="H6979" t="s">
        <v>1601</v>
      </c>
      <c r="I6979" t="s">
        <v>1602</v>
      </c>
      <c r="J6979" t="s">
        <v>1603</v>
      </c>
    </row>
    <row r="6981" spans="1:10" x14ac:dyDescent="0.25">
      <c r="G6981">
        <v>88</v>
      </c>
      <c r="H6981">
        <v>5</v>
      </c>
      <c r="I6981">
        <v>35.71</v>
      </c>
      <c r="J6981">
        <v>35.71</v>
      </c>
    </row>
    <row r="6982" spans="1:10" x14ac:dyDescent="0.25">
      <c r="G6982">
        <v>99</v>
      </c>
      <c r="H6982">
        <v>9</v>
      </c>
      <c r="I6982">
        <v>64.290000000000006</v>
      </c>
      <c r="J6982">
        <v>100</v>
      </c>
    </row>
    <row r="6984" spans="1:10" x14ac:dyDescent="0.25">
      <c r="G6984" t="s">
        <v>1673</v>
      </c>
      <c r="H6984">
        <v>14</v>
      </c>
      <c r="I6984">
        <v>100</v>
      </c>
    </row>
    <row r="6988" spans="1:10" s="5" customFormat="1" x14ac:dyDescent="0.25">
      <c r="A6988" s="5" t="s">
        <v>1550</v>
      </c>
      <c r="G6988" s="5" t="s">
        <v>965</v>
      </c>
    </row>
    <row r="6990" spans="1:10" x14ac:dyDescent="0.25">
      <c r="G6990" t="s">
        <v>3807</v>
      </c>
      <c r="H6990" t="s">
        <v>1601</v>
      </c>
      <c r="I6990" t="s">
        <v>1602</v>
      </c>
      <c r="J6990" t="s">
        <v>1603</v>
      </c>
    </row>
    <row r="6992" spans="1:10" x14ac:dyDescent="0.25">
      <c r="G6992" t="s">
        <v>3013</v>
      </c>
      <c r="H6992">
        <v>5</v>
      </c>
      <c r="I6992">
        <v>35.71</v>
      </c>
      <c r="J6992">
        <v>35.71</v>
      </c>
    </row>
    <row r="6993" spans="1:10" x14ac:dyDescent="0.25">
      <c r="G6993" t="s">
        <v>3158</v>
      </c>
      <c r="H6993">
        <v>9</v>
      </c>
      <c r="I6993">
        <v>64.290000000000006</v>
      </c>
      <c r="J6993">
        <v>100</v>
      </c>
    </row>
    <row r="6995" spans="1:10" x14ac:dyDescent="0.25">
      <c r="G6995" t="s">
        <v>1673</v>
      </c>
      <c r="H6995">
        <v>14</v>
      </c>
      <c r="I6995">
        <v>100</v>
      </c>
    </row>
    <row r="6999" spans="1:10" s="5" customFormat="1" x14ac:dyDescent="0.25">
      <c r="A6999" s="5" t="s">
        <v>4262</v>
      </c>
      <c r="G6999" s="5" t="s">
        <v>953</v>
      </c>
    </row>
    <row r="7004" spans="1:10" x14ac:dyDescent="0.25">
      <c r="G7004" t="s">
        <v>3807</v>
      </c>
      <c r="H7004" t="s">
        <v>1601</v>
      </c>
      <c r="I7004" t="s">
        <v>1602</v>
      </c>
      <c r="J7004" t="s">
        <v>1603</v>
      </c>
    </row>
    <row r="7006" spans="1:10" x14ac:dyDescent="0.25">
      <c r="G7006">
        <v>0</v>
      </c>
      <c r="H7006">
        <v>49</v>
      </c>
      <c r="I7006">
        <v>4.05</v>
      </c>
      <c r="J7006">
        <v>4.05</v>
      </c>
    </row>
    <row r="7007" spans="1:10" x14ac:dyDescent="0.25">
      <c r="G7007">
        <v>1</v>
      </c>
      <c r="H7007">
        <v>241</v>
      </c>
      <c r="I7007">
        <v>19.899999999999999</v>
      </c>
      <c r="J7007">
        <v>23.95</v>
      </c>
    </row>
    <row r="7008" spans="1:10" x14ac:dyDescent="0.25">
      <c r="G7008">
        <v>2</v>
      </c>
      <c r="H7008">
        <v>296</v>
      </c>
      <c r="I7008">
        <v>24.44</v>
      </c>
      <c r="J7008">
        <v>48.39</v>
      </c>
    </row>
    <row r="7009" spans="1:10" x14ac:dyDescent="0.25">
      <c r="G7009">
        <v>3</v>
      </c>
      <c r="H7009">
        <v>373</v>
      </c>
      <c r="I7009">
        <v>30.8</v>
      </c>
      <c r="J7009">
        <v>79.19</v>
      </c>
    </row>
    <row r="7010" spans="1:10" x14ac:dyDescent="0.25">
      <c r="G7010">
        <v>4</v>
      </c>
      <c r="H7010">
        <v>184</v>
      </c>
      <c r="I7010">
        <v>15.19</v>
      </c>
      <c r="J7010">
        <v>94.38</v>
      </c>
    </row>
    <row r="7011" spans="1:10" x14ac:dyDescent="0.25">
      <c r="G7011">
        <v>5</v>
      </c>
      <c r="H7011">
        <v>51</v>
      </c>
      <c r="I7011">
        <v>4.21</v>
      </c>
      <c r="J7011">
        <v>98.6</v>
      </c>
    </row>
    <row r="7012" spans="1:10" x14ac:dyDescent="0.25">
      <c r="G7012">
        <v>6</v>
      </c>
      <c r="H7012">
        <v>8</v>
      </c>
      <c r="I7012">
        <v>0.66</v>
      </c>
      <c r="J7012">
        <v>99.26</v>
      </c>
    </row>
    <row r="7013" spans="1:10" x14ac:dyDescent="0.25">
      <c r="G7013">
        <v>7</v>
      </c>
      <c r="H7013">
        <v>9</v>
      </c>
      <c r="I7013">
        <v>0.74</v>
      </c>
      <c r="J7013">
        <v>100</v>
      </c>
    </row>
    <row r="7015" spans="1:10" x14ac:dyDescent="0.25">
      <c r="G7015" t="s">
        <v>1673</v>
      </c>
      <c r="H7015" s="3">
        <v>1211</v>
      </c>
      <c r="I7015">
        <v>100</v>
      </c>
    </row>
    <row r="7018" spans="1:10" s="5" customFormat="1" x14ac:dyDescent="0.25">
      <c r="A7018" s="5" t="s">
        <v>4263</v>
      </c>
      <c r="G7018" s="5" t="s">
        <v>955</v>
      </c>
    </row>
    <row r="7024" spans="1:10" x14ac:dyDescent="0.25">
      <c r="G7024" t="s">
        <v>3807</v>
      </c>
      <c r="H7024" t="s">
        <v>1601</v>
      </c>
      <c r="I7024" t="s">
        <v>1602</v>
      </c>
      <c r="J7024" t="s">
        <v>1603</v>
      </c>
    </row>
    <row r="7026" spans="1:10" x14ac:dyDescent="0.25">
      <c r="G7026">
        <v>0</v>
      </c>
      <c r="H7026">
        <v>1</v>
      </c>
      <c r="I7026">
        <v>0.13</v>
      </c>
      <c r="J7026">
        <v>0.13</v>
      </c>
    </row>
    <row r="7027" spans="1:10" x14ac:dyDescent="0.25">
      <c r="G7027">
        <v>1</v>
      </c>
      <c r="H7027">
        <v>4</v>
      </c>
      <c r="I7027">
        <v>0.51</v>
      </c>
      <c r="J7027">
        <v>0.64</v>
      </c>
    </row>
    <row r="7028" spans="1:10" x14ac:dyDescent="0.25">
      <c r="G7028">
        <v>2</v>
      </c>
      <c r="H7028">
        <v>213</v>
      </c>
      <c r="I7028">
        <v>27.27</v>
      </c>
      <c r="J7028">
        <v>27.91</v>
      </c>
    </row>
    <row r="7029" spans="1:10" x14ac:dyDescent="0.25">
      <c r="G7029">
        <v>3</v>
      </c>
      <c r="H7029">
        <v>206</v>
      </c>
      <c r="I7029">
        <v>26.38</v>
      </c>
      <c r="J7029">
        <v>54.29</v>
      </c>
    </row>
    <row r="7030" spans="1:10" x14ac:dyDescent="0.25">
      <c r="G7030">
        <v>4</v>
      </c>
      <c r="H7030">
        <v>279</v>
      </c>
      <c r="I7030">
        <v>35.72</v>
      </c>
      <c r="J7030">
        <v>90.01</v>
      </c>
    </row>
    <row r="7031" spans="1:10" x14ac:dyDescent="0.25">
      <c r="G7031">
        <v>5</v>
      </c>
      <c r="H7031">
        <v>65</v>
      </c>
      <c r="I7031">
        <v>8.32</v>
      </c>
      <c r="J7031">
        <v>98.34</v>
      </c>
    </row>
    <row r="7032" spans="1:10" x14ac:dyDescent="0.25">
      <c r="G7032">
        <v>6</v>
      </c>
      <c r="H7032">
        <v>9</v>
      </c>
      <c r="I7032">
        <v>1.1499999999999999</v>
      </c>
      <c r="J7032">
        <v>99.49</v>
      </c>
    </row>
    <row r="7033" spans="1:10" x14ac:dyDescent="0.25">
      <c r="G7033">
        <v>7</v>
      </c>
      <c r="H7033">
        <v>4</v>
      </c>
      <c r="I7033">
        <v>0.51</v>
      </c>
      <c r="J7033">
        <v>100</v>
      </c>
    </row>
    <row r="7035" spans="1:10" x14ac:dyDescent="0.25">
      <c r="G7035" t="s">
        <v>1673</v>
      </c>
      <c r="H7035">
        <v>781</v>
      </c>
      <c r="I7035">
        <v>100</v>
      </c>
    </row>
    <row r="7038" spans="1:10" s="5" customFormat="1" x14ac:dyDescent="0.25">
      <c r="A7038" s="5" t="s">
        <v>241</v>
      </c>
      <c r="G7038" s="5" t="s">
        <v>960</v>
      </c>
    </row>
    <row r="7044" spans="1:10" x14ac:dyDescent="0.25">
      <c r="G7044" t="s">
        <v>3807</v>
      </c>
      <c r="H7044" t="s">
        <v>1601</v>
      </c>
      <c r="I7044" t="s">
        <v>1602</v>
      </c>
      <c r="J7044" t="s">
        <v>1603</v>
      </c>
    </row>
    <row r="7046" spans="1:10" x14ac:dyDescent="0.25">
      <c r="G7046">
        <v>2</v>
      </c>
      <c r="H7046">
        <v>4</v>
      </c>
      <c r="I7046">
        <v>0.98</v>
      </c>
      <c r="J7046">
        <v>0.98</v>
      </c>
    </row>
    <row r="7047" spans="1:10" x14ac:dyDescent="0.25">
      <c r="G7047">
        <v>3</v>
      </c>
      <c r="H7047">
        <v>196</v>
      </c>
      <c r="I7047">
        <v>48.04</v>
      </c>
      <c r="J7047">
        <v>49.02</v>
      </c>
    </row>
    <row r="7048" spans="1:10" x14ac:dyDescent="0.25">
      <c r="G7048">
        <v>4</v>
      </c>
      <c r="H7048">
        <v>131</v>
      </c>
      <c r="I7048">
        <v>32.11</v>
      </c>
      <c r="J7048">
        <v>81.13</v>
      </c>
    </row>
    <row r="7049" spans="1:10" x14ac:dyDescent="0.25">
      <c r="G7049">
        <v>5</v>
      </c>
      <c r="H7049">
        <v>52</v>
      </c>
      <c r="I7049">
        <v>12.75</v>
      </c>
      <c r="J7049">
        <v>93.87</v>
      </c>
    </row>
    <row r="7050" spans="1:10" x14ac:dyDescent="0.25">
      <c r="G7050">
        <v>6</v>
      </c>
      <c r="H7050">
        <v>22</v>
      </c>
      <c r="I7050">
        <v>5.39</v>
      </c>
      <c r="J7050">
        <v>99.26</v>
      </c>
    </row>
    <row r="7051" spans="1:10" x14ac:dyDescent="0.25">
      <c r="G7051">
        <v>7</v>
      </c>
      <c r="H7051">
        <v>3</v>
      </c>
      <c r="I7051">
        <v>0.74</v>
      </c>
      <c r="J7051">
        <v>100</v>
      </c>
    </row>
    <row r="7053" spans="1:10" x14ac:dyDescent="0.25">
      <c r="G7053" t="s">
        <v>1673</v>
      </c>
      <c r="H7053">
        <v>408</v>
      </c>
      <c r="I7053">
        <v>100</v>
      </c>
    </row>
    <row r="7055" spans="1:10" s="5" customFormat="1" x14ac:dyDescent="0.25">
      <c r="A7055" s="5" t="s">
        <v>4264</v>
      </c>
      <c r="G7055" s="5" t="s">
        <v>961</v>
      </c>
    </row>
    <row r="7059" spans="1:10" x14ac:dyDescent="0.25">
      <c r="G7059" t="s">
        <v>3807</v>
      </c>
      <c r="H7059" t="s">
        <v>1601</v>
      </c>
      <c r="I7059" t="s">
        <v>1602</v>
      </c>
      <c r="J7059" t="s">
        <v>1603</v>
      </c>
    </row>
    <row r="7061" spans="1:10" x14ac:dyDescent="0.25">
      <c r="G7061">
        <v>2</v>
      </c>
      <c r="H7061">
        <v>1</v>
      </c>
      <c r="I7061">
        <v>0.56999999999999995</v>
      </c>
      <c r="J7061">
        <v>0.56999999999999995</v>
      </c>
    </row>
    <row r="7062" spans="1:10" x14ac:dyDescent="0.25">
      <c r="G7062">
        <v>3</v>
      </c>
      <c r="H7062">
        <v>2</v>
      </c>
      <c r="I7062">
        <v>1.1499999999999999</v>
      </c>
      <c r="J7062">
        <v>1.72</v>
      </c>
    </row>
    <row r="7063" spans="1:10" x14ac:dyDescent="0.25">
      <c r="G7063">
        <v>4</v>
      </c>
      <c r="H7063">
        <v>156</v>
      </c>
      <c r="I7063">
        <v>89.66</v>
      </c>
      <c r="J7063">
        <v>91.38</v>
      </c>
    </row>
    <row r="7064" spans="1:10" x14ac:dyDescent="0.25">
      <c r="G7064">
        <v>5</v>
      </c>
      <c r="H7064">
        <v>15</v>
      </c>
      <c r="I7064">
        <v>8.6199999999999992</v>
      </c>
      <c r="J7064">
        <v>100</v>
      </c>
    </row>
    <row r="7066" spans="1:10" x14ac:dyDescent="0.25">
      <c r="G7066" t="s">
        <v>1673</v>
      </c>
      <c r="H7066">
        <v>174</v>
      </c>
      <c r="I7066">
        <v>100</v>
      </c>
    </row>
    <row r="7068" spans="1:10" s="5" customFormat="1" x14ac:dyDescent="0.25">
      <c r="A7068" s="5" t="s">
        <v>4265</v>
      </c>
      <c r="G7068" s="5" t="s">
        <v>962</v>
      </c>
    </row>
    <row r="7075" spans="1:10" x14ac:dyDescent="0.25">
      <c r="G7075" t="s">
        <v>3807</v>
      </c>
      <c r="H7075" t="s">
        <v>1601</v>
      </c>
      <c r="I7075" t="s">
        <v>1602</v>
      </c>
      <c r="J7075" t="s">
        <v>1603</v>
      </c>
    </row>
    <row r="7077" spans="1:10" x14ac:dyDescent="0.25">
      <c r="G7077">
        <v>4</v>
      </c>
      <c r="H7077">
        <v>5</v>
      </c>
      <c r="I7077">
        <v>11.63</v>
      </c>
      <c r="J7077">
        <v>11.63</v>
      </c>
    </row>
    <row r="7078" spans="1:10" x14ac:dyDescent="0.25">
      <c r="G7078">
        <v>5</v>
      </c>
      <c r="H7078">
        <v>37</v>
      </c>
      <c r="I7078">
        <v>86.05</v>
      </c>
      <c r="J7078">
        <v>97.67</v>
      </c>
    </row>
    <row r="7079" spans="1:10" x14ac:dyDescent="0.25">
      <c r="G7079">
        <v>6</v>
      </c>
      <c r="H7079">
        <v>1</v>
      </c>
      <c r="I7079">
        <v>2.33</v>
      </c>
      <c r="J7079">
        <v>100</v>
      </c>
    </row>
    <row r="7081" spans="1:10" x14ac:dyDescent="0.25">
      <c r="G7081" t="s">
        <v>1673</v>
      </c>
      <c r="H7081">
        <v>43</v>
      </c>
      <c r="I7081">
        <v>100</v>
      </c>
    </row>
    <row r="7083" spans="1:10" s="5" customFormat="1" x14ac:dyDescent="0.25">
      <c r="A7083" s="5" t="s">
        <v>4266</v>
      </c>
      <c r="G7083" s="5" t="s">
        <v>963</v>
      </c>
    </row>
    <row r="7087" spans="1:10" x14ac:dyDescent="0.25">
      <c r="G7087" t="s">
        <v>3807</v>
      </c>
      <c r="H7087" t="s">
        <v>1601</v>
      </c>
      <c r="I7087" t="s">
        <v>1602</v>
      </c>
      <c r="J7087" t="s">
        <v>1603</v>
      </c>
    </row>
    <row r="7089" spans="1:10" x14ac:dyDescent="0.25">
      <c r="G7089">
        <v>5</v>
      </c>
      <c r="H7089">
        <v>1</v>
      </c>
      <c r="I7089">
        <v>11.11</v>
      </c>
      <c r="J7089">
        <v>11.11</v>
      </c>
    </row>
    <row r="7090" spans="1:10" x14ac:dyDescent="0.25">
      <c r="G7090">
        <v>6</v>
      </c>
      <c r="H7090">
        <v>7</v>
      </c>
      <c r="I7090">
        <v>77.78</v>
      </c>
      <c r="J7090">
        <v>88.89</v>
      </c>
    </row>
    <row r="7091" spans="1:10" x14ac:dyDescent="0.25">
      <c r="G7091">
        <v>7</v>
      </c>
      <c r="H7091">
        <v>1</v>
      </c>
      <c r="I7091">
        <v>11.11</v>
      </c>
      <c r="J7091">
        <v>100</v>
      </c>
    </row>
    <row r="7093" spans="1:10" x14ac:dyDescent="0.25">
      <c r="G7093" t="s">
        <v>1673</v>
      </c>
      <c r="H7093">
        <v>9</v>
      </c>
      <c r="I7093">
        <v>100</v>
      </c>
    </row>
    <row r="7095" spans="1:10" s="5" customFormat="1" x14ac:dyDescent="0.25">
      <c r="A7095" s="5" t="s">
        <v>245</v>
      </c>
      <c r="G7095" s="5" t="s">
        <v>966</v>
      </c>
    </row>
    <row r="7100" spans="1:10" x14ac:dyDescent="0.25">
      <c r="G7100" t="s">
        <v>3807</v>
      </c>
      <c r="H7100" t="s">
        <v>1601</v>
      </c>
      <c r="I7100" t="s">
        <v>1602</v>
      </c>
      <c r="J7100" t="s">
        <v>1603</v>
      </c>
    </row>
    <row r="7102" spans="1:10" x14ac:dyDescent="0.25">
      <c r="G7102">
        <v>88</v>
      </c>
      <c r="H7102">
        <v>11</v>
      </c>
      <c r="I7102">
        <v>73.33</v>
      </c>
      <c r="J7102">
        <v>73.33</v>
      </c>
    </row>
    <row r="7103" spans="1:10" x14ac:dyDescent="0.25">
      <c r="G7103">
        <v>99</v>
      </c>
      <c r="H7103">
        <v>4</v>
      </c>
      <c r="I7103">
        <v>26.67</v>
      </c>
      <c r="J7103">
        <v>100</v>
      </c>
    </row>
    <row r="7105" spans="1:10" x14ac:dyDescent="0.25">
      <c r="G7105" t="s">
        <v>1673</v>
      </c>
      <c r="H7105">
        <v>15</v>
      </c>
      <c r="I7105">
        <v>100</v>
      </c>
    </row>
    <row r="7107" spans="1:10" s="5" customFormat="1" x14ac:dyDescent="0.25">
      <c r="A7107" s="5" t="s">
        <v>1551</v>
      </c>
      <c r="G7107" s="5" t="s">
        <v>966</v>
      </c>
    </row>
    <row r="7109" spans="1:10" x14ac:dyDescent="0.25">
      <c r="G7109" t="s">
        <v>3807</v>
      </c>
      <c r="H7109" t="s">
        <v>1601</v>
      </c>
      <c r="I7109" t="s">
        <v>1602</v>
      </c>
      <c r="J7109" t="s">
        <v>1603</v>
      </c>
    </row>
    <row r="7111" spans="1:10" x14ac:dyDescent="0.25">
      <c r="G7111" t="s">
        <v>3013</v>
      </c>
      <c r="H7111">
        <v>11</v>
      </c>
      <c r="I7111">
        <v>73.33</v>
      </c>
      <c r="J7111">
        <v>73.33</v>
      </c>
    </row>
    <row r="7112" spans="1:10" x14ac:dyDescent="0.25">
      <c r="G7112" t="s">
        <v>3158</v>
      </c>
      <c r="H7112">
        <v>4</v>
      </c>
      <c r="I7112">
        <v>26.67</v>
      </c>
      <c r="J7112">
        <v>100</v>
      </c>
    </row>
    <row r="7114" spans="1:10" x14ac:dyDescent="0.25">
      <c r="G7114" t="s">
        <v>1673</v>
      </c>
      <c r="H7114">
        <v>15</v>
      </c>
      <c r="I7114">
        <v>100</v>
      </c>
    </row>
    <row r="7118" spans="1:10" s="5" customFormat="1" x14ac:dyDescent="0.25">
      <c r="A7118" s="5" t="s">
        <v>4267</v>
      </c>
      <c r="G7118" s="5" t="s">
        <v>968</v>
      </c>
    </row>
    <row r="7123" spans="1:10" x14ac:dyDescent="0.25">
      <c r="G7123" t="s">
        <v>3807</v>
      </c>
      <c r="H7123" t="s">
        <v>1601</v>
      </c>
      <c r="I7123" t="s">
        <v>1602</v>
      </c>
      <c r="J7123" t="s">
        <v>1603</v>
      </c>
    </row>
    <row r="7125" spans="1:10" x14ac:dyDescent="0.25">
      <c r="G7125">
        <v>1</v>
      </c>
      <c r="H7125">
        <v>81</v>
      </c>
      <c r="I7125">
        <v>6.23</v>
      </c>
      <c r="J7125">
        <v>6.23</v>
      </c>
    </row>
    <row r="7126" spans="1:10" x14ac:dyDescent="0.25">
      <c r="G7126">
        <v>2</v>
      </c>
      <c r="H7126">
        <v>157</v>
      </c>
      <c r="I7126">
        <v>12.07</v>
      </c>
      <c r="J7126">
        <v>18.29</v>
      </c>
    </row>
    <row r="7127" spans="1:10" x14ac:dyDescent="0.25">
      <c r="G7127">
        <v>3</v>
      </c>
      <c r="H7127">
        <v>337</v>
      </c>
      <c r="I7127">
        <v>25.9</v>
      </c>
      <c r="J7127">
        <v>44.2</v>
      </c>
    </row>
    <row r="7128" spans="1:10" x14ac:dyDescent="0.25">
      <c r="G7128">
        <v>4</v>
      </c>
      <c r="H7128">
        <v>469</v>
      </c>
      <c r="I7128">
        <v>36.049999999999997</v>
      </c>
      <c r="J7128">
        <v>80.25</v>
      </c>
    </row>
    <row r="7129" spans="1:10" x14ac:dyDescent="0.25">
      <c r="G7129">
        <v>5</v>
      </c>
      <c r="H7129">
        <v>169</v>
      </c>
      <c r="I7129">
        <v>12.99</v>
      </c>
      <c r="J7129">
        <v>93.24</v>
      </c>
    </row>
    <row r="7130" spans="1:10" x14ac:dyDescent="0.25">
      <c r="G7130">
        <v>6</v>
      </c>
      <c r="H7130">
        <v>31</v>
      </c>
      <c r="I7130">
        <v>2.38</v>
      </c>
      <c r="J7130">
        <v>95.62</v>
      </c>
    </row>
    <row r="7131" spans="1:10" x14ac:dyDescent="0.25">
      <c r="G7131">
        <v>7</v>
      </c>
      <c r="H7131">
        <v>57</v>
      </c>
      <c r="I7131">
        <v>4.38</v>
      </c>
      <c r="J7131">
        <v>100</v>
      </c>
    </row>
    <row r="7133" spans="1:10" x14ac:dyDescent="0.25">
      <c r="G7133" t="s">
        <v>1673</v>
      </c>
      <c r="H7133" s="3">
        <v>1301</v>
      </c>
      <c r="I7133">
        <v>100</v>
      </c>
    </row>
    <row r="7135" spans="1:10" s="5" customFormat="1" x14ac:dyDescent="0.25">
      <c r="A7135" s="5" t="s">
        <v>4268</v>
      </c>
      <c r="G7135" s="5" t="s">
        <v>967</v>
      </c>
    </row>
    <row r="7138" spans="1:10" x14ac:dyDescent="0.25">
      <c r="G7138" t="s">
        <v>3807</v>
      </c>
      <c r="H7138" t="s">
        <v>1601</v>
      </c>
      <c r="I7138" t="s">
        <v>1602</v>
      </c>
      <c r="J7138" t="s">
        <v>1603</v>
      </c>
    </row>
    <row r="7140" spans="1:10" x14ac:dyDescent="0.25">
      <c r="G7140">
        <v>88</v>
      </c>
      <c r="H7140">
        <v>8</v>
      </c>
      <c r="I7140">
        <v>72.73</v>
      </c>
      <c r="J7140">
        <v>72.73</v>
      </c>
    </row>
    <row r="7141" spans="1:10" x14ac:dyDescent="0.25">
      <c r="G7141">
        <v>99</v>
      </c>
      <c r="H7141">
        <v>3</v>
      </c>
      <c r="I7141">
        <v>27.27</v>
      </c>
      <c r="J7141">
        <v>100</v>
      </c>
    </row>
    <row r="7143" spans="1:10" x14ac:dyDescent="0.25">
      <c r="G7143" t="s">
        <v>1673</v>
      </c>
      <c r="H7143">
        <v>11</v>
      </c>
      <c r="I7143">
        <v>100</v>
      </c>
    </row>
    <row r="7146" spans="1:10" s="5" customFormat="1" x14ac:dyDescent="0.25">
      <c r="A7146" s="5" t="s">
        <v>1552</v>
      </c>
      <c r="G7146" s="5" t="s">
        <v>967</v>
      </c>
    </row>
    <row r="7148" spans="1:10" x14ac:dyDescent="0.25">
      <c r="G7148" t="s">
        <v>3807</v>
      </c>
      <c r="H7148" t="s">
        <v>1601</v>
      </c>
      <c r="I7148" t="s">
        <v>1602</v>
      </c>
      <c r="J7148" t="s">
        <v>1603</v>
      </c>
    </row>
    <row r="7150" spans="1:10" x14ac:dyDescent="0.25">
      <c r="G7150" t="s">
        <v>3013</v>
      </c>
      <c r="H7150">
        <v>8</v>
      </c>
      <c r="I7150">
        <v>72.73</v>
      </c>
      <c r="J7150">
        <v>72.73</v>
      </c>
    </row>
    <row r="7151" spans="1:10" x14ac:dyDescent="0.25">
      <c r="G7151" t="s">
        <v>3158</v>
      </c>
      <c r="H7151">
        <v>3</v>
      </c>
      <c r="I7151">
        <v>27.27</v>
      </c>
      <c r="J7151">
        <v>100</v>
      </c>
    </row>
    <row r="7153" spans="1:10" x14ac:dyDescent="0.25">
      <c r="G7153" t="s">
        <v>1673</v>
      </c>
      <c r="H7153">
        <v>11</v>
      </c>
      <c r="I7153">
        <v>100</v>
      </c>
    </row>
    <row r="7156" spans="1:10" s="5" customFormat="1" x14ac:dyDescent="0.25">
      <c r="A7156" s="5" t="s">
        <v>4273</v>
      </c>
      <c r="G7156" s="5" t="s">
        <v>969</v>
      </c>
    </row>
    <row r="7161" spans="1:10" x14ac:dyDescent="0.25">
      <c r="G7161" t="s">
        <v>3807</v>
      </c>
      <c r="H7161" t="s">
        <v>4274</v>
      </c>
      <c r="I7161" t="s">
        <v>1602</v>
      </c>
      <c r="J7161" t="s">
        <v>1603</v>
      </c>
    </row>
    <row r="7163" spans="1:10" x14ac:dyDescent="0.25">
      <c r="G7163">
        <v>1</v>
      </c>
      <c r="H7163">
        <v>80</v>
      </c>
      <c r="I7163">
        <v>6.13</v>
      </c>
      <c r="J7163">
        <v>6.13</v>
      </c>
    </row>
    <row r="7164" spans="1:10" x14ac:dyDescent="0.25">
      <c r="G7164">
        <v>2</v>
      </c>
      <c r="H7164">
        <v>183</v>
      </c>
      <c r="I7164">
        <v>14.02</v>
      </c>
      <c r="J7164">
        <v>20.149999999999999</v>
      </c>
    </row>
    <row r="7165" spans="1:10" x14ac:dyDescent="0.25">
      <c r="G7165">
        <v>3</v>
      </c>
      <c r="H7165">
        <v>314</v>
      </c>
      <c r="I7165">
        <v>24.06</v>
      </c>
      <c r="J7165">
        <v>44.21</v>
      </c>
    </row>
    <row r="7166" spans="1:10" x14ac:dyDescent="0.25">
      <c r="G7166">
        <v>4</v>
      </c>
      <c r="H7166">
        <v>475</v>
      </c>
      <c r="I7166">
        <v>36.4</v>
      </c>
      <c r="J7166">
        <v>80.61</v>
      </c>
    </row>
    <row r="7167" spans="1:10" x14ac:dyDescent="0.25">
      <c r="G7167">
        <v>5</v>
      </c>
      <c r="H7167">
        <v>167</v>
      </c>
      <c r="I7167">
        <v>12.8</v>
      </c>
      <c r="J7167">
        <v>93.41</v>
      </c>
    </row>
    <row r="7168" spans="1:10" x14ac:dyDescent="0.25">
      <c r="G7168">
        <v>6</v>
      </c>
      <c r="H7168">
        <v>34</v>
      </c>
      <c r="I7168">
        <v>2.61</v>
      </c>
      <c r="J7168">
        <v>96.02</v>
      </c>
    </row>
    <row r="7169" spans="1:10" x14ac:dyDescent="0.25">
      <c r="G7169">
        <v>7</v>
      </c>
      <c r="H7169">
        <v>52</v>
      </c>
      <c r="I7169">
        <v>3.98</v>
      </c>
      <c r="J7169">
        <v>100</v>
      </c>
    </row>
    <row r="7171" spans="1:10" x14ac:dyDescent="0.25">
      <c r="G7171" t="s">
        <v>4275</v>
      </c>
      <c r="H7171" s="3">
        <v>1305</v>
      </c>
      <c r="I7171">
        <v>100</v>
      </c>
    </row>
    <row r="7173" spans="1:10" s="5" customFormat="1" x14ac:dyDescent="0.25">
      <c r="A7173" s="5" t="s">
        <v>4276</v>
      </c>
      <c r="G7173" s="5" t="s">
        <v>970</v>
      </c>
    </row>
    <row r="7177" spans="1:10" x14ac:dyDescent="0.25">
      <c r="G7177" t="s">
        <v>3807</v>
      </c>
      <c r="H7177" t="s">
        <v>1601</v>
      </c>
      <c r="I7177" t="s">
        <v>1602</v>
      </c>
      <c r="J7177" t="s">
        <v>1603</v>
      </c>
    </row>
    <row r="7179" spans="1:10" x14ac:dyDescent="0.25">
      <c r="G7179" t="s">
        <v>4269</v>
      </c>
      <c r="H7179">
        <v>875</v>
      </c>
      <c r="I7179">
        <v>67.150000000000006</v>
      </c>
      <c r="J7179">
        <v>67.150000000000006</v>
      </c>
    </row>
    <row r="7180" spans="1:10" x14ac:dyDescent="0.25">
      <c r="G7180" t="s">
        <v>4270</v>
      </c>
      <c r="H7180">
        <v>202</v>
      </c>
      <c r="I7180">
        <v>15.5</v>
      </c>
      <c r="J7180">
        <v>82.66</v>
      </c>
    </row>
    <row r="7181" spans="1:10" x14ac:dyDescent="0.25">
      <c r="G7181" t="s">
        <v>4271</v>
      </c>
      <c r="H7181">
        <v>53</v>
      </c>
      <c r="I7181">
        <v>4.07</v>
      </c>
      <c r="J7181">
        <v>86.72</v>
      </c>
    </row>
    <row r="7182" spans="1:10" x14ac:dyDescent="0.25">
      <c r="G7182" t="s">
        <v>4272</v>
      </c>
      <c r="H7182">
        <v>163</v>
      </c>
      <c r="I7182">
        <v>12.51</v>
      </c>
      <c r="J7182">
        <v>99.23</v>
      </c>
    </row>
    <row r="7183" spans="1:10" x14ac:dyDescent="0.25">
      <c r="G7183" t="s">
        <v>3013</v>
      </c>
      <c r="H7183">
        <v>10</v>
      </c>
      <c r="I7183">
        <v>0.77</v>
      </c>
      <c r="J7183">
        <v>100</v>
      </c>
    </row>
    <row r="7185" spans="1:10" x14ac:dyDescent="0.25">
      <c r="G7185" t="s">
        <v>1673</v>
      </c>
      <c r="H7185" s="3">
        <v>1303</v>
      </c>
      <c r="I7185">
        <v>100</v>
      </c>
    </row>
    <row r="7189" spans="1:10" s="9" customFormat="1" x14ac:dyDescent="0.25">
      <c r="A7189" s="9" t="s">
        <v>4328</v>
      </c>
      <c r="G7189" s="9" t="s">
        <v>971</v>
      </c>
    </row>
    <row r="7192" spans="1:10" x14ac:dyDescent="0.25">
      <c r="G7192" t="s">
        <v>3807</v>
      </c>
      <c r="H7192" t="s">
        <v>1601</v>
      </c>
      <c r="I7192" t="s">
        <v>1602</v>
      </c>
      <c r="J7192" t="s">
        <v>1603</v>
      </c>
    </row>
    <row r="7194" spans="1:10" x14ac:dyDescent="0.25">
      <c r="G7194" t="s">
        <v>3015</v>
      </c>
      <c r="H7194" s="3">
        <v>1309</v>
      </c>
      <c r="I7194">
        <v>99.47</v>
      </c>
      <c r="J7194">
        <v>99.47</v>
      </c>
    </row>
    <row r="7195" spans="1:10" x14ac:dyDescent="0.25">
      <c r="G7195" t="s">
        <v>3016</v>
      </c>
      <c r="H7195">
        <v>5</v>
      </c>
      <c r="I7195">
        <v>0.38</v>
      </c>
      <c r="J7195">
        <v>99.85</v>
      </c>
    </row>
    <row r="7196" spans="1:10" x14ac:dyDescent="0.25">
      <c r="G7196" t="s">
        <v>3013</v>
      </c>
      <c r="H7196">
        <v>2</v>
      </c>
      <c r="I7196">
        <v>0.15</v>
      </c>
      <c r="J7196">
        <v>100</v>
      </c>
    </row>
    <row r="7198" spans="1:10" x14ac:dyDescent="0.25">
      <c r="G7198" t="s">
        <v>1673</v>
      </c>
      <c r="H7198" s="3">
        <v>1316</v>
      </c>
      <c r="I7198">
        <v>100</v>
      </c>
    </row>
    <row r="7200" spans="1:10" s="9" customFormat="1" x14ac:dyDescent="0.25">
      <c r="A7200" s="9" t="s">
        <v>4329</v>
      </c>
      <c r="G7200" s="9" t="s">
        <v>972</v>
      </c>
    </row>
    <row r="7203" spans="1:10" x14ac:dyDescent="0.25">
      <c r="G7203" t="s">
        <v>3807</v>
      </c>
      <c r="H7203" t="s">
        <v>1601</v>
      </c>
      <c r="I7203" t="s">
        <v>1602</v>
      </c>
      <c r="J7203" t="s">
        <v>1603</v>
      </c>
    </row>
    <row r="7205" spans="1:10" x14ac:dyDescent="0.25">
      <c r="G7205" t="s">
        <v>3015</v>
      </c>
      <c r="H7205" s="3">
        <v>1300</v>
      </c>
      <c r="I7205">
        <v>98.78</v>
      </c>
      <c r="J7205">
        <v>98.78</v>
      </c>
    </row>
    <row r="7206" spans="1:10" x14ac:dyDescent="0.25">
      <c r="G7206" t="s">
        <v>3016</v>
      </c>
      <c r="H7206">
        <v>16</v>
      </c>
      <c r="I7206">
        <v>1.22</v>
      </c>
      <c r="J7206">
        <v>100</v>
      </c>
    </row>
    <row r="7208" spans="1:10" x14ac:dyDescent="0.25">
      <c r="G7208" t="s">
        <v>1673</v>
      </c>
      <c r="H7208" s="3">
        <v>1316</v>
      </c>
      <c r="I7208">
        <v>100</v>
      </c>
    </row>
    <row r="7210" spans="1:10" s="9" customFormat="1" x14ac:dyDescent="0.25">
      <c r="A7210" s="9" t="s">
        <v>4330</v>
      </c>
      <c r="G7210" s="9" t="s">
        <v>973</v>
      </c>
    </row>
    <row r="7214" spans="1:10" x14ac:dyDescent="0.25">
      <c r="G7214" t="s">
        <v>3807</v>
      </c>
      <c r="H7214" t="s">
        <v>1601</v>
      </c>
      <c r="I7214" t="s">
        <v>1602</v>
      </c>
      <c r="J7214" t="s">
        <v>1603</v>
      </c>
    </row>
    <row r="7216" spans="1:10" x14ac:dyDescent="0.25">
      <c r="G7216" t="s">
        <v>3015</v>
      </c>
      <c r="H7216" s="3">
        <v>1308</v>
      </c>
      <c r="I7216">
        <v>99.39</v>
      </c>
      <c r="J7216">
        <v>99.39</v>
      </c>
    </row>
    <row r="7217" spans="1:10" x14ac:dyDescent="0.25">
      <c r="G7217" t="s">
        <v>3016</v>
      </c>
      <c r="H7217">
        <v>5</v>
      </c>
      <c r="I7217">
        <v>0.38</v>
      </c>
      <c r="J7217">
        <v>99.77</v>
      </c>
    </row>
    <row r="7218" spans="1:10" x14ac:dyDescent="0.25">
      <c r="G7218" t="s">
        <v>3013</v>
      </c>
      <c r="H7218">
        <v>3</v>
      </c>
      <c r="I7218">
        <v>0.23</v>
      </c>
      <c r="J7218">
        <v>100</v>
      </c>
    </row>
    <row r="7220" spans="1:10" x14ac:dyDescent="0.25">
      <c r="G7220" t="s">
        <v>1673</v>
      </c>
      <c r="H7220" s="3">
        <v>1316</v>
      </c>
      <c r="I7220">
        <v>100</v>
      </c>
    </row>
    <row r="7222" spans="1:10" s="9" customFormat="1" x14ac:dyDescent="0.25">
      <c r="A7222" s="9" t="s">
        <v>4331</v>
      </c>
      <c r="G7222" s="9" t="s">
        <v>974</v>
      </c>
    </row>
    <row r="7225" spans="1:10" x14ac:dyDescent="0.25">
      <c r="G7225" t="s">
        <v>3807</v>
      </c>
      <c r="H7225" t="s">
        <v>1601</v>
      </c>
      <c r="I7225" t="s">
        <v>1602</v>
      </c>
      <c r="J7225" t="s">
        <v>1603</v>
      </c>
    </row>
    <row r="7227" spans="1:10" x14ac:dyDescent="0.25">
      <c r="G7227" t="s">
        <v>3015</v>
      </c>
      <c r="H7227" s="3">
        <v>1305</v>
      </c>
      <c r="I7227">
        <v>99.16</v>
      </c>
      <c r="J7227">
        <v>99.16</v>
      </c>
    </row>
    <row r="7228" spans="1:10" x14ac:dyDescent="0.25">
      <c r="G7228" t="s">
        <v>3016</v>
      </c>
      <c r="H7228">
        <v>11</v>
      </c>
      <c r="I7228">
        <v>0.84</v>
      </c>
      <c r="J7228">
        <v>100</v>
      </c>
    </row>
    <row r="7230" spans="1:10" x14ac:dyDescent="0.25">
      <c r="G7230" t="s">
        <v>1673</v>
      </c>
      <c r="H7230" s="3">
        <v>1316</v>
      </c>
      <c r="I7230">
        <v>100</v>
      </c>
    </row>
    <row r="7232" spans="1:10" s="9" customFormat="1" x14ac:dyDescent="0.25">
      <c r="A7232" s="9" t="s">
        <v>4332</v>
      </c>
      <c r="G7232" s="9" t="s">
        <v>975</v>
      </c>
    </row>
    <row r="7235" spans="1:10" x14ac:dyDescent="0.25">
      <c r="G7235" t="s">
        <v>3807</v>
      </c>
      <c r="H7235" t="s">
        <v>1601</v>
      </c>
      <c r="I7235" t="s">
        <v>1602</v>
      </c>
      <c r="J7235" t="s">
        <v>1603</v>
      </c>
    </row>
    <row r="7237" spans="1:10" x14ac:dyDescent="0.25">
      <c r="G7237" t="s">
        <v>3015</v>
      </c>
      <c r="H7237" s="3">
        <v>1295</v>
      </c>
      <c r="I7237">
        <v>98.4</v>
      </c>
      <c r="J7237">
        <v>98.4</v>
      </c>
    </row>
    <row r="7238" spans="1:10" x14ac:dyDescent="0.25">
      <c r="G7238" t="s">
        <v>3016</v>
      </c>
      <c r="H7238">
        <v>21</v>
      </c>
      <c r="I7238">
        <v>1.6</v>
      </c>
      <c r="J7238">
        <v>100</v>
      </c>
    </row>
    <row r="7240" spans="1:10" x14ac:dyDescent="0.25">
      <c r="G7240" t="s">
        <v>1673</v>
      </c>
      <c r="H7240" s="3">
        <v>1316</v>
      </c>
      <c r="I7240">
        <v>100</v>
      </c>
    </row>
    <row r="7242" spans="1:10" s="9" customFormat="1" x14ac:dyDescent="0.25">
      <c r="A7242" s="9" t="s">
        <v>4333</v>
      </c>
      <c r="G7242" s="9" t="s">
        <v>976</v>
      </c>
    </row>
    <row r="7244" spans="1:10" x14ac:dyDescent="0.25">
      <c r="G7244" t="s">
        <v>3807</v>
      </c>
      <c r="H7244" t="s">
        <v>1601</v>
      </c>
      <c r="I7244" t="s">
        <v>1602</v>
      </c>
      <c r="J7244" t="s">
        <v>1603</v>
      </c>
    </row>
    <row r="7246" spans="1:10" x14ac:dyDescent="0.25">
      <c r="G7246" t="s">
        <v>3015</v>
      </c>
      <c r="H7246" s="3">
        <v>1314</v>
      </c>
      <c r="I7246">
        <v>100</v>
      </c>
      <c r="J7246">
        <v>100</v>
      </c>
    </row>
    <row r="7248" spans="1:10" x14ac:dyDescent="0.25">
      <c r="G7248" t="s">
        <v>1673</v>
      </c>
      <c r="H7248" s="3">
        <v>1314</v>
      </c>
      <c r="I7248">
        <v>100</v>
      </c>
    </row>
    <row r="7250" spans="1:10" s="9" customFormat="1" x14ac:dyDescent="0.25">
      <c r="A7250" s="9" t="s">
        <v>4334</v>
      </c>
      <c r="G7250" s="9" t="s">
        <v>977</v>
      </c>
    </row>
    <row r="7253" spans="1:10" x14ac:dyDescent="0.25">
      <c r="G7253" t="s">
        <v>3807</v>
      </c>
      <c r="H7253" t="s">
        <v>1601</v>
      </c>
      <c r="I7253" t="s">
        <v>1602</v>
      </c>
      <c r="J7253" t="s">
        <v>1603</v>
      </c>
    </row>
    <row r="7255" spans="1:10" x14ac:dyDescent="0.25">
      <c r="G7255" t="s">
        <v>3015</v>
      </c>
      <c r="H7255" s="3">
        <v>1297</v>
      </c>
      <c r="I7255">
        <v>98.56</v>
      </c>
      <c r="J7255">
        <v>98.56</v>
      </c>
    </row>
    <row r="7256" spans="1:10" x14ac:dyDescent="0.25">
      <c r="G7256" t="s">
        <v>3016</v>
      </c>
      <c r="H7256">
        <v>13</v>
      </c>
      <c r="I7256">
        <v>0.99</v>
      </c>
      <c r="J7256">
        <v>99.54</v>
      </c>
    </row>
    <row r="7257" spans="1:10" x14ac:dyDescent="0.25">
      <c r="G7257" t="s">
        <v>3013</v>
      </c>
      <c r="H7257">
        <v>6</v>
      </c>
      <c r="I7257">
        <v>0.46</v>
      </c>
      <c r="J7257">
        <v>100</v>
      </c>
    </row>
    <row r="7259" spans="1:10" x14ac:dyDescent="0.25">
      <c r="G7259" t="s">
        <v>1673</v>
      </c>
      <c r="H7259" s="3">
        <v>1316</v>
      </c>
      <c r="I7259">
        <v>100</v>
      </c>
    </row>
    <row r="7261" spans="1:10" s="9" customFormat="1" x14ac:dyDescent="0.25">
      <c r="A7261" s="9" t="s">
        <v>4335</v>
      </c>
      <c r="G7261" s="9" t="s">
        <v>978</v>
      </c>
    </row>
    <row r="7264" spans="1:10" x14ac:dyDescent="0.25">
      <c r="G7264" t="s">
        <v>3807</v>
      </c>
      <c r="H7264" t="s">
        <v>1601</v>
      </c>
      <c r="I7264" t="s">
        <v>1602</v>
      </c>
      <c r="J7264" t="s">
        <v>1603</v>
      </c>
    </row>
    <row r="7266" spans="1:10" x14ac:dyDescent="0.25">
      <c r="G7266" t="s">
        <v>3015</v>
      </c>
      <c r="H7266" s="3">
        <v>1305</v>
      </c>
      <c r="I7266">
        <v>99.16</v>
      </c>
      <c r="J7266">
        <v>99.16</v>
      </c>
    </row>
    <row r="7267" spans="1:10" x14ac:dyDescent="0.25">
      <c r="G7267" t="s">
        <v>3016</v>
      </c>
      <c r="H7267">
        <v>3</v>
      </c>
      <c r="I7267">
        <v>0.23</v>
      </c>
      <c r="J7267">
        <v>99.39</v>
      </c>
    </row>
    <row r="7268" spans="1:10" x14ac:dyDescent="0.25">
      <c r="G7268" t="s">
        <v>3013</v>
      </c>
      <c r="H7268">
        <v>8</v>
      </c>
      <c r="I7268">
        <v>0.61</v>
      </c>
      <c r="J7268">
        <v>100</v>
      </c>
    </row>
    <row r="7270" spans="1:10" x14ac:dyDescent="0.25">
      <c r="G7270" t="s">
        <v>1673</v>
      </c>
      <c r="H7270" s="3">
        <v>1316</v>
      </c>
      <c r="I7270">
        <v>100</v>
      </c>
    </row>
    <row r="7272" spans="1:10" s="9" customFormat="1" x14ac:dyDescent="0.25">
      <c r="A7272" s="9" t="s">
        <v>4336</v>
      </c>
      <c r="G7272" s="9" t="s">
        <v>979</v>
      </c>
    </row>
    <row r="7275" spans="1:10" x14ac:dyDescent="0.25">
      <c r="G7275" t="s">
        <v>3807</v>
      </c>
      <c r="H7275" t="s">
        <v>1601</v>
      </c>
      <c r="I7275" t="s">
        <v>1602</v>
      </c>
      <c r="J7275" t="s">
        <v>1603</v>
      </c>
    </row>
    <row r="7277" spans="1:10" x14ac:dyDescent="0.25">
      <c r="G7277" t="s">
        <v>3015</v>
      </c>
      <c r="H7277" s="3">
        <v>1294</v>
      </c>
      <c r="I7277">
        <v>98.4</v>
      </c>
      <c r="J7277">
        <v>98.4</v>
      </c>
    </row>
    <row r="7278" spans="1:10" x14ac:dyDescent="0.25">
      <c r="G7278" t="s">
        <v>3016</v>
      </c>
      <c r="H7278">
        <v>19</v>
      </c>
      <c r="I7278">
        <v>1.44</v>
      </c>
      <c r="J7278">
        <v>99.85</v>
      </c>
    </row>
    <row r="7279" spans="1:10" x14ac:dyDescent="0.25">
      <c r="G7279" t="s">
        <v>3013</v>
      </c>
      <c r="H7279">
        <v>2</v>
      </c>
      <c r="I7279">
        <v>0.15</v>
      </c>
      <c r="J7279">
        <v>100</v>
      </c>
    </row>
    <row r="7281" spans="1:10" x14ac:dyDescent="0.25">
      <c r="G7281" t="s">
        <v>1673</v>
      </c>
      <c r="H7281" s="3">
        <v>1315</v>
      </c>
      <c r="I7281">
        <v>100</v>
      </c>
    </row>
    <row r="7283" spans="1:10" s="9" customFormat="1" x14ac:dyDescent="0.25">
      <c r="A7283" s="9" t="s">
        <v>4337</v>
      </c>
      <c r="G7283" s="9" t="s">
        <v>980</v>
      </c>
    </row>
    <row r="7286" spans="1:10" x14ac:dyDescent="0.25">
      <c r="G7286" t="s">
        <v>3807</v>
      </c>
      <c r="H7286" t="s">
        <v>1601</v>
      </c>
      <c r="I7286" t="s">
        <v>1602</v>
      </c>
      <c r="J7286" t="s">
        <v>1603</v>
      </c>
    </row>
    <row r="7288" spans="1:10" x14ac:dyDescent="0.25">
      <c r="G7288" t="s">
        <v>3015</v>
      </c>
      <c r="H7288" s="3">
        <v>1182</v>
      </c>
      <c r="I7288">
        <v>89.82</v>
      </c>
      <c r="J7288">
        <v>89.82</v>
      </c>
    </row>
    <row r="7289" spans="1:10" x14ac:dyDescent="0.25">
      <c r="G7289" t="s">
        <v>3016</v>
      </c>
      <c r="H7289">
        <v>133</v>
      </c>
      <c r="I7289">
        <v>10.11</v>
      </c>
      <c r="J7289">
        <v>99.92</v>
      </c>
    </row>
    <row r="7290" spans="1:10" x14ac:dyDescent="0.25">
      <c r="G7290" t="s">
        <v>3013</v>
      </c>
      <c r="H7290">
        <v>1</v>
      </c>
      <c r="I7290">
        <v>0.08</v>
      </c>
      <c r="J7290">
        <v>100</v>
      </c>
    </row>
    <row r="7292" spans="1:10" x14ac:dyDescent="0.25">
      <c r="G7292" t="s">
        <v>1673</v>
      </c>
      <c r="H7292" s="3">
        <v>1316</v>
      </c>
      <c r="I7292">
        <v>100</v>
      </c>
    </row>
    <row r="7294" spans="1:10" s="9" customFormat="1" x14ac:dyDescent="0.25">
      <c r="A7294" s="9" t="s">
        <v>4338</v>
      </c>
      <c r="G7294" s="9" t="s">
        <v>981</v>
      </c>
    </row>
    <row r="7296" spans="1:10" x14ac:dyDescent="0.25">
      <c r="G7296" t="s">
        <v>3807</v>
      </c>
      <c r="H7296" t="s">
        <v>1601</v>
      </c>
      <c r="I7296" t="s">
        <v>1602</v>
      </c>
      <c r="J7296" t="s">
        <v>1603</v>
      </c>
    </row>
    <row r="7298" spans="1:10" x14ac:dyDescent="0.25">
      <c r="G7298" t="s">
        <v>3015</v>
      </c>
      <c r="H7298" s="3">
        <v>1296</v>
      </c>
      <c r="I7298">
        <v>98.48</v>
      </c>
      <c r="J7298">
        <v>98.48</v>
      </c>
    </row>
    <row r="7299" spans="1:10" x14ac:dyDescent="0.25">
      <c r="G7299" t="s">
        <v>3016</v>
      </c>
      <c r="H7299">
        <v>20</v>
      </c>
      <c r="I7299">
        <v>1.52</v>
      </c>
      <c r="J7299">
        <v>100</v>
      </c>
    </row>
    <row r="7301" spans="1:10" x14ac:dyDescent="0.25">
      <c r="G7301" t="s">
        <v>1673</v>
      </c>
      <c r="H7301" s="3">
        <v>1316</v>
      </c>
      <c r="I7301">
        <v>100</v>
      </c>
    </row>
    <row r="7303" spans="1:10" s="9" customFormat="1" x14ac:dyDescent="0.25">
      <c r="A7303" s="9" t="s">
        <v>4339</v>
      </c>
      <c r="G7303" s="9" t="s">
        <v>982</v>
      </c>
    </row>
    <row r="7306" spans="1:10" x14ac:dyDescent="0.25">
      <c r="G7306" t="s">
        <v>3807</v>
      </c>
      <c r="H7306" t="s">
        <v>1601</v>
      </c>
      <c r="I7306" t="s">
        <v>1602</v>
      </c>
      <c r="J7306" t="s">
        <v>1603</v>
      </c>
    </row>
    <row r="7308" spans="1:10" x14ac:dyDescent="0.25">
      <c r="G7308" t="s">
        <v>3015</v>
      </c>
      <c r="H7308" s="3">
        <v>1308</v>
      </c>
      <c r="I7308">
        <v>99.39</v>
      </c>
      <c r="J7308">
        <v>99.39</v>
      </c>
    </row>
    <row r="7309" spans="1:10" x14ac:dyDescent="0.25">
      <c r="G7309" t="s">
        <v>3016</v>
      </c>
      <c r="H7309">
        <v>7</v>
      </c>
      <c r="I7309">
        <v>0.53</v>
      </c>
      <c r="J7309">
        <v>99.92</v>
      </c>
    </row>
    <row r="7310" spans="1:10" x14ac:dyDescent="0.25">
      <c r="G7310" t="s">
        <v>3013</v>
      </c>
      <c r="H7310">
        <v>1</v>
      </c>
      <c r="I7310">
        <v>0.08</v>
      </c>
      <c r="J7310">
        <v>100</v>
      </c>
    </row>
    <row r="7312" spans="1:10" x14ac:dyDescent="0.25">
      <c r="G7312" t="s">
        <v>1673</v>
      </c>
      <c r="H7312" s="3">
        <v>1316</v>
      </c>
      <c r="I7312">
        <v>100</v>
      </c>
    </row>
    <row r="7314" spans="1:10" s="9" customFormat="1" x14ac:dyDescent="0.25">
      <c r="A7314" s="9" t="s">
        <v>4340</v>
      </c>
      <c r="G7314" s="9" t="s">
        <v>983</v>
      </c>
    </row>
    <row r="7317" spans="1:10" x14ac:dyDescent="0.25">
      <c r="G7317" t="s">
        <v>3807</v>
      </c>
      <c r="H7317" t="s">
        <v>1601</v>
      </c>
      <c r="I7317" t="s">
        <v>1602</v>
      </c>
      <c r="J7317" t="s">
        <v>1603</v>
      </c>
    </row>
    <row r="7319" spans="1:10" x14ac:dyDescent="0.25">
      <c r="G7319" t="s">
        <v>3015</v>
      </c>
      <c r="H7319" s="3">
        <v>1307</v>
      </c>
      <c r="I7319">
        <v>99.32</v>
      </c>
      <c r="J7319">
        <v>99.32</v>
      </c>
    </row>
    <row r="7320" spans="1:10" x14ac:dyDescent="0.25">
      <c r="G7320" t="s">
        <v>3016</v>
      </c>
      <c r="H7320">
        <v>8</v>
      </c>
      <c r="I7320">
        <v>0.61</v>
      </c>
      <c r="J7320">
        <v>99.92</v>
      </c>
    </row>
    <row r="7321" spans="1:10" x14ac:dyDescent="0.25">
      <c r="G7321" t="s">
        <v>3013</v>
      </c>
      <c r="H7321">
        <v>1</v>
      </c>
      <c r="I7321">
        <v>0.08</v>
      </c>
      <c r="J7321">
        <v>100</v>
      </c>
    </row>
    <row r="7323" spans="1:10" x14ac:dyDescent="0.25">
      <c r="G7323" t="s">
        <v>1673</v>
      </c>
      <c r="H7323" s="3">
        <v>1316</v>
      </c>
      <c r="I7323">
        <v>100</v>
      </c>
    </row>
    <row r="7325" spans="1:10" s="9" customFormat="1" x14ac:dyDescent="0.25">
      <c r="A7325" s="9" t="s">
        <v>4341</v>
      </c>
      <c r="G7325" s="9" t="s">
        <v>984</v>
      </c>
    </row>
    <row r="7329" spans="1:10" x14ac:dyDescent="0.25">
      <c r="G7329" t="s">
        <v>3807</v>
      </c>
      <c r="H7329" t="s">
        <v>1601</v>
      </c>
      <c r="I7329" t="s">
        <v>1602</v>
      </c>
      <c r="J7329" t="s">
        <v>1603</v>
      </c>
    </row>
    <row r="7331" spans="1:10" x14ac:dyDescent="0.25">
      <c r="G7331" t="s">
        <v>3015</v>
      </c>
      <c r="H7331" s="3">
        <v>1244</v>
      </c>
      <c r="I7331">
        <v>94.67</v>
      </c>
      <c r="J7331">
        <v>94.67</v>
      </c>
    </row>
    <row r="7332" spans="1:10" x14ac:dyDescent="0.25">
      <c r="G7332" t="s">
        <v>3016</v>
      </c>
      <c r="H7332">
        <v>70</v>
      </c>
      <c r="I7332">
        <v>5.33</v>
      </c>
      <c r="J7332">
        <v>100</v>
      </c>
    </row>
    <row r="7334" spans="1:10" x14ac:dyDescent="0.25">
      <c r="G7334" t="s">
        <v>1673</v>
      </c>
      <c r="H7334" s="3">
        <v>1314</v>
      </c>
      <c r="I7334">
        <v>100</v>
      </c>
    </row>
    <row r="7339" spans="1:10" s="9" customFormat="1" x14ac:dyDescent="0.25">
      <c r="A7339" s="9" t="s">
        <v>264</v>
      </c>
      <c r="G7339" s="9" t="s">
        <v>985</v>
      </c>
    </row>
    <row r="7345" spans="1:10" x14ac:dyDescent="0.25">
      <c r="G7345" t="s">
        <v>3807</v>
      </c>
      <c r="H7345" t="s">
        <v>1601</v>
      </c>
      <c r="I7345" t="s">
        <v>1602</v>
      </c>
      <c r="J7345" t="s">
        <v>1603</v>
      </c>
    </row>
    <row r="7347" spans="1:10" x14ac:dyDescent="0.25">
      <c r="G7347" t="s">
        <v>3015</v>
      </c>
      <c r="H7347" s="3">
        <v>1250</v>
      </c>
      <c r="I7347">
        <v>95.06</v>
      </c>
      <c r="J7347">
        <v>95.06</v>
      </c>
    </row>
    <row r="7348" spans="1:10" x14ac:dyDescent="0.25">
      <c r="G7348" t="s">
        <v>3016</v>
      </c>
      <c r="H7348">
        <v>64</v>
      </c>
      <c r="I7348">
        <v>4.87</v>
      </c>
      <c r="J7348">
        <v>99.92</v>
      </c>
    </row>
    <row r="7349" spans="1:10" x14ac:dyDescent="0.25">
      <c r="G7349" t="s">
        <v>3158</v>
      </c>
      <c r="H7349">
        <v>1</v>
      </c>
      <c r="I7349">
        <v>0.08</v>
      </c>
      <c r="J7349">
        <v>100</v>
      </c>
    </row>
    <row r="7351" spans="1:10" x14ac:dyDescent="0.25">
      <c r="G7351" t="s">
        <v>1673</v>
      </c>
      <c r="H7351" s="3">
        <v>1315</v>
      </c>
      <c r="I7351">
        <v>100</v>
      </c>
    </row>
    <row r="7357" spans="1:10" s="9" customFormat="1" x14ac:dyDescent="0.25">
      <c r="A7357" s="9" t="s">
        <v>265</v>
      </c>
      <c r="G7357" s="9" t="s">
        <v>986</v>
      </c>
    </row>
    <row r="7361" spans="7:10" x14ac:dyDescent="0.25">
      <c r="G7361" t="s">
        <v>3807</v>
      </c>
      <c r="H7361" t="s">
        <v>1601</v>
      </c>
      <c r="I7361" t="s">
        <v>1602</v>
      </c>
      <c r="J7361" t="s">
        <v>1603</v>
      </c>
    </row>
    <row r="7363" spans="7:10" x14ac:dyDescent="0.25">
      <c r="G7363" t="s">
        <v>4351</v>
      </c>
      <c r="H7363">
        <v>1</v>
      </c>
      <c r="I7363">
        <v>1.67</v>
      </c>
      <c r="J7363">
        <v>1.67</v>
      </c>
    </row>
    <row r="7364" spans="7:10" x14ac:dyDescent="0.25">
      <c r="G7364" t="s">
        <v>4352</v>
      </c>
      <c r="H7364">
        <v>1</v>
      </c>
      <c r="I7364">
        <v>1.67</v>
      </c>
      <c r="J7364">
        <v>3.33</v>
      </c>
    </row>
    <row r="7365" spans="7:10" x14ac:dyDescent="0.25">
      <c r="G7365" t="s">
        <v>4353</v>
      </c>
      <c r="H7365">
        <v>1</v>
      </c>
      <c r="I7365">
        <v>1.67</v>
      </c>
      <c r="J7365">
        <v>5</v>
      </c>
    </row>
    <row r="7366" spans="7:10" x14ac:dyDescent="0.25">
      <c r="G7366" t="s">
        <v>4354</v>
      </c>
      <c r="H7366">
        <v>1</v>
      </c>
      <c r="I7366">
        <v>1.67</v>
      </c>
      <c r="J7366">
        <v>6.67</v>
      </c>
    </row>
    <row r="7367" spans="7:10" x14ac:dyDescent="0.25">
      <c r="G7367" t="s">
        <v>4355</v>
      </c>
      <c r="H7367">
        <v>1</v>
      </c>
      <c r="I7367">
        <v>1.67</v>
      </c>
      <c r="J7367">
        <v>8.33</v>
      </c>
    </row>
    <row r="7368" spans="7:10" x14ac:dyDescent="0.25">
      <c r="G7368" t="s">
        <v>4356</v>
      </c>
      <c r="H7368">
        <v>1</v>
      </c>
      <c r="I7368">
        <v>1.67</v>
      </c>
      <c r="J7368">
        <v>10</v>
      </c>
    </row>
    <row r="7369" spans="7:10" x14ac:dyDescent="0.25">
      <c r="G7369" t="s">
        <v>4357</v>
      </c>
      <c r="H7369">
        <v>2</v>
      </c>
      <c r="I7369">
        <v>3.33</v>
      </c>
      <c r="J7369">
        <v>13.33</v>
      </c>
    </row>
    <row r="7370" spans="7:10" x14ac:dyDescent="0.25">
      <c r="G7370" t="s">
        <v>4358</v>
      </c>
      <c r="H7370">
        <v>1</v>
      </c>
      <c r="I7370">
        <v>1.67</v>
      </c>
      <c r="J7370">
        <v>15</v>
      </c>
    </row>
    <row r="7371" spans="7:10" x14ac:dyDescent="0.25">
      <c r="G7371" t="s">
        <v>4359</v>
      </c>
      <c r="H7371">
        <v>1</v>
      </c>
      <c r="I7371">
        <v>1.67</v>
      </c>
      <c r="J7371">
        <v>16.670000000000002</v>
      </c>
    </row>
    <row r="7372" spans="7:10" x14ac:dyDescent="0.25">
      <c r="G7372" t="s">
        <v>4360</v>
      </c>
      <c r="H7372">
        <v>1</v>
      </c>
      <c r="I7372">
        <v>1.67</v>
      </c>
      <c r="J7372">
        <v>18.329999999999998</v>
      </c>
    </row>
    <row r="7373" spans="7:10" x14ac:dyDescent="0.25">
      <c r="G7373" t="s">
        <v>4361</v>
      </c>
      <c r="H7373">
        <v>1</v>
      </c>
      <c r="I7373">
        <v>1.67</v>
      </c>
      <c r="J7373">
        <v>20</v>
      </c>
    </row>
    <row r="7374" spans="7:10" x14ac:dyDescent="0.25">
      <c r="G7374" t="s">
        <v>4362</v>
      </c>
      <c r="H7374">
        <v>1</v>
      </c>
      <c r="I7374">
        <v>1.67</v>
      </c>
      <c r="J7374">
        <v>21.67</v>
      </c>
    </row>
    <row r="7375" spans="7:10" x14ac:dyDescent="0.25">
      <c r="G7375" t="s">
        <v>4363</v>
      </c>
      <c r="H7375">
        <v>1</v>
      </c>
      <c r="I7375">
        <v>1.67</v>
      </c>
      <c r="J7375">
        <v>23.33</v>
      </c>
    </row>
    <row r="7376" spans="7:10" x14ac:dyDescent="0.25">
      <c r="G7376" t="s">
        <v>4364</v>
      </c>
      <c r="H7376">
        <v>1</v>
      </c>
      <c r="I7376">
        <v>1.67</v>
      </c>
      <c r="J7376">
        <v>25</v>
      </c>
    </row>
    <row r="7377" spans="7:10" x14ac:dyDescent="0.25">
      <c r="G7377" t="s">
        <v>4365</v>
      </c>
      <c r="H7377">
        <v>1</v>
      </c>
      <c r="I7377">
        <v>1.67</v>
      </c>
      <c r="J7377">
        <v>26.67</v>
      </c>
    </row>
    <row r="7378" spans="7:10" x14ac:dyDescent="0.25">
      <c r="G7378" t="s">
        <v>4366</v>
      </c>
      <c r="H7378">
        <v>5</v>
      </c>
      <c r="I7378">
        <v>8.33</v>
      </c>
      <c r="J7378">
        <v>35</v>
      </c>
    </row>
    <row r="7379" spans="7:10" x14ac:dyDescent="0.25">
      <c r="G7379" t="s">
        <v>4367</v>
      </c>
      <c r="H7379">
        <v>1</v>
      </c>
      <c r="I7379">
        <v>1.67</v>
      </c>
      <c r="J7379">
        <v>36.67</v>
      </c>
    </row>
    <row r="7380" spans="7:10" x14ac:dyDescent="0.25">
      <c r="G7380" t="s">
        <v>4368</v>
      </c>
      <c r="H7380">
        <v>1</v>
      </c>
      <c r="I7380">
        <v>1.67</v>
      </c>
      <c r="J7380">
        <v>38.33</v>
      </c>
    </row>
    <row r="7381" spans="7:10" x14ac:dyDescent="0.25">
      <c r="G7381" t="s">
        <v>4369</v>
      </c>
      <c r="H7381">
        <v>1</v>
      </c>
      <c r="I7381">
        <v>1.67</v>
      </c>
      <c r="J7381">
        <v>40</v>
      </c>
    </row>
    <row r="7382" spans="7:10" x14ac:dyDescent="0.25">
      <c r="G7382" t="s">
        <v>4370</v>
      </c>
      <c r="H7382">
        <v>1</v>
      </c>
      <c r="I7382">
        <v>1.67</v>
      </c>
      <c r="J7382">
        <v>41.67</v>
      </c>
    </row>
    <row r="7383" spans="7:10" x14ac:dyDescent="0.25">
      <c r="G7383" t="s">
        <v>4371</v>
      </c>
      <c r="H7383">
        <v>1</v>
      </c>
      <c r="I7383">
        <v>1.67</v>
      </c>
      <c r="J7383">
        <v>43.33</v>
      </c>
    </row>
    <row r="7384" spans="7:10" x14ac:dyDescent="0.25">
      <c r="G7384" t="s">
        <v>4372</v>
      </c>
      <c r="H7384">
        <v>1</v>
      </c>
      <c r="I7384">
        <v>1.67</v>
      </c>
      <c r="J7384">
        <v>45</v>
      </c>
    </row>
    <row r="7385" spans="7:10" x14ac:dyDescent="0.25">
      <c r="G7385" t="s">
        <v>4373</v>
      </c>
      <c r="H7385">
        <v>1</v>
      </c>
      <c r="I7385">
        <v>1.67</v>
      </c>
      <c r="J7385">
        <v>46.67</v>
      </c>
    </row>
    <row r="7386" spans="7:10" x14ac:dyDescent="0.25">
      <c r="G7386" t="s">
        <v>4374</v>
      </c>
      <c r="H7386">
        <v>1</v>
      </c>
      <c r="I7386">
        <v>1.67</v>
      </c>
      <c r="J7386">
        <v>48.33</v>
      </c>
    </row>
    <row r="7387" spans="7:10" x14ac:dyDescent="0.25">
      <c r="G7387" t="s">
        <v>4375</v>
      </c>
      <c r="H7387">
        <v>1</v>
      </c>
      <c r="I7387">
        <v>1.67</v>
      </c>
      <c r="J7387">
        <v>50</v>
      </c>
    </row>
    <row r="7388" spans="7:10" x14ac:dyDescent="0.25">
      <c r="G7388" t="s">
        <v>4376</v>
      </c>
      <c r="H7388">
        <v>1</v>
      </c>
      <c r="I7388">
        <v>1.67</v>
      </c>
      <c r="J7388">
        <v>51.67</v>
      </c>
    </row>
    <row r="7389" spans="7:10" x14ac:dyDescent="0.25">
      <c r="G7389" t="s">
        <v>4377</v>
      </c>
      <c r="H7389">
        <v>1</v>
      </c>
      <c r="I7389">
        <v>1.67</v>
      </c>
      <c r="J7389">
        <v>53.33</v>
      </c>
    </row>
    <row r="7390" spans="7:10" x14ac:dyDescent="0.25">
      <c r="G7390" t="s">
        <v>4378</v>
      </c>
      <c r="H7390">
        <v>1</v>
      </c>
      <c r="I7390">
        <v>1.67</v>
      </c>
      <c r="J7390">
        <v>55</v>
      </c>
    </row>
    <row r="7391" spans="7:10" x14ac:dyDescent="0.25">
      <c r="G7391" t="s">
        <v>4379</v>
      </c>
      <c r="H7391">
        <v>1</v>
      </c>
      <c r="I7391">
        <v>1.67</v>
      </c>
      <c r="J7391">
        <v>56.67</v>
      </c>
    </row>
    <row r="7392" spans="7:10" x14ac:dyDescent="0.25">
      <c r="G7392" t="s">
        <v>4380</v>
      </c>
      <c r="H7392">
        <v>1</v>
      </c>
      <c r="I7392">
        <v>1.67</v>
      </c>
      <c r="J7392">
        <v>58.33</v>
      </c>
    </row>
    <row r="7393" spans="7:10" x14ac:dyDescent="0.25">
      <c r="G7393" t="s">
        <v>4381</v>
      </c>
      <c r="H7393">
        <v>1</v>
      </c>
      <c r="I7393">
        <v>1.67</v>
      </c>
      <c r="J7393">
        <v>60</v>
      </c>
    </row>
    <row r="7394" spans="7:10" x14ac:dyDescent="0.25">
      <c r="G7394" t="s">
        <v>4382</v>
      </c>
      <c r="H7394">
        <v>1</v>
      </c>
      <c r="I7394">
        <v>1.67</v>
      </c>
      <c r="J7394">
        <v>61.67</v>
      </c>
    </row>
    <row r="7395" spans="7:10" x14ac:dyDescent="0.25">
      <c r="G7395" t="s">
        <v>4383</v>
      </c>
      <c r="H7395">
        <v>1</v>
      </c>
      <c r="I7395">
        <v>1.67</v>
      </c>
      <c r="J7395">
        <v>63.33</v>
      </c>
    </row>
    <row r="7396" spans="7:10" x14ac:dyDescent="0.25">
      <c r="G7396" t="s">
        <v>4384</v>
      </c>
      <c r="H7396">
        <v>1</v>
      </c>
      <c r="I7396">
        <v>1.67</v>
      </c>
      <c r="J7396">
        <v>65</v>
      </c>
    </row>
    <row r="7397" spans="7:10" x14ac:dyDescent="0.25">
      <c r="G7397" t="s">
        <v>4385</v>
      </c>
      <c r="H7397">
        <v>1</v>
      </c>
      <c r="I7397">
        <v>1.67</v>
      </c>
      <c r="J7397">
        <v>66.67</v>
      </c>
    </row>
    <row r="7398" spans="7:10" x14ac:dyDescent="0.25">
      <c r="G7398" t="s">
        <v>4386</v>
      </c>
      <c r="H7398">
        <v>1</v>
      </c>
      <c r="I7398">
        <v>1.67</v>
      </c>
      <c r="J7398">
        <v>68.33</v>
      </c>
    </row>
    <row r="7399" spans="7:10" x14ac:dyDescent="0.25">
      <c r="G7399" t="s">
        <v>4387</v>
      </c>
      <c r="H7399">
        <v>1</v>
      </c>
      <c r="I7399">
        <v>1.67</v>
      </c>
      <c r="J7399">
        <v>70</v>
      </c>
    </row>
    <row r="7400" spans="7:10" x14ac:dyDescent="0.25">
      <c r="G7400" t="s">
        <v>4388</v>
      </c>
      <c r="H7400">
        <v>1</v>
      </c>
      <c r="I7400">
        <v>1.67</v>
      </c>
      <c r="J7400">
        <v>71.67</v>
      </c>
    </row>
    <row r="7401" spans="7:10" x14ac:dyDescent="0.25">
      <c r="G7401" t="s">
        <v>4389</v>
      </c>
      <c r="H7401">
        <v>4</v>
      </c>
      <c r="I7401">
        <v>6.67</v>
      </c>
      <c r="J7401">
        <v>78.33</v>
      </c>
    </row>
    <row r="7402" spans="7:10" x14ac:dyDescent="0.25">
      <c r="G7402" t="s">
        <v>4390</v>
      </c>
      <c r="H7402">
        <v>3</v>
      </c>
      <c r="I7402">
        <v>5</v>
      </c>
      <c r="J7402">
        <v>83.33</v>
      </c>
    </row>
    <row r="7403" spans="7:10" x14ac:dyDescent="0.25">
      <c r="G7403" t="s">
        <v>4391</v>
      </c>
      <c r="H7403">
        <v>1</v>
      </c>
      <c r="I7403">
        <v>1.67</v>
      </c>
      <c r="J7403">
        <v>85</v>
      </c>
    </row>
    <row r="7404" spans="7:10" x14ac:dyDescent="0.25">
      <c r="G7404" t="s">
        <v>4392</v>
      </c>
      <c r="H7404">
        <v>1</v>
      </c>
      <c r="I7404">
        <v>1.67</v>
      </c>
      <c r="J7404">
        <v>86.67</v>
      </c>
    </row>
    <row r="7405" spans="7:10" x14ac:dyDescent="0.25">
      <c r="G7405" t="s">
        <v>4393</v>
      </c>
      <c r="H7405">
        <v>1</v>
      </c>
      <c r="I7405">
        <v>1.67</v>
      </c>
      <c r="J7405">
        <v>88.33</v>
      </c>
    </row>
    <row r="7406" spans="7:10" x14ac:dyDescent="0.25">
      <c r="G7406" t="s">
        <v>4394</v>
      </c>
      <c r="H7406">
        <v>1</v>
      </c>
      <c r="I7406">
        <v>1.67</v>
      </c>
      <c r="J7406">
        <v>90</v>
      </c>
    </row>
    <row r="7407" spans="7:10" x14ac:dyDescent="0.25">
      <c r="G7407" t="s">
        <v>4395</v>
      </c>
      <c r="H7407">
        <v>1</v>
      </c>
      <c r="I7407">
        <v>1.67</v>
      </c>
      <c r="J7407">
        <v>91.67</v>
      </c>
    </row>
    <row r="7408" spans="7:10" x14ac:dyDescent="0.25">
      <c r="G7408" t="s">
        <v>4396</v>
      </c>
      <c r="H7408">
        <v>1</v>
      </c>
      <c r="I7408">
        <v>1.67</v>
      </c>
      <c r="J7408">
        <v>93.33</v>
      </c>
    </row>
    <row r="7409" spans="1:10" x14ac:dyDescent="0.25">
      <c r="G7409" t="s">
        <v>4397</v>
      </c>
      <c r="H7409">
        <v>1</v>
      </c>
      <c r="I7409">
        <v>1.67</v>
      </c>
      <c r="J7409">
        <v>95</v>
      </c>
    </row>
    <row r="7410" spans="1:10" x14ac:dyDescent="0.25">
      <c r="G7410" t="s">
        <v>4398</v>
      </c>
      <c r="H7410">
        <v>1</v>
      </c>
      <c r="I7410">
        <v>1.67</v>
      </c>
      <c r="J7410">
        <v>96.67</v>
      </c>
    </row>
    <row r="7411" spans="1:10" x14ac:dyDescent="0.25">
      <c r="G7411" t="s">
        <v>4399</v>
      </c>
      <c r="H7411">
        <v>2</v>
      </c>
      <c r="I7411">
        <v>3.33</v>
      </c>
      <c r="J7411">
        <v>100</v>
      </c>
    </row>
    <row r="7413" spans="1:10" x14ac:dyDescent="0.25">
      <c r="G7413" t="s">
        <v>1673</v>
      </c>
      <c r="H7413">
        <v>60</v>
      </c>
      <c r="I7413">
        <v>100</v>
      </c>
    </row>
    <row r="7415" spans="1:10" s="9" customFormat="1" x14ac:dyDescent="0.25">
      <c r="A7415" s="9" t="s">
        <v>4604</v>
      </c>
      <c r="G7415" s="9" t="s">
        <v>987</v>
      </c>
    </row>
    <row r="7419" spans="1:10" x14ac:dyDescent="0.25">
      <c r="G7419" t="s">
        <v>3807</v>
      </c>
      <c r="H7419" t="s">
        <v>1601</v>
      </c>
      <c r="I7419" t="s">
        <v>1602</v>
      </c>
      <c r="J7419" t="s">
        <v>1603</v>
      </c>
    </row>
    <row r="7421" spans="1:10" x14ac:dyDescent="0.25">
      <c r="G7421" t="s">
        <v>4400</v>
      </c>
      <c r="H7421">
        <v>1</v>
      </c>
      <c r="I7421">
        <v>5.88</v>
      </c>
      <c r="J7421">
        <v>5.88</v>
      </c>
    </row>
    <row r="7422" spans="1:10" x14ac:dyDescent="0.25">
      <c r="G7422" t="s">
        <v>4401</v>
      </c>
      <c r="H7422">
        <v>1</v>
      </c>
      <c r="I7422">
        <v>5.88</v>
      </c>
      <c r="J7422">
        <v>11.76</v>
      </c>
    </row>
    <row r="7423" spans="1:10" x14ac:dyDescent="0.25">
      <c r="G7423" t="s">
        <v>4402</v>
      </c>
      <c r="H7423">
        <v>1</v>
      </c>
      <c r="I7423">
        <v>5.88</v>
      </c>
      <c r="J7423">
        <v>17.649999999999999</v>
      </c>
    </row>
    <row r="7424" spans="1:10" x14ac:dyDescent="0.25">
      <c r="G7424" t="s">
        <v>4403</v>
      </c>
      <c r="H7424">
        <v>1</v>
      </c>
      <c r="I7424">
        <v>5.88</v>
      </c>
      <c r="J7424">
        <v>23.53</v>
      </c>
    </row>
    <row r="7425" spans="7:10" x14ac:dyDescent="0.25">
      <c r="G7425" t="s">
        <v>4404</v>
      </c>
      <c r="H7425">
        <v>1</v>
      </c>
      <c r="I7425">
        <v>5.88</v>
      </c>
      <c r="J7425">
        <v>29.41</v>
      </c>
    </row>
    <row r="7426" spans="7:10" x14ac:dyDescent="0.25">
      <c r="G7426" t="s">
        <v>4405</v>
      </c>
      <c r="H7426">
        <v>1</v>
      </c>
      <c r="I7426">
        <v>5.88</v>
      </c>
      <c r="J7426">
        <v>35.29</v>
      </c>
    </row>
    <row r="7427" spans="7:10" x14ac:dyDescent="0.25">
      <c r="G7427" t="s">
        <v>4406</v>
      </c>
      <c r="H7427">
        <v>1</v>
      </c>
      <c r="I7427">
        <v>5.88</v>
      </c>
      <c r="J7427">
        <v>41.18</v>
      </c>
    </row>
    <row r="7428" spans="7:10" x14ac:dyDescent="0.25">
      <c r="G7428" t="s">
        <v>4407</v>
      </c>
      <c r="H7428">
        <v>1</v>
      </c>
      <c r="I7428">
        <v>5.88</v>
      </c>
      <c r="J7428">
        <v>47.06</v>
      </c>
    </row>
    <row r="7429" spans="7:10" x14ac:dyDescent="0.25">
      <c r="G7429" t="s">
        <v>4408</v>
      </c>
      <c r="H7429">
        <v>1</v>
      </c>
      <c r="I7429">
        <v>5.88</v>
      </c>
      <c r="J7429">
        <v>52.94</v>
      </c>
    </row>
    <row r="7430" spans="7:10" x14ac:dyDescent="0.25">
      <c r="G7430" t="s">
        <v>4409</v>
      </c>
      <c r="H7430">
        <v>1</v>
      </c>
      <c r="I7430">
        <v>5.88</v>
      </c>
      <c r="J7430">
        <v>58.82</v>
      </c>
    </row>
    <row r="7431" spans="7:10" x14ac:dyDescent="0.25">
      <c r="G7431" t="s">
        <v>4410</v>
      </c>
      <c r="H7431">
        <v>1</v>
      </c>
      <c r="I7431">
        <v>5.88</v>
      </c>
      <c r="J7431">
        <v>64.709999999999994</v>
      </c>
    </row>
    <row r="7432" spans="7:10" x14ac:dyDescent="0.25">
      <c r="G7432" t="s">
        <v>4411</v>
      </c>
      <c r="H7432">
        <v>1</v>
      </c>
      <c r="I7432">
        <v>5.88</v>
      </c>
      <c r="J7432">
        <v>70.59</v>
      </c>
    </row>
    <row r="7433" spans="7:10" x14ac:dyDescent="0.25">
      <c r="G7433" t="s">
        <v>4412</v>
      </c>
      <c r="H7433">
        <v>1</v>
      </c>
      <c r="I7433">
        <v>5.88</v>
      </c>
      <c r="J7433">
        <v>76.47</v>
      </c>
    </row>
    <row r="7434" spans="7:10" x14ac:dyDescent="0.25">
      <c r="G7434" t="s">
        <v>4413</v>
      </c>
      <c r="H7434">
        <v>1</v>
      </c>
      <c r="I7434">
        <v>5.88</v>
      </c>
      <c r="J7434">
        <v>82.35</v>
      </c>
    </row>
    <row r="7435" spans="7:10" x14ac:dyDescent="0.25">
      <c r="G7435" t="s">
        <v>4414</v>
      </c>
      <c r="H7435">
        <v>1</v>
      </c>
      <c r="I7435">
        <v>5.88</v>
      </c>
      <c r="J7435">
        <v>88.24</v>
      </c>
    </row>
    <row r="7436" spans="7:10" x14ac:dyDescent="0.25">
      <c r="G7436" t="s">
        <v>4389</v>
      </c>
      <c r="H7436">
        <v>1</v>
      </c>
      <c r="I7436">
        <v>5.88</v>
      </c>
      <c r="J7436">
        <v>94.12</v>
      </c>
    </row>
    <row r="7437" spans="7:10" x14ac:dyDescent="0.25">
      <c r="G7437" t="s">
        <v>4415</v>
      </c>
      <c r="H7437">
        <v>1</v>
      </c>
      <c r="I7437">
        <v>5.88</v>
      </c>
      <c r="J7437">
        <v>100</v>
      </c>
    </row>
    <row r="7439" spans="7:10" x14ac:dyDescent="0.25">
      <c r="G7439" t="s">
        <v>1673</v>
      </c>
      <c r="H7439">
        <v>17</v>
      </c>
      <c r="I7439">
        <v>100</v>
      </c>
    </row>
    <row r="7444" spans="1:10" s="9" customFormat="1" x14ac:dyDescent="0.25">
      <c r="A7444" s="9" t="s">
        <v>267</v>
      </c>
      <c r="G7444" s="9" t="s">
        <v>988</v>
      </c>
    </row>
    <row r="7448" spans="1:10" x14ac:dyDescent="0.25">
      <c r="G7448" t="s">
        <v>3807</v>
      </c>
      <c r="H7448" t="s">
        <v>1601</v>
      </c>
      <c r="I7448" t="s">
        <v>1602</v>
      </c>
      <c r="J7448" t="s">
        <v>1603</v>
      </c>
    </row>
    <row r="7450" spans="1:10" x14ac:dyDescent="0.25">
      <c r="G7450" t="s">
        <v>4416</v>
      </c>
      <c r="H7450">
        <v>1</v>
      </c>
      <c r="I7450">
        <v>20</v>
      </c>
      <c r="J7450">
        <v>20</v>
      </c>
    </row>
    <row r="7451" spans="1:10" x14ac:dyDescent="0.25">
      <c r="G7451" t="s">
        <v>4417</v>
      </c>
      <c r="H7451">
        <v>1</v>
      </c>
      <c r="I7451">
        <v>20</v>
      </c>
      <c r="J7451">
        <v>40</v>
      </c>
    </row>
    <row r="7452" spans="1:10" x14ac:dyDescent="0.25">
      <c r="G7452" t="s">
        <v>4418</v>
      </c>
      <c r="H7452">
        <v>1</v>
      </c>
      <c r="I7452">
        <v>20</v>
      </c>
      <c r="J7452">
        <v>60</v>
      </c>
    </row>
    <row r="7453" spans="1:10" x14ac:dyDescent="0.25">
      <c r="G7453" t="s">
        <v>4419</v>
      </c>
      <c r="H7453">
        <v>1</v>
      </c>
      <c r="I7453">
        <v>20</v>
      </c>
      <c r="J7453">
        <v>80</v>
      </c>
    </row>
    <row r="7454" spans="1:10" x14ac:dyDescent="0.25">
      <c r="G7454" t="s">
        <v>4420</v>
      </c>
      <c r="H7454">
        <v>1</v>
      </c>
      <c r="I7454">
        <v>20</v>
      </c>
      <c r="J7454">
        <v>100</v>
      </c>
    </row>
    <row r="7456" spans="1:10" x14ac:dyDescent="0.25">
      <c r="G7456" t="s">
        <v>1673</v>
      </c>
      <c r="H7456">
        <v>5</v>
      </c>
      <c r="I7456">
        <v>100</v>
      </c>
    </row>
    <row r="7460" spans="1:10" s="9" customFormat="1" x14ac:dyDescent="0.25">
      <c r="A7460" s="9" t="s">
        <v>4605</v>
      </c>
      <c r="G7460" s="9" t="s">
        <v>989</v>
      </c>
    </row>
    <row r="7464" spans="1:10" x14ac:dyDescent="0.25">
      <c r="G7464" t="s">
        <v>3807</v>
      </c>
      <c r="H7464" t="s">
        <v>1601</v>
      </c>
      <c r="I7464" t="s">
        <v>1602</v>
      </c>
      <c r="J7464" t="s">
        <v>1603</v>
      </c>
    </row>
    <row r="7466" spans="1:10" x14ac:dyDescent="0.25">
      <c r="G7466" t="s">
        <v>4421</v>
      </c>
      <c r="H7466">
        <v>1</v>
      </c>
      <c r="I7466">
        <v>33.33</v>
      </c>
      <c r="J7466">
        <v>33.33</v>
      </c>
    </row>
    <row r="7467" spans="1:10" x14ac:dyDescent="0.25">
      <c r="G7467" t="s">
        <v>4422</v>
      </c>
      <c r="H7467">
        <v>1</v>
      </c>
      <c r="I7467">
        <v>33.33</v>
      </c>
      <c r="J7467">
        <v>66.67</v>
      </c>
    </row>
    <row r="7468" spans="1:10" x14ac:dyDescent="0.25">
      <c r="G7468" t="s">
        <v>4423</v>
      </c>
      <c r="H7468">
        <v>1</v>
      </c>
      <c r="I7468">
        <v>33.33</v>
      </c>
      <c r="J7468">
        <v>100</v>
      </c>
    </row>
    <row r="7470" spans="1:10" x14ac:dyDescent="0.25">
      <c r="G7470" t="s">
        <v>1673</v>
      </c>
      <c r="H7470">
        <v>3</v>
      </c>
      <c r="I7470">
        <v>100</v>
      </c>
    </row>
    <row r="7475" spans="1:10" s="9" customFormat="1" x14ac:dyDescent="0.25">
      <c r="A7475" s="9" t="s">
        <v>269</v>
      </c>
      <c r="G7475" s="9" t="s">
        <v>4277</v>
      </c>
    </row>
    <row r="7478" spans="1:10" x14ac:dyDescent="0.25">
      <c r="G7478" t="s">
        <v>3807</v>
      </c>
      <c r="H7478" t="s">
        <v>1601</v>
      </c>
      <c r="I7478" t="s">
        <v>1602</v>
      </c>
      <c r="J7478" t="s">
        <v>1603</v>
      </c>
    </row>
    <row r="7480" spans="1:10" x14ac:dyDescent="0.25">
      <c r="G7480" t="s">
        <v>4424</v>
      </c>
      <c r="H7480">
        <v>1</v>
      </c>
      <c r="I7480">
        <v>2.13</v>
      </c>
      <c r="J7480">
        <v>2.13</v>
      </c>
    </row>
    <row r="7481" spans="1:10" x14ac:dyDescent="0.25">
      <c r="G7481" t="s">
        <v>4425</v>
      </c>
      <c r="H7481">
        <v>10</v>
      </c>
      <c r="I7481">
        <v>21.28</v>
      </c>
      <c r="J7481">
        <v>23.4</v>
      </c>
    </row>
    <row r="7482" spans="1:10" x14ac:dyDescent="0.25">
      <c r="G7482" t="s">
        <v>4426</v>
      </c>
      <c r="H7482">
        <v>4</v>
      </c>
      <c r="I7482">
        <v>8.51</v>
      </c>
      <c r="J7482">
        <v>31.91</v>
      </c>
    </row>
    <row r="7483" spans="1:10" x14ac:dyDescent="0.25">
      <c r="G7483" t="s">
        <v>4427</v>
      </c>
      <c r="H7483">
        <v>1</v>
      </c>
      <c r="I7483">
        <v>2.13</v>
      </c>
      <c r="J7483">
        <v>34.04</v>
      </c>
    </row>
    <row r="7484" spans="1:10" x14ac:dyDescent="0.25">
      <c r="G7484" t="s">
        <v>4428</v>
      </c>
      <c r="H7484">
        <v>1</v>
      </c>
      <c r="I7484">
        <v>2.13</v>
      </c>
      <c r="J7484">
        <v>36.17</v>
      </c>
    </row>
    <row r="7485" spans="1:10" x14ac:dyDescent="0.25">
      <c r="G7485" t="s">
        <v>4366</v>
      </c>
      <c r="H7485">
        <v>1</v>
      </c>
      <c r="I7485">
        <v>2.13</v>
      </c>
      <c r="J7485">
        <v>38.299999999999997</v>
      </c>
    </row>
    <row r="7486" spans="1:10" x14ac:dyDescent="0.25">
      <c r="G7486" t="s">
        <v>4429</v>
      </c>
      <c r="H7486">
        <v>1</v>
      </c>
      <c r="I7486">
        <v>2.13</v>
      </c>
      <c r="J7486">
        <v>40.43</v>
      </c>
    </row>
    <row r="7487" spans="1:10" x14ac:dyDescent="0.25">
      <c r="G7487" t="s">
        <v>4430</v>
      </c>
      <c r="H7487">
        <v>1</v>
      </c>
      <c r="I7487">
        <v>2.13</v>
      </c>
      <c r="J7487">
        <v>42.55</v>
      </c>
    </row>
    <row r="7488" spans="1:10" x14ac:dyDescent="0.25">
      <c r="G7488" t="s">
        <v>4431</v>
      </c>
      <c r="H7488">
        <v>1</v>
      </c>
      <c r="I7488">
        <v>2.13</v>
      </c>
      <c r="J7488">
        <v>44.68</v>
      </c>
    </row>
    <row r="7489" spans="7:10" x14ac:dyDescent="0.25">
      <c r="G7489" t="s">
        <v>4432</v>
      </c>
      <c r="H7489">
        <v>1</v>
      </c>
      <c r="I7489">
        <v>2.13</v>
      </c>
      <c r="J7489">
        <v>46.81</v>
      </c>
    </row>
    <row r="7490" spans="7:10" x14ac:dyDescent="0.25">
      <c r="G7490" t="s">
        <v>4433</v>
      </c>
      <c r="H7490">
        <v>1</v>
      </c>
      <c r="I7490">
        <v>2.13</v>
      </c>
      <c r="J7490">
        <v>48.94</v>
      </c>
    </row>
    <row r="7491" spans="7:10" x14ac:dyDescent="0.25">
      <c r="G7491" t="s">
        <v>4434</v>
      </c>
      <c r="H7491">
        <v>1</v>
      </c>
      <c r="I7491">
        <v>2.13</v>
      </c>
      <c r="J7491">
        <v>51.06</v>
      </c>
    </row>
    <row r="7492" spans="7:10" x14ac:dyDescent="0.25">
      <c r="G7492" t="s">
        <v>4435</v>
      </c>
      <c r="H7492">
        <v>1</v>
      </c>
      <c r="I7492">
        <v>2.13</v>
      </c>
      <c r="J7492">
        <v>53.19</v>
      </c>
    </row>
    <row r="7493" spans="7:10" x14ac:dyDescent="0.25">
      <c r="G7493" t="s">
        <v>4436</v>
      </c>
      <c r="H7493">
        <v>1</v>
      </c>
      <c r="I7493">
        <v>2.13</v>
      </c>
      <c r="J7493">
        <v>55.32</v>
      </c>
    </row>
    <row r="7494" spans="7:10" x14ac:dyDescent="0.25">
      <c r="G7494" t="s">
        <v>4437</v>
      </c>
      <c r="H7494">
        <v>1</v>
      </c>
      <c r="I7494">
        <v>2.13</v>
      </c>
      <c r="J7494">
        <v>57.45</v>
      </c>
    </row>
    <row r="7495" spans="7:10" x14ac:dyDescent="0.25">
      <c r="G7495" t="s">
        <v>4438</v>
      </c>
      <c r="H7495">
        <v>1</v>
      </c>
      <c r="I7495">
        <v>2.13</v>
      </c>
      <c r="J7495">
        <v>59.57</v>
      </c>
    </row>
    <row r="7496" spans="7:10" x14ac:dyDescent="0.25">
      <c r="G7496" t="s">
        <v>4439</v>
      </c>
      <c r="H7496">
        <v>1</v>
      </c>
      <c r="I7496">
        <v>2.13</v>
      </c>
      <c r="J7496">
        <v>61.7</v>
      </c>
    </row>
    <row r="7497" spans="7:10" x14ac:dyDescent="0.25">
      <c r="G7497" t="s">
        <v>4440</v>
      </c>
      <c r="H7497">
        <v>1</v>
      </c>
      <c r="I7497">
        <v>2.13</v>
      </c>
      <c r="J7497">
        <v>63.83</v>
      </c>
    </row>
    <row r="7498" spans="7:10" x14ac:dyDescent="0.25">
      <c r="G7498" t="s">
        <v>4441</v>
      </c>
      <c r="H7498">
        <v>2</v>
      </c>
      <c r="I7498">
        <v>4.26</v>
      </c>
      <c r="J7498">
        <v>68.09</v>
      </c>
    </row>
    <row r="7499" spans="7:10" x14ac:dyDescent="0.25">
      <c r="G7499" t="s">
        <v>4442</v>
      </c>
      <c r="H7499">
        <v>1</v>
      </c>
      <c r="I7499">
        <v>2.13</v>
      </c>
      <c r="J7499">
        <v>70.209999999999994</v>
      </c>
    </row>
    <row r="7500" spans="7:10" x14ac:dyDescent="0.25">
      <c r="G7500" t="s">
        <v>4443</v>
      </c>
      <c r="H7500">
        <v>1</v>
      </c>
      <c r="I7500">
        <v>2.13</v>
      </c>
      <c r="J7500">
        <v>72.34</v>
      </c>
    </row>
    <row r="7501" spans="7:10" x14ac:dyDescent="0.25">
      <c r="G7501" t="s">
        <v>4444</v>
      </c>
      <c r="H7501">
        <v>1</v>
      </c>
      <c r="I7501">
        <v>2.13</v>
      </c>
      <c r="J7501">
        <v>74.47</v>
      </c>
    </row>
    <row r="7502" spans="7:10" x14ac:dyDescent="0.25">
      <c r="G7502" t="s">
        <v>4445</v>
      </c>
      <c r="H7502">
        <v>1</v>
      </c>
      <c r="I7502">
        <v>2.13</v>
      </c>
      <c r="J7502">
        <v>76.599999999999994</v>
      </c>
    </row>
    <row r="7503" spans="7:10" x14ac:dyDescent="0.25">
      <c r="G7503" t="s">
        <v>4446</v>
      </c>
      <c r="H7503">
        <v>4</v>
      </c>
      <c r="I7503">
        <v>8.51</v>
      </c>
      <c r="J7503">
        <v>85.11</v>
      </c>
    </row>
    <row r="7504" spans="7:10" x14ac:dyDescent="0.25">
      <c r="G7504" t="s">
        <v>4447</v>
      </c>
      <c r="H7504">
        <v>1</v>
      </c>
      <c r="I7504">
        <v>2.13</v>
      </c>
      <c r="J7504">
        <v>87.23</v>
      </c>
    </row>
    <row r="7505" spans="1:10" x14ac:dyDescent="0.25">
      <c r="G7505" t="s">
        <v>4448</v>
      </c>
      <c r="H7505">
        <v>1</v>
      </c>
      <c r="I7505">
        <v>2.13</v>
      </c>
      <c r="J7505">
        <v>89.36</v>
      </c>
    </row>
    <row r="7506" spans="1:10" x14ac:dyDescent="0.25">
      <c r="G7506" t="s">
        <v>4449</v>
      </c>
      <c r="H7506">
        <v>1</v>
      </c>
      <c r="I7506">
        <v>2.13</v>
      </c>
      <c r="J7506">
        <v>91.49</v>
      </c>
    </row>
    <row r="7507" spans="1:10" x14ac:dyDescent="0.25">
      <c r="G7507" t="s">
        <v>4450</v>
      </c>
      <c r="H7507">
        <v>2</v>
      </c>
      <c r="I7507">
        <v>4.26</v>
      </c>
      <c r="J7507">
        <v>95.74</v>
      </c>
    </row>
    <row r="7508" spans="1:10" x14ac:dyDescent="0.25">
      <c r="G7508" t="s">
        <v>4451</v>
      </c>
      <c r="H7508">
        <v>1</v>
      </c>
      <c r="I7508">
        <v>2.13</v>
      </c>
      <c r="J7508">
        <v>97.87</v>
      </c>
    </row>
    <row r="7509" spans="1:10" x14ac:dyDescent="0.25">
      <c r="G7509" t="s">
        <v>4452</v>
      </c>
      <c r="H7509">
        <v>1</v>
      </c>
      <c r="I7509">
        <v>2.13</v>
      </c>
      <c r="J7509">
        <v>100</v>
      </c>
    </row>
    <row r="7511" spans="1:10" x14ac:dyDescent="0.25">
      <c r="G7511" t="s">
        <v>1673</v>
      </c>
      <c r="H7511">
        <v>47</v>
      </c>
      <c r="I7511">
        <v>100</v>
      </c>
    </row>
    <row r="7516" spans="1:10" s="9" customFormat="1" x14ac:dyDescent="0.25">
      <c r="A7516" s="9" t="s">
        <v>270</v>
      </c>
      <c r="G7516" s="9" t="s">
        <v>4278</v>
      </c>
    </row>
    <row r="7519" spans="1:10" x14ac:dyDescent="0.25">
      <c r="G7519" t="s">
        <v>3807</v>
      </c>
      <c r="H7519" t="s">
        <v>1601</v>
      </c>
      <c r="I7519" t="s">
        <v>1602</v>
      </c>
      <c r="J7519" t="s">
        <v>1603</v>
      </c>
    </row>
    <row r="7521" spans="1:10" x14ac:dyDescent="0.25">
      <c r="G7521" t="s">
        <v>4425</v>
      </c>
      <c r="H7521">
        <v>2</v>
      </c>
      <c r="I7521">
        <v>25</v>
      </c>
      <c r="J7521">
        <v>25</v>
      </c>
    </row>
    <row r="7522" spans="1:10" x14ac:dyDescent="0.25">
      <c r="G7522" t="s">
        <v>4453</v>
      </c>
      <c r="H7522">
        <v>1</v>
      </c>
      <c r="I7522">
        <v>12.5</v>
      </c>
      <c r="J7522">
        <v>37.5</v>
      </c>
    </row>
    <row r="7523" spans="1:10" x14ac:dyDescent="0.25">
      <c r="G7523" t="s">
        <v>4431</v>
      </c>
      <c r="H7523">
        <v>1</v>
      </c>
      <c r="I7523">
        <v>12.5</v>
      </c>
      <c r="J7523">
        <v>50</v>
      </c>
    </row>
    <row r="7524" spans="1:10" x14ac:dyDescent="0.25">
      <c r="G7524" t="s">
        <v>4454</v>
      </c>
      <c r="H7524">
        <v>1</v>
      </c>
      <c r="I7524">
        <v>12.5</v>
      </c>
      <c r="J7524">
        <v>62.5</v>
      </c>
    </row>
    <row r="7525" spans="1:10" x14ac:dyDescent="0.25">
      <c r="G7525" t="s">
        <v>4455</v>
      </c>
      <c r="H7525">
        <v>1</v>
      </c>
      <c r="I7525">
        <v>12.5</v>
      </c>
      <c r="J7525">
        <v>75</v>
      </c>
    </row>
    <row r="7526" spans="1:10" x14ac:dyDescent="0.25">
      <c r="G7526" t="s">
        <v>4446</v>
      </c>
      <c r="H7526">
        <v>1</v>
      </c>
      <c r="I7526">
        <v>12.5</v>
      </c>
      <c r="J7526">
        <v>87.5</v>
      </c>
    </row>
    <row r="7527" spans="1:10" x14ac:dyDescent="0.25">
      <c r="G7527" t="s">
        <v>4456</v>
      </c>
      <c r="H7527">
        <v>1</v>
      </c>
      <c r="I7527">
        <v>12.5</v>
      </c>
      <c r="J7527">
        <v>100</v>
      </c>
    </row>
    <row r="7529" spans="1:10" x14ac:dyDescent="0.25">
      <c r="G7529" t="s">
        <v>1673</v>
      </c>
      <c r="H7529">
        <v>8</v>
      </c>
      <c r="I7529">
        <v>100</v>
      </c>
    </row>
    <row r="7534" spans="1:10" s="9" customFormat="1" x14ac:dyDescent="0.25">
      <c r="A7534" s="9" t="s">
        <v>4606</v>
      </c>
      <c r="G7534" s="9" t="s">
        <v>4279</v>
      </c>
    </row>
    <row r="7537" spans="1:10" x14ac:dyDescent="0.25">
      <c r="G7537" t="s">
        <v>3807</v>
      </c>
      <c r="H7537" t="s">
        <v>1601</v>
      </c>
      <c r="I7537" t="s">
        <v>1602</v>
      </c>
      <c r="J7537" t="s">
        <v>1603</v>
      </c>
    </row>
    <row r="7539" spans="1:10" x14ac:dyDescent="0.25">
      <c r="G7539" t="s">
        <v>4366</v>
      </c>
      <c r="H7539">
        <v>1</v>
      </c>
      <c r="I7539">
        <v>50</v>
      </c>
      <c r="J7539">
        <v>50</v>
      </c>
    </row>
    <row r="7540" spans="1:10" x14ac:dyDescent="0.25">
      <c r="G7540" t="s">
        <v>4457</v>
      </c>
      <c r="H7540">
        <v>1</v>
      </c>
      <c r="I7540">
        <v>50</v>
      </c>
      <c r="J7540">
        <v>100</v>
      </c>
    </row>
    <row r="7542" spans="1:10" x14ac:dyDescent="0.25">
      <c r="G7542" t="s">
        <v>1673</v>
      </c>
      <c r="H7542">
        <v>2</v>
      </c>
      <c r="I7542">
        <v>100</v>
      </c>
    </row>
    <row r="7548" spans="1:10" s="9" customFormat="1" x14ac:dyDescent="0.25">
      <c r="A7548" s="9" t="s">
        <v>4607</v>
      </c>
      <c r="G7548" s="9" t="s">
        <v>4280</v>
      </c>
    </row>
    <row r="7551" spans="1:10" x14ac:dyDescent="0.25">
      <c r="G7551" t="s">
        <v>3807</v>
      </c>
      <c r="H7551" t="s">
        <v>1601</v>
      </c>
      <c r="I7551" t="s">
        <v>1602</v>
      </c>
      <c r="J7551" t="s">
        <v>1603</v>
      </c>
    </row>
    <row r="7553" spans="1:10" x14ac:dyDescent="0.25">
      <c r="G7553" t="s">
        <v>4456</v>
      </c>
      <c r="H7553">
        <v>1</v>
      </c>
      <c r="I7553">
        <v>100</v>
      </c>
      <c r="J7553">
        <v>100</v>
      </c>
    </row>
    <row r="7555" spans="1:10" x14ac:dyDescent="0.25">
      <c r="G7555" t="s">
        <v>1673</v>
      </c>
      <c r="H7555">
        <v>1</v>
      </c>
      <c r="I7555">
        <v>100</v>
      </c>
    </row>
    <row r="7560" spans="1:10" s="9" customFormat="1" x14ac:dyDescent="0.25">
      <c r="A7560" s="9" t="s">
        <v>273</v>
      </c>
      <c r="G7560" s="9" t="s">
        <v>994</v>
      </c>
    </row>
    <row r="7564" spans="1:10" x14ac:dyDescent="0.25">
      <c r="G7564" t="s">
        <v>3807</v>
      </c>
      <c r="H7564" t="s">
        <v>1601</v>
      </c>
      <c r="I7564" t="s">
        <v>1602</v>
      </c>
      <c r="J7564" t="s">
        <v>1603</v>
      </c>
    </row>
    <row r="7566" spans="1:10" x14ac:dyDescent="0.25">
      <c r="G7566" t="s">
        <v>4342</v>
      </c>
      <c r="H7566">
        <v>26</v>
      </c>
      <c r="I7566">
        <v>1.98</v>
      </c>
      <c r="J7566">
        <v>1.98</v>
      </c>
    </row>
    <row r="7567" spans="1:10" x14ac:dyDescent="0.25">
      <c r="G7567" t="s">
        <v>4343</v>
      </c>
      <c r="H7567">
        <v>412</v>
      </c>
      <c r="I7567">
        <v>31.35</v>
      </c>
      <c r="J7567">
        <v>33.33</v>
      </c>
    </row>
    <row r="7568" spans="1:10" x14ac:dyDescent="0.25">
      <c r="G7568" t="s">
        <v>4344</v>
      </c>
      <c r="H7568">
        <v>289</v>
      </c>
      <c r="I7568">
        <v>21.99</v>
      </c>
      <c r="J7568">
        <v>55.33</v>
      </c>
    </row>
    <row r="7569" spans="1:10" x14ac:dyDescent="0.25">
      <c r="G7569" t="s">
        <v>4345</v>
      </c>
      <c r="H7569">
        <v>567</v>
      </c>
      <c r="I7569">
        <v>43.15</v>
      </c>
      <c r="J7569">
        <v>98.48</v>
      </c>
    </row>
    <row r="7570" spans="1:10" x14ac:dyDescent="0.25">
      <c r="G7570" t="s">
        <v>4346</v>
      </c>
      <c r="H7570">
        <v>3</v>
      </c>
      <c r="I7570">
        <v>0.23</v>
      </c>
      <c r="J7570">
        <v>98.71</v>
      </c>
    </row>
    <row r="7571" spans="1:10" x14ac:dyDescent="0.25">
      <c r="G7571" t="s">
        <v>4347</v>
      </c>
      <c r="H7571">
        <v>6</v>
      </c>
      <c r="I7571">
        <v>0.46</v>
      </c>
      <c r="J7571">
        <v>99.16</v>
      </c>
    </row>
    <row r="7572" spans="1:10" x14ac:dyDescent="0.25">
      <c r="G7572" t="s">
        <v>3013</v>
      </c>
      <c r="H7572">
        <v>5</v>
      </c>
      <c r="I7572">
        <v>0.38</v>
      </c>
      <c r="J7572">
        <v>99.54</v>
      </c>
    </row>
    <row r="7573" spans="1:10" x14ac:dyDescent="0.25">
      <c r="G7573" t="s">
        <v>3158</v>
      </c>
      <c r="H7573">
        <v>6</v>
      </c>
      <c r="I7573">
        <v>0.46</v>
      </c>
      <c r="J7573">
        <v>100</v>
      </c>
    </row>
    <row r="7575" spans="1:10" x14ac:dyDescent="0.25">
      <c r="G7575" t="s">
        <v>1673</v>
      </c>
      <c r="H7575" s="3">
        <v>1314</v>
      </c>
      <c r="I7575">
        <v>100</v>
      </c>
    </row>
    <row r="7580" spans="1:10" s="9" customFormat="1" x14ac:dyDescent="0.25">
      <c r="A7580" s="9" t="s">
        <v>276</v>
      </c>
      <c r="G7580" s="9" t="s">
        <v>995</v>
      </c>
    </row>
    <row r="7584" spans="1:10" x14ac:dyDescent="0.25">
      <c r="G7584" t="s">
        <v>3807</v>
      </c>
      <c r="H7584" t="s">
        <v>1601</v>
      </c>
      <c r="I7584" t="s">
        <v>1602</v>
      </c>
      <c r="J7584" t="s">
        <v>1603</v>
      </c>
    </row>
    <row r="7586" spans="1:10" x14ac:dyDescent="0.25">
      <c r="G7586" t="s">
        <v>3915</v>
      </c>
      <c r="H7586">
        <v>37</v>
      </c>
      <c r="I7586">
        <v>2.81</v>
      </c>
      <c r="J7586">
        <v>2.81</v>
      </c>
    </row>
    <row r="7587" spans="1:10" x14ac:dyDescent="0.25">
      <c r="G7587" t="s">
        <v>4348</v>
      </c>
      <c r="H7587">
        <v>316</v>
      </c>
      <c r="I7587">
        <v>24.01</v>
      </c>
      <c r="J7587">
        <v>26.82</v>
      </c>
    </row>
    <row r="7588" spans="1:10" x14ac:dyDescent="0.25">
      <c r="G7588" t="s">
        <v>4349</v>
      </c>
      <c r="H7588">
        <v>350</v>
      </c>
      <c r="I7588">
        <v>26.6</v>
      </c>
      <c r="J7588">
        <v>53.42</v>
      </c>
    </row>
    <row r="7589" spans="1:10" x14ac:dyDescent="0.25">
      <c r="G7589" t="s">
        <v>4350</v>
      </c>
      <c r="H7589">
        <v>576</v>
      </c>
      <c r="I7589">
        <v>43.77</v>
      </c>
      <c r="J7589">
        <v>97.19</v>
      </c>
    </row>
    <row r="7590" spans="1:10" x14ac:dyDescent="0.25">
      <c r="G7590" t="s">
        <v>3013</v>
      </c>
      <c r="H7590">
        <v>34</v>
      </c>
      <c r="I7590">
        <v>2.58</v>
      </c>
      <c r="J7590">
        <v>99.77</v>
      </c>
    </row>
    <row r="7591" spans="1:10" x14ac:dyDescent="0.25">
      <c r="G7591" t="s">
        <v>3158</v>
      </c>
      <c r="H7591">
        <v>3</v>
      </c>
      <c r="I7591">
        <v>0.23</v>
      </c>
      <c r="J7591">
        <v>100</v>
      </c>
    </row>
    <row r="7593" spans="1:10" x14ac:dyDescent="0.25">
      <c r="G7593" t="s">
        <v>1673</v>
      </c>
      <c r="H7593" s="3">
        <v>1316</v>
      </c>
      <c r="I7593">
        <v>100</v>
      </c>
    </row>
    <row r="7596" spans="1:10" s="9" customFormat="1" x14ac:dyDescent="0.25">
      <c r="A7596" s="9" t="s">
        <v>4608</v>
      </c>
      <c r="G7596" s="9" t="s">
        <v>997</v>
      </c>
    </row>
    <row r="7602" spans="7:10" x14ac:dyDescent="0.25">
      <c r="G7602" t="s">
        <v>3807</v>
      </c>
      <c r="H7602" t="s">
        <v>1601</v>
      </c>
      <c r="I7602" t="s">
        <v>1602</v>
      </c>
      <c r="J7602" t="s">
        <v>1603</v>
      </c>
    </row>
    <row r="7604" spans="7:10" x14ac:dyDescent="0.25">
      <c r="G7604">
        <v>1</v>
      </c>
      <c r="H7604">
        <v>495</v>
      </c>
      <c r="I7604">
        <v>37.61</v>
      </c>
      <c r="J7604">
        <v>37.61</v>
      </c>
    </row>
    <row r="7605" spans="7:10" x14ac:dyDescent="0.25">
      <c r="G7605">
        <v>2</v>
      </c>
      <c r="H7605">
        <v>294</v>
      </c>
      <c r="I7605">
        <v>22.34</v>
      </c>
      <c r="J7605">
        <v>59.95</v>
      </c>
    </row>
    <row r="7606" spans="7:10" x14ac:dyDescent="0.25">
      <c r="G7606">
        <v>3</v>
      </c>
      <c r="H7606">
        <v>230</v>
      </c>
      <c r="I7606">
        <v>17.48</v>
      </c>
      <c r="J7606">
        <v>77.430000000000007</v>
      </c>
    </row>
    <row r="7607" spans="7:10" x14ac:dyDescent="0.25">
      <c r="G7607">
        <v>5</v>
      </c>
      <c r="H7607">
        <v>260</v>
      </c>
      <c r="I7607">
        <v>19.760000000000002</v>
      </c>
      <c r="J7607">
        <v>97.19</v>
      </c>
    </row>
    <row r="7608" spans="7:10" x14ac:dyDescent="0.25">
      <c r="G7608">
        <v>88</v>
      </c>
      <c r="H7608">
        <v>33</v>
      </c>
      <c r="I7608">
        <v>2.5099999999999998</v>
      </c>
      <c r="J7608">
        <v>99.7</v>
      </c>
    </row>
    <row r="7609" spans="7:10" x14ac:dyDescent="0.25">
      <c r="G7609">
        <v>99</v>
      </c>
      <c r="H7609">
        <v>4</v>
      </c>
      <c r="I7609">
        <v>0.3</v>
      </c>
      <c r="J7609">
        <v>100</v>
      </c>
    </row>
    <row r="7611" spans="7:10" x14ac:dyDescent="0.25">
      <c r="G7611" t="s">
        <v>1673</v>
      </c>
      <c r="H7611" s="3">
        <v>1316</v>
      </c>
      <c r="I7611">
        <v>100</v>
      </c>
    </row>
    <row r="7617" spans="1:10" s="9" customFormat="1" x14ac:dyDescent="0.25">
      <c r="A7617" s="9" t="s">
        <v>4609</v>
      </c>
      <c r="G7617" s="9" t="s">
        <v>997</v>
      </c>
    </row>
    <row r="7619" spans="1:10" x14ac:dyDescent="0.25">
      <c r="G7619" t="s">
        <v>3807</v>
      </c>
      <c r="H7619" t="s">
        <v>1601</v>
      </c>
      <c r="I7619" t="s">
        <v>1602</v>
      </c>
      <c r="J7619" t="s">
        <v>1603</v>
      </c>
    </row>
    <row r="7621" spans="1:10" x14ac:dyDescent="0.25">
      <c r="G7621" t="s">
        <v>3915</v>
      </c>
      <c r="H7621">
        <v>495</v>
      </c>
      <c r="I7621">
        <v>37.61</v>
      </c>
      <c r="J7621">
        <v>37.61</v>
      </c>
    </row>
    <row r="7622" spans="1:10" x14ac:dyDescent="0.25">
      <c r="G7622" t="s">
        <v>4348</v>
      </c>
      <c r="H7622">
        <v>294</v>
      </c>
      <c r="I7622">
        <v>22.34</v>
      </c>
      <c r="J7622">
        <v>59.95</v>
      </c>
    </row>
    <row r="7623" spans="1:10" x14ac:dyDescent="0.25">
      <c r="G7623" t="s">
        <v>4349</v>
      </c>
      <c r="H7623">
        <v>230</v>
      </c>
      <c r="I7623">
        <v>17.48</v>
      </c>
      <c r="J7623">
        <v>77.430000000000007</v>
      </c>
    </row>
    <row r="7624" spans="1:10" x14ac:dyDescent="0.25">
      <c r="G7624" t="s">
        <v>4350</v>
      </c>
      <c r="H7624">
        <v>260</v>
      </c>
      <c r="I7624">
        <v>19.760000000000002</v>
      </c>
      <c r="J7624">
        <v>97.19</v>
      </c>
    </row>
    <row r="7625" spans="1:10" x14ac:dyDescent="0.25">
      <c r="G7625" t="s">
        <v>3013</v>
      </c>
      <c r="H7625">
        <v>33</v>
      </c>
      <c r="I7625">
        <v>2.5099999999999998</v>
      </c>
      <c r="J7625">
        <v>99.7</v>
      </c>
    </row>
    <row r="7626" spans="1:10" x14ac:dyDescent="0.25">
      <c r="G7626" t="s">
        <v>3158</v>
      </c>
      <c r="H7626">
        <v>4</v>
      </c>
      <c r="I7626">
        <v>0.3</v>
      </c>
      <c r="J7626">
        <v>100</v>
      </c>
    </row>
    <row r="7628" spans="1:10" x14ac:dyDescent="0.25">
      <c r="G7628" t="s">
        <v>1673</v>
      </c>
      <c r="H7628" s="3">
        <v>1316</v>
      </c>
      <c r="I7628">
        <v>100</v>
      </c>
    </row>
    <row r="7634" spans="1:10" s="9" customFormat="1" x14ac:dyDescent="0.25">
      <c r="A7634" s="9" t="s">
        <v>4610</v>
      </c>
      <c r="G7634" s="9" t="s">
        <v>996</v>
      </c>
    </row>
    <row r="7639" spans="1:10" x14ac:dyDescent="0.25">
      <c r="G7639" t="s">
        <v>3807</v>
      </c>
      <c r="H7639" t="s">
        <v>1601</v>
      </c>
      <c r="I7639" t="s">
        <v>1602</v>
      </c>
      <c r="J7639" t="s">
        <v>1603</v>
      </c>
    </row>
    <row r="7641" spans="1:10" x14ac:dyDescent="0.25">
      <c r="G7641">
        <v>1</v>
      </c>
      <c r="H7641">
        <v>427</v>
      </c>
      <c r="I7641">
        <v>32.5</v>
      </c>
      <c r="J7641">
        <v>32.5</v>
      </c>
    </row>
    <row r="7642" spans="1:10" x14ac:dyDescent="0.25">
      <c r="G7642">
        <v>2</v>
      </c>
      <c r="H7642">
        <v>304</v>
      </c>
      <c r="I7642">
        <v>23.14</v>
      </c>
      <c r="J7642">
        <v>55.63</v>
      </c>
    </row>
    <row r="7643" spans="1:10" x14ac:dyDescent="0.25">
      <c r="G7643">
        <v>3</v>
      </c>
      <c r="H7643">
        <v>276</v>
      </c>
      <c r="I7643">
        <v>21</v>
      </c>
      <c r="J7643">
        <v>76.64</v>
      </c>
    </row>
    <row r="7644" spans="1:10" x14ac:dyDescent="0.25">
      <c r="G7644">
        <v>5</v>
      </c>
      <c r="H7644">
        <v>278</v>
      </c>
      <c r="I7644">
        <v>21.16</v>
      </c>
      <c r="J7644">
        <v>97.79</v>
      </c>
    </row>
    <row r="7645" spans="1:10" x14ac:dyDescent="0.25">
      <c r="G7645">
        <v>88</v>
      </c>
      <c r="H7645">
        <v>25</v>
      </c>
      <c r="I7645">
        <v>1.9</v>
      </c>
      <c r="J7645">
        <v>99.7</v>
      </c>
    </row>
    <row r="7646" spans="1:10" x14ac:dyDescent="0.25">
      <c r="G7646">
        <v>99</v>
      </c>
      <c r="H7646">
        <v>4</v>
      </c>
      <c r="I7646">
        <v>0.3</v>
      </c>
      <c r="J7646">
        <v>100</v>
      </c>
    </row>
    <row r="7648" spans="1:10" x14ac:dyDescent="0.25">
      <c r="G7648" t="s">
        <v>1673</v>
      </c>
      <c r="H7648" s="3">
        <v>1314</v>
      </c>
      <c r="I7648">
        <v>100</v>
      </c>
    </row>
    <row r="7654" spans="1:10" s="9" customFormat="1" x14ac:dyDescent="0.25">
      <c r="A7654" s="9" t="s">
        <v>4611</v>
      </c>
      <c r="G7654" s="9" t="s">
        <v>996</v>
      </c>
    </row>
    <row r="7656" spans="1:10" x14ac:dyDescent="0.25">
      <c r="G7656" t="s">
        <v>3807</v>
      </c>
      <c r="H7656" t="s">
        <v>1601</v>
      </c>
      <c r="I7656" t="s">
        <v>1602</v>
      </c>
      <c r="J7656" t="s">
        <v>1603</v>
      </c>
    </row>
    <row r="7658" spans="1:10" x14ac:dyDescent="0.25">
      <c r="G7658" t="s">
        <v>3915</v>
      </c>
      <c r="H7658">
        <v>427</v>
      </c>
      <c r="I7658">
        <v>32.5</v>
      </c>
      <c r="J7658">
        <v>32.5</v>
      </c>
    </row>
    <row r="7659" spans="1:10" x14ac:dyDescent="0.25">
      <c r="G7659" t="s">
        <v>4348</v>
      </c>
      <c r="H7659">
        <v>304</v>
      </c>
      <c r="I7659">
        <v>23.14</v>
      </c>
      <c r="J7659">
        <v>55.63</v>
      </c>
    </row>
    <row r="7660" spans="1:10" x14ac:dyDescent="0.25">
      <c r="G7660" t="s">
        <v>4349</v>
      </c>
      <c r="H7660">
        <v>276</v>
      </c>
      <c r="I7660">
        <v>21</v>
      </c>
      <c r="J7660">
        <v>76.64</v>
      </c>
    </row>
    <row r="7661" spans="1:10" x14ac:dyDescent="0.25">
      <c r="G7661" t="s">
        <v>4350</v>
      </c>
      <c r="H7661">
        <v>278</v>
      </c>
      <c r="I7661">
        <v>21.16</v>
      </c>
      <c r="J7661">
        <v>97.79</v>
      </c>
    </row>
    <row r="7662" spans="1:10" x14ac:dyDescent="0.25">
      <c r="G7662" t="s">
        <v>3013</v>
      </c>
      <c r="H7662">
        <v>25</v>
      </c>
      <c r="I7662">
        <v>1.9</v>
      </c>
      <c r="J7662">
        <v>99.7</v>
      </c>
    </row>
    <row r="7663" spans="1:10" x14ac:dyDescent="0.25">
      <c r="G7663" t="s">
        <v>3158</v>
      </c>
      <c r="H7663">
        <v>4</v>
      </c>
      <c r="I7663">
        <v>0.3</v>
      </c>
      <c r="J7663">
        <v>100</v>
      </c>
    </row>
    <row r="7665" spans="1:10" x14ac:dyDescent="0.25">
      <c r="G7665" t="s">
        <v>1673</v>
      </c>
      <c r="H7665" s="3">
        <v>1314</v>
      </c>
      <c r="I7665">
        <v>100</v>
      </c>
    </row>
    <row r="7671" spans="1:10" s="9" customFormat="1" x14ac:dyDescent="0.25">
      <c r="A7671" s="9" t="s">
        <v>4612</v>
      </c>
      <c r="G7671" s="9" t="s">
        <v>998</v>
      </c>
    </row>
    <row r="7675" spans="1:10" x14ac:dyDescent="0.25">
      <c r="G7675" t="s">
        <v>3807</v>
      </c>
      <c r="H7675" t="s">
        <v>1601</v>
      </c>
      <c r="I7675" t="s">
        <v>1602</v>
      </c>
      <c r="J7675" t="s">
        <v>1603</v>
      </c>
    </row>
    <row r="7677" spans="1:10" x14ac:dyDescent="0.25">
      <c r="G7677">
        <v>1</v>
      </c>
      <c r="H7677">
        <v>351</v>
      </c>
      <c r="I7677">
        <v>26.83</v>
      </c>
      <c r="J7677">
        <v>26.83</v>
      </c>
    </row>
    <row r="7678" spans="1:10" x14ac:dyDescent="0.25">
      <c r="G7678">
        <v>2</v>
      </c>
      <c r="H7678">
        <v>355</v>
      </c>
      <c r="I7678">
        <v>27.14</v>
      </c>
      <c r="J7678">
        <v>53.98</v>
      </c>
    </row>
    <row r="7679" spans="1:10" x14ac:dyDescent="0.25">
      <c r="G7679">
        <v>3</v>
      </c>
      <c r="H7679">
        <v>241</v>
      </c>
      <c r="I7679">
        <v>18.43</v>
      </c>
      <c r="J7679">
        <v>72.400000000000006</v>
      </c>
    </row>
    <row r="7680" spans="1:10" x14ac:dyDescent="0.25">
      <c r="G7680">
        <v>5</v>
      </c>
      <c r="H7680">
        <v>326</v>
      </c>
      <c r="I7680">
        <v>24.92</v>
      </c>
      <c r="J7680">
        <v>97.32</v>
      </c>
    </row>
    <row r="7681" spans="1:10" x14ac:dyDescent="0.25">
      <c r="G7681">
        <v>88</v>
      </c>
      <c r="H7681">
        <v>31</v>
      </c>
      <c r="I7681">
        <v>2.37</v>
      </c>
      <c r="J7681">
        <v>99.69</v>
      </c>
    </row>
    <row r="7682" spans="1:10" x14ac:dyDescent="0.25">
      <c r="G7682">
        <v>99</v>
      </c>
      <c r="H7682">
        <v>4</v>
      </c>
      <c r="I7682">
        <v>0.31</v>
      </c>
      <c r="J7682">
        <v>100</v>
      </c>
    </row>
    <row r="7684" spans="1:10" x14ac:dyDescent="0.25">
      <c r="G7684" t="s">
        <v>1673</v>
      </c>
      <c r="H7684" s="3">
        <v>1308</v>
      </c>
      <c r="I7684">
        <v>100</v>
      </c>
    </row>
    <row r="7690" spans="1:10" s="9" customFormat="1" x14ac:dyDescent="0.25">
      <c r="A7690" s="9" t="s">
        <v>4613</v>
      </c>
      <c r="G7690" s="9" t="s">
        <v>998</v>
      </c>
    </row>
    <row r="7692" spans="1:10" x14ac:dyDescent="0.25">
      <c r="G7692" t="s">
        <v>3807</v>
      </c>
      <c r="H7692" t="s">
        <v>1601</v>
      </c>
      <c r="I7692" t="s">
        <v>1602</v>
      </c>
      <c r="J7692" t="s">
        <v>1603</v>
      </c>
    </row>
    <row r="7694" spans="1:10" x14ac:dyDescent="0.25">
      <c r="G7694" t="s">
        <v>3915</v>
      </c>
      <c r="H7694">
        <v>351</v>
      </c>
      <c r="I7694">
        <v>26.83</v>
      </c>
      <c r="J7694">
        <v>26.83</v>
      </c>
    </row>
    <row r="7695" spans="1:10" x14ac:dyDescent="0.25">
      <c r="G7695" t="s">
        <v>4348</v>
      </c>
      <c r="H7695">
        <v>355</v>
      </c>
      <c r="I7695">
        <v>27.14</v>
      </c>
      <c r="J7695">
        <v>53.98</v>
      </c>
    </row>
    <row r="7696" spans="1:10" x14ac:dyDescent="0.25">
      <c r="G7696" t="s">
        <v>4349</v>
      </c>
      <c r="H7696">
        <v>241</v>
      </c>
      <c r="I7696">
        <v>18.43</v>
      </c>
      <c r="J7696">
        <v>72.400000000000006</v>
      </c>
    </row>
    <row r="7697" spans="1:10" x14ac:dyDescent="0.25">
      <c r="G7697" t="s">
        <v>4350</v>
      </c>
      <c r="H7697">
        <v>326</v>
      </c>
      <c r="I7697">
        <v>24.92</v>
      </c>
      <c r="J7697">
        <v>97.32</v>
      </c>
    </row>
    <row r="7698" spans="1:10" x14ac:dyDescent="0.25">
      <c r="G7698" t="s">
        <v>3013</v>
      </c>
      <c r="H7698">
        <v>31</v>
      </c>
      <c r="I7698">
        <v>2.37</v>
      </c>
      <c r="J7698">
        <v>99.69</v>
      </c>
    </row>
    <row r="7699" spans="1:10" x14ac:dyDescent="0.25">
      <c r="G7699" t="s">
        <v>3158</v>
      </c>
      <c r="H7699">
        <v>4</v>
      </c>
      <c r="I7699">
        <v>0.31</v>
      </c>
      <c r="J7699">
        <v>100</v>
      </c>
    </row>
    <row r="7701" spans="1:10" x14ac:dyDescent="0.25">
      <c r="G7701" t="s">
        <v>1673</v>
      </c>
      <c r="H7701" s="3">
        <v>1308</v>
      </c>
      <c r="I7701">
        <v>100</v>
      </c>
    </row>
    <row r="7706" spans="1:10" s="9" customFormat="1" x14ac:dyDescent="0.25">
      <c r="A7706" s="9" t="s">
        <v>4614</v>
      </c>
      <c r="G7706" s="9" t="s">
        <v>999</v>
      </c>
    </row>
    <row r="7710" spans="1:10" x14ac:dyDescent="0.25">
      <c r="G7710" t="s">
        <v>3807</v>
      </c>
      <c r="H7710" t="s">
        <v>1601</v>
      </c>
      <c r="I7710" t="s">
        <v>1602</v>
      </c>
      <c r="J7710" t="s">
        <v>1603</v>
      </c>
    </row>
    <row r="7712" spans="1:10" x14ac:dyDescent="0.25">
      <c r="G7712">
        <v>1</v>
      </c>
      <c r="H7712" s="3">
        <v>1082</v>
      </c>
      <c r="I7712">
        <v>82.79</v>
      </c>
      <c r="J7712">
        <v>82.79</v>
      </c>
    </row>
    <row r="7713" spans="1:10" x14ac:dyDescent="0.25">
      <c r="G7713">
        <v>2</v>
      </c>
      <c r="H7713">
        <v>78</v>
      </c>
      <c r="I7713">
        <v>5.97</v>
      </c>
      <c r="J7713">
        <v>88.75</v>
      </c>
    </row>
    <row r="7714" spans="1:10" x14ac:dyDescent="0.25">
      <c r="G7714">
        <v>3</v>
      </c>
      <c r="H7714">
        <v>47</v>
      </c>
      <c r="I7714">
        <v>3.6</v>
      </c>
      <c r="J7714">
        <v>92.35</v>
      </c>
    </row>
    <row r="7715" spans="1:10" x14ac:dyDescent="0.25">
      <c r="G7715">
        <v>5</v>
      </c>
      <c r="H7715">
        <v>84</v>
      </c>
      <c r="I7715">
        <v>6.43</v>
      </c>
      <c r="J7715">
        <v>98.78</v>
      </c>
    </row>
    <row r="7716" spans="1:10" x14ac:dyDescent="0.25">
      <c r="G7716">
        <v>88</v>
      </c>
      <c r="H7716">
        <v>7</v>
      </c>
      <c r="I7716">
        <v>0.54</v>
      </c>
      <c r="J7716">
        <v>99.31</v>
      </c>
    </row>
    <row r="7717" spans="1:10" x14ac:dyDescent="0.25">
      <c r="G7717">
        <v>99</v>
      </c>
      <c r="H7717">
        <v>9</v>
      </c>
      <c r="I7717">
        <v>0.69</v>
      </c>
      <c r="J7717">
        <v>100</v>
      </c>
    </row>
    <row r="7719" spans="1:10" x14ac:dyDescent="0.25">
      <c r="G7719" t="s">
        <v>1673</v>
      </c>
      <c r="H7719" s="3">
        <v>1307</v>
      </c>
      <c r="I7719">
        <v>100</v>
      </c>
    </row>
    <row r="7723" spans="1:10" s="9" customFormat="1" x14ac:dyDescent="0.25">
      <c r="A7723" s="9" t="s">
        <v>1556</v>
      </c>
      <c r="G7723" s="9" t="s">
        <v>999</v>
      </c>
    </row>
    <row r="7725" spans="1:10" x14ac:dyDescent="0.25">
      <c r="G7725" t="s">
        <v>3807</v>
      </c>
      <c r="H7725" t="s">
        <v>1601</v>
      </c>
      <c r="I7725" t="s">
        <v>1602</v>
      </c>
      <c r="J7725" t="s">
        <v>1603</v>
      </c>
    </row>
    <row r="7727" spans="1:10" x14ac:dyDescent="0.25">
      <c r="G7727" t="s">
        <v>3915</v>
      </c>
      <c r="H7727" s="3">
        <v>1082</v>
      </c>
      <c r="I7727">
        <v>82.79</v>
      </c>
      <c r="J7727">
        <v>82.79</v>
      </c>
    </row>
    <row r="7728" spans="1:10" x14ac:dyDescent="0.25">
      <c r="G7728" t="s">
        <v>4348</v>
      </c>
      <c r="H7728">
        <v>78</v>
      </c>
      <c r="I7728">
        <v>5.97</v>
      </c>
      <c r="J7728">
        <v>88.75</v>
      </c>
    </row>
    <row r="7729" spans="1:10" x14ac:dyDescent="0.25">
      <c r="G7729" t="s">
        <v>4349</v>
      </c>
      <c r="H7729">
        <v>47</v>
      </c>
      <c r="I7729">
        <v>3.6</v>
      </c>
      <c r="J7729">
        <v>92.35</v>
      </c>
    </row>
    <row r="7730" spans="1:10" x14ac:dyDescent="0.25">
      <c r="G7730" t="s">
        <v>4350</v>
      </c>
      <c r="H7730">
        <v>84</v>
      </c>
      <c r="I7730">
        <v>6.43</v>
      </c>
      <c r="J7730">
        <v>98.78</v>
      </c>
    </row>
    <row r="7731" spans="1:10" x14ac:dyDescent="0.25">
      <c r="G7731" t="s">
        <v>3013</v>
      </c>
      <c r="H7731">
        <v>7</v>
      </c>
      <c r="I7731">
        <v>0.54</v>
      </c>
      <c r="J7731">
        <v>99.31</v>
      </c>
    </row>
    <row r="7732" spans="1:10" x14ac:dyDescent="0.25">
      <c r="G7732" t="s">
        <v>3158</v>
      </c>
      <c r="H7732">
        <v>9</v>
      </c>
      <c r="I7732">
        <v>0.69</v>
      </c>
      <c r="J7732">
        <v>100</v>
      </c>
    </row>
    <row r="7734" spans="1:10" x14ac:dyDescent="0.25">
      <c r="G7734" t="s">
        <v>1673</v>
      </c>
      <c r="H7734" s="3">
        <v>1307</v>
      </c>
      <c r="I7734">
        <v>100</v>
      </c>
    </row>
    <row r="7740" spans="1:10" s="9" customFormat="1" x14ac:dyDescent="0.25">
      <c r="A7740" s="9" t="s">
        <v>281</v>
      </c>
      <c r="G7740" s="9" t="s">
        <v>4281</v>
      </c>
    </row>
    <row r="7744" spans="1:10" x14ac:dyDescent="0.25">
      <c r="G7744" t="s">
        <v>3807</v>
      </c>
      <c r="H7744" t="s">
        <v>1601</v>
      </c>
      <c r="I7744" t="s">
        <v>1602</v>
      </c>
      <c r="J7744" t="s">
        <v>1603</v>
      </c>
    </row>
    <row r="7746" spans="1:10" x14ac:dyDescent="0.25">
      <c r="G7746" t="s">
        <v>3915</v>
      </c>
      <c r="H7746">
        <v>497</v>
      </c>
      <c r="I7746">
        <v>70.8</v>
      </c>
      <c r="J7746">
        <v>70.8</v>
      </c>
    </row>
    <row r="7747" spans="1:10" x14ac:dyDescent="0.25">
      <c r="G7747" t="s">
        <v>4348</v>
      </c>
      <c r="H7747">
        <v>48</v>
      </c>
      <c r="I7747">
        <v>6.84</v>
      </c>
      <c r="J7747">
        <v>77.64</v>
      </c>
    </row>
    <row r="7748" spans="1:10" x14ac:dyDescent="0.25">
      <c r="G7748" t="s">
        <v>4349</v>
      </c>
      <c r="H7748">
        <v>55</v>
      </c>
      <c r="I7748">
        <v>7.83</v>
      </c>
      <c r="J7748">
        <v>85.47</v>
      </c>
    </row>
    <row r="7749" spans="1:10" x14ac:dyDescent="0.25">
      <c r="G7749" t="s">
        <v>4350</v>
      </c>
      <c r="H7749">
        <v>96</v>
      </c>
      <c r="I7749">
        <v>13.68</v>
      </c>
      <c r="J7749">
        <v>99.15</v>
      </c>
    </row>
    <row r="7750" spans="1:10" x14ac:dyDescent="0.25">
      <c r="G7750" t="s">
        <v>3013</v>
      </c>
      <c r="H7750">
        <v>1</v>
      </c>
      <c r="I7750">
        <v>0.14000000000000001</v>
      </c>
      <c r="J7750">
        <v>99.29</v>
      </c>
    </row>
    <row r="7751" spans="1:10" x14ac:dyDescent="0.25">
      <c r="G7751" t="s">
        <v>3158</v>
      </c>
      <c r="H7751">
        <v>5</v>
      </c>
      <c r="I7751">
        <v>0.71</v>
      </c>
      <c r="J7751">
        <v>100</v>
      </c>
    </row>
    <row r="7753" spans="1:10" x14ac:dyDescent="0.25">
      <c r="G7753" t="s">
        <v>1673</v>
      </c>
      <c r="H7753">
        <v>702</v>
      </c>
      <c r="I7753">
        <v>100</v>
      </c>
    </row>
    <row r="7759" spans="1:10" s="9" customFormat="1" x14ac:dyDescent="0.25">
      <c r="A7759" s="9" t="s">
        <v>4615</v>
      </c>
      <c r="G7759" s="9" t="s">
        <v>1001</v>
      </c>
    </row>
    <row r="7763" spans="7:10" x14ac:dyDescent="0.25">
      <c r="G7763" t="s">
        <v>3807</v>
      </c>
      <c r="H7763" t="s">
        <v>1601</v>
      </c>
      <c r="I7763" t="s">
        <v>1602</v>
      </c>
      <c r="J7763" t="s">
        <v>1603</v>
      </c>
    </row>
    <row r="7765" spans="7:10" x14ac:dyDescent="0.25">
      <c r="G7765" t="s">
        <v>4458</v>
      </c>
      <c r="H7765">
        <v>676</v>
      </c>
      <c r="I7765">
        <v>51.45</v>
      </c>
      <c r="J7765">
        <v>51.45</v>
      </c>
    </row>
    <row r="7766" spans="7:10" x14ac:dyDescent="0.25">
      <c r="G7766" t="s">
        <v>4459</v>
      </c>
      <c r="H7766">
        <v>414</v>
      </c>
      <c r="I7766">
        <v>31.51</v>
      </c>
      <c r="J7766">
        <v>82.95</v>
      </c>
    </row>
    <row r="7767" spans="7:10" x14ac:dyDescent="0.25">
      <c r="G7767" t="s">
        <v>4460</v>
      </c>
      <c r="H7767">
        <v>74</v>
      </c>
      <c r="I7767">
        <v>5.63</v>
      </c>
      <c r="J7767">
        <v>88.58</v>
      </c>
    </row>
    <row r="7768" spans="7:10" x14ac:dyDescent="0.25">
      <c r="G7768" t="s">
        <v>4461</v>
      </c>
      <c r="H7768">
        <v>41</v>
      </c>
      <c r="I7768">
        <v>3.12</v>
      </c>
      <c r="J7768">
        <v>91.7</v>
      </c>
    </row>
    <row r="7769" spans="7:10" x14ac:dyDescent="0.25">
      <c r="G7769" t="s">
        <v>3013</v>
      </c>
      <c r="H7769">
        <v>80</v>
      </c>
      <c r="I7769">
        <v>6.09</v>
      </c>
      <c r="J7769">
        <v>97.79</v>
      </c>
    </row>
    <row r="7770" spans="7:10" x14ac:dyDescent="0.25">
      <c r="G7770" t="s">
        <v>4462</v>
      </c>
      <c r="H7770">
        <v>29</v>
      </c>
      <c r="I7770">
        <v>2.21</v>
      </c>
      <c r="J7770">
        <v>100</v>
      </c>
    </row>
    <row r="7772" spans="7:10" x14ac:dyDescent="0.25">
      <c r="G7772" t="s">
        <v>1673</v>
      </c>
      <c r="H7772" s="3">
        <v>1314</v>
      </c>
      <c r="I7772">
        <v>100</v>
      </c>
    </row>
    <row r="7777" spans="1:10" s="9" customFormat="1" x14ac:dyDescent="0.25">
      <c r="A7777" s="9" t="s">
        <v>4616</v>
      </c>
      <c r="G7777" s="9" t="s">
        <v>1002</v>
      </c>
    </row>
    <row r="7781" spans="1:10" x14ac:dyDescent="0.25">
      <c r="G7781" t="s">
        <v>3807</v>
      </c>
      <c r="H7781" t="s">
        <v>1601</v>
      </c>
      <c r="I7781" t="s">
        <v>1602</v>
      </c>
      <c r="J7781" t="s">
        <v>1603</v>
      </c>
    </row>
    <row r="7783" spans="1:10" x14ac:dyDescent="0.25">
      <c r="G7783">
        <v>1</v>
      </c>
      <c r="H7783" s="3">
        <v>1010</v>
      </c>
      <c r="I7783">
        <v>76.81</v>
      </c>
      <c r="J7783">
        <v>76.81</v>
      </c>
    </row>
    <row r="7784" spans="1:10" x14ac:dyDescent="0.25">
      <c r="G7784">
        <v>2</v>
      </c>
      <c r="H7784">
        <v>303</v>
      </c>
      <c r="I7784">
        <v>23.04</v>
      </c>
      <c r="J7784">
        <v>99.85</v>
      </c>
    </row>
    <row r="7785" spans="1:10" x14ac:dyDescent="0.25">
      <c r="G7785">
        <v>99</v>
      </c>
      <c r="H7785">
        <v>2</v>
      </c>
      <c r="I7785">
        <v>0.15</v>
      </c>
      <c r="J7785">
        <v>100</v>
      </c>
    </row>
    <row r="7787" spans="1:10" x14ac:dyDescent="0.25">
      <c r="G7787" t="s">
        <v>1673</v>
      </c>
      <c r="H7787" s="3">
        <v>1315</v>
      </c>
      <c r="I7787">
        <v>100</v>
      </c>
    </row>
    <row r="7790" spans="1:10" s="9" customFormat="1" x14ac:dyDescent="0.25">
      <c r="A7790" s="9" t="s">
        <v>1557</v>
      </c>
      <c r="G7790" s="9" t="s">
        <v>1002</v>
      </c>
    </row>
    <row r="7792" spans="1:10" x14ac:dyDescent="0.25">
      <c r="G7792" t="s">
        <v>3807</v>
      </c>
      <c r="H7792" t="s">
        <v>1601</v>
      </c>
      <c r="I7792" t="s">
        <v>1602</v>
      </c>
      <c r="J7792" t="s">
        <v>1603</v>
      </c>
    </row>
    <row r="7794" spans="1:10" x14ac:dyDescent="0.25">
      <c r="G7794" t="s">
        <v>3015</v>
      </c>
      <c r="H7794" s="3">
        <v>1010</v>
      </c>
      <c r="I7794">
        <v>76.81</v>
      </c>
      <c r="J7794">
        <v>76.81</v>
      </c>
    </row>
    <row r="7795" spans="1:10" x14ac:dyDescent="0.25">
      <c r="G7795" t="s">
        <v>3016</v>
      </c>
      <c r="H7795">
        <v>303</v>
      </c>
      <c r="I7795">
        <v>23.04</v>
      </c>
      <c r="J7795">
        <v>99.85</v>
      </c>
    </row>
    <row r="7796" spans="1:10" x14ac:dyDescent="0.25">
      <c r="G7796" t="s">
        <v>3158</v>
      </c>
      <c r="H7796">
        <v>2</v>
      </c>
      <c r="I7796">
        <v>0.15</v>
      </c>
      <c r="J7796">
        <v>100</v>
      </c>
    </row>
    <row r="7798" spans="1:10" x14ac:dyDescent="0.25">
      <c r="G7798" t="s">
        <v>1673</v>
      </c>
      <c r="H7798" s="3">
        <v>1315</v>
      </c>
      <c r="I7798">
        <v>100</v>
      </c>
    </row>
    <row r="7803" spans="1:10" s="9" customFormat="1" x14ac:dyDescent="0.25">
      <c r="A7803" s="9" t="s">
        <v>4617</v>
      </c>
      <c r="G7803" s="9" t="s">
        <v>1003</v>
      </c>
    </row>
    <row r="7810" spans="7:10" x14ac:dyDescent="0.25">
      <c r="G7810" t="s">
        <v>3807</v>
      </c>
      <c r="H7810" t="s">
        <v>1601</v>
      </c>
      <c r="I7810" t="s">
        <v>1602</v>
      </c>
      <c r="J7810" t="s">
        <v>1603</v>
      </c>
    </row>
    <row r="7812" spans="7:10" x14ac:dyDescent="0.25">
      <c r="G7812">
        <v>1</v>
      </c>
      <c r="H7812">
        <v>206</v>
      </c>
      <c r="I7812">
        <v>69.36</v>
      </c>
      <c r="J7812">
        <v>69.36</v>
      </c>
    </row>
    <row r="7813" spans="7:10" x14ac:dyDescent="0.25">
      <c r="G7813">
        <v>2</v>
      </c>
      <c r="H7813">
        <v>57</v>
      </c>
      <c r="I7813">
        <v>19.190000000000001</v>
      </c>
      <c r="J7813">
        <v>88.55</v>
      </c>
    </row>
    <row r="7814" spans="7:10" x14ac:dyDescent="0.25">
      <c r="G7814">
        <v>3</v>
      </c>
      <c r="H7814">
        <v>17</v>
      </c>
      <c r="I7814">
        <v>5.72</v>
      </c>
      <c r="J7814">
        <v>94.28</v>
      </c>
    </row>
    <row r="7815" spans="7:10" x14ac:dyDescent="0.25">
      <c r="G7815">
        <v>4</v>
      </c>
      <c r="H7815">
        <v>4</v>
      </c>
      <c r="I7815">
        <v>1.35</v>
      </c>
      <c r="J7815">
        <v>95.62</v>
      </c>
    </row>
    <row r="7816" spans="7:10" x14ac:dyDescent="0.25">
      <c r="G7816">
        <v>5</v>
      </c>
      <c r="H7816">
        <v>4</v>
      </c>
      <c r="I7816">
        <v>1.35</v>
      </c>
      <c r="J7816">
        <v>96.97</v>
      </c>
    </row>
    <row r="7817" spans="7:10" x14ac:dyDescent="0.25">
      <c r="G7817">
        <v>6</v>
      </c>
      <c r="H7817">
        <v>3</v>
      </c>
      <c r="I7817">
        <v>1.01</v>
      </c>
      <c r="J7817">
        <v>97.98</v>
      </c>
    </row>
    <row r="7818" spans="7:10" x14ac:dyDescent="0.25">
      <c r="G7818">
        <v>8</v>
      </c>
      <c r="H7818">
        <v>1</v>
      </c>
      <c r="I7818">
        <v>0.34</v>
      </c>
      <c r="J7818">
        <v>98.32</v>
      </c>
    </row>
    <row r="7819" spans="7:10" x14ac:dyDescent="0.25">
      <c r="G7819">
        <v>10</v>
      </c>
      <c r="H7819">
        <v>1</v>
      </c>
      <c r="I7819">
        <v>0.34</v>
      </c>
      <c r="J7819">
        <v>98.65</v>
      </c>
    </row>
    <row r="7820" spans="7:10" x14ac:dyDescent="0.25">
      <c r="G7820">
        <v>12</v>
      </c>
      <c r="H7820">
        <v>1</v>
      </c>
      <c r="I7820">
        <v>0.34</v>
      </c>
      <c r="J7820">
        <v>98.99</v>
      </c>
    </row>
    <row r="7821" spans="7:10" x14ac:dyDescent="0.25">
      <c r="G7821">
        <v>19</v>
      </c>
      <c r="H7821">
        <v>1</v>
      </c>
      <c r="I7821">
        <v>0.34</v>
      </c>
      <c r="J7821">
        <v>99.33</v>
      </c>
    </row>
    <row r="7822" spans="7:10" x14ac:dyDescent="0.25">
      <c r="G7822">
        <v>20</v>
      </c>
      <c r="H7822">
        <v>1</v>
      </c>
      <c r="I7822">
        <v>0.34</v>
      </c>
      <c r="J7822">
        <v>99.66</v>
      </c>
    </row>
    <row r="7823" spans="7:10" x14ac:dyDescent="0.25">
      <c r="G7823" t="s">
        <v>3013</v>
      </c>
      <c r="H7823">
        <v>1</v>
      </c>
      <c r="I7823">
        <v>0.34</v>
      </c>
      <c r="J7823">
        <v>100</v>
      </c>
    </row>
    <row r="7825" spans="1:10" x14ac:dyDescent="0.25">
      <c r="G7825" t="s">
        <v>1673</v>
      </c>
      <c r="H7825">
        <v>297</v>
      </c>
      <c r="I7825">
        <v>100</v>
      </c>
    </row>
    <row r="7829" spans="1:10" s="9" customFormat="1" x14ac:dyDescent="0.25">
      <c r="A7829" s="9" t="s">
        <v>285</v>
      </c>
      <c r="G7829" s="9" t="s">
        <v>1004</v>
      </c>
    </row>
    <row r="7831" spans="1:10" x14ac:dyDescent="0.25">
      <c r="G7831" t="s">
        <v>3807</v>
      </c>
      <c r="H7831" t="s">
        <v>1601</v>
      </c>
      <c r="I7831" t="s">
        <v>1602</v>
      </c>
      <c r="J7831" t="s">
        <v>1603</v>
      </c>
    </row>
    <row r="7833" spans="1:10" x14ac:dyDescent="0.25">
      <c r="G7833">
        <v>1</v>
      </c>
      <c r="H7833">
        <v>248</v>
      </c>
      <c r="I7833">
        <v>18.84</v>
      </c>
      <c r="J7833">
        <v>18.84</v>
      </c>
    </row>
    <row r="7834" spans="1:10" x14ac:dyDescent="0.25">
      <c r="G7834">
        <v>2</v>
      </c>
      <c r="H7834">
        <v>965</v>
      </c>
      <c r="I7834">
        <v>73.33</v>
      </c>
      <c r="J7834">
        <v>92.17</v>
      </c>
    </row>
    <row r="7835" spans="1:10" x14ac:dyDescent="0.25">
      <c r="G7835">
        <v>88</v>
      </c>
      <c r="H7835">
        <v>103</v>
      </c>
      <c r="I7835">
        <v>7.83</v>
      </c>
      <c r="J7835">
        <v>100</v>
      </c>
    </row>
    <row r="7837" spans="1:10" x14ac:dyDescent="0.25">
      <c r="G7837" t="s">
        <v>1673</v>
      </c>
      <c r="H7837" s="3">
        <v>1316</v>
      </c>
      <c r="I7837">
        <v>100</v>
      </c>
    </row>
    <row r="7843" spans="1:10" s="9" customFormat="1" x14ac:dyDescent="0.25">
      <c r="A7843" s="9" t="s">
        <v>4618</v>
      </c>
      <c r="G7843" s="9" t="s">
        <v>1004</v>
      </c>
    </row>
    <row r="7845" spans="1:10" x14ac:dyDescent="0.25">
      <c r="G7845" t="s">
        <v>3807</v>
      </c>
      <c r="H7845" t="s">
        <v>1601</v>
      </c>
      <c r="I7845" t="s">
        <v>1602</v>
      </c>
      <c r="J7845" t="s">
        <v>1603</v>
      </c>
    </row>
    <row r="7847" spans="1:10" x14ac:dyDescent="0.25">
      <c r="G7847" t="s">
        <v>3015</v>
      </c>
      <c r="H7847">
        <v>248</v>
      </c>
      <c r="I7847">
        <v>18.84</v>
      </c>
      <c r="J7847">
        <v>18.84</v>
      </c>
    </row>
    <row r="7848" spans="1:10" x14ac:dyDescent="0.25">
      <c r="G7848" t="s">
        <v>3016</v>
      </c>
      <c r="H7848">
        <v>965</v>
      </c>
      <c r="I7848">
        <v>73.33</v>
      </c>
      <c r="J7848">
        <v>92.17</v>
      </c>
    </row>
    <row r="7849" spans="1:10" x14ac:dyDescent="0.25">
      <c r="G7849" t="s">
        <v>4463</v>
      </c>
      <c r="H7849">
        <v>103</v>
      </c>
      <c r="I7849">
        <v>7.83</v>
      </c>
      <c r="J7849">
        <v>100</v>
      </c>
    </row>
    <row r="7851" spans="1:10" x14ac:dyDescent="0.25">
      <c r="G7851" t="s">
        <v>1673</v>
      </c>
      <c r="H7851" s="3">
        <v>1316</v>
      </c>
      <c r="I7851">
        <v>100</v>
      </c>
    </row>
    <row r="7856" spans="1:10" s="9" customFormat="1" x14ac:dyDescent="0.25">
      <c r="A7856" s="9" t="s">
        <v>4619</v>
      </c>
      <c r="G7856" s="9" t="s">
        <v>1005</v>
      </c>
    </row>
    <row r="7860" spans="1:10" x14ac:dyDescent="0.25">
      <c r="G7860" t="s">
        <v>3807</v>
      </c>
      <c r="H7860" t="s">
        <v>1601</v>
      </c>
      <c r="I7860" t="s">
        <v>1602</v>
      </c>
      <c r="J7860" t="s">
        <v>1603</v>
      </c>
    </row>
    <row r="7862" spans="1:10" x14ac:dyDescent="0.25">
      <c r="G7862">
        <v>1</v>
      </c>
      <c r="H7862">
        <v>432</v>
      </c>
      <c r="I7862">
        <v>32.85</v>
      </c>
      <c r="J7862">
        <v>32.85</v>
      </c>
    </row>
    <row r="7863" spans="1:10" x14ac:dyDescent="0.25">
      <c r="G7863">
        <v>2</v>
      </c>
      <c r="H7863">
        <v>748</v>
      </c>
      <c r="I7863">
        <v>56.88</v>
      </c>
      <c r="J7863">
        <v>89.73</v>
      </c>
    </row>
    <row r="7864" spans="1:10" x14ac:dyDescent="0.25">
      <c r="G7864">
        <v>88</v>
      </c>
      <c r="H7864">
        <v>135</v>
      </c>
      <c r="I7864">
        <v>10.27</v>
      </c>
      <c r="J7864">
        <v>100</v>
      </c>
    </row>
    <row r="7866" spans="1:10" x14ac:dyDescent="0.25">
      <c r="G7866" t="s">
        <v>1673</v>
      </c>
      <c r="H7866" s="3">
        <v>1315</v>
      </c>
      <c r="I7866">
        <v>100</v>
      </c>
    </row>
    <row r="7870" spans="1:10" s="9" customFormat="1" x14ac:dyDescent="0.25">
      <c r="A7870" s="9" t="s">
        <v>4620</v>
      </c>
      <c r="G7870" s="9" t="s">
        <v>1005</v>
      </c>
    </row>
    <row r="7872" spans="1:10" x14ac:dyDescent="0.25">
      <c r="G7872" t="s">
        <v>3807</v>
      </c>
      <c r="H7872" t="s">
        <v>1601</v>
      </c>
      <c r="I7872" t="s">
        <v>1602</v>
      </c>
      <c r="J7872" t="s">
        <v>1603</v>
      </c>
    </row>
    <row r="7874" spans="1:10" x14ac:dyDescent="0.25">
      <c r="G7874" t="s">
        <v>3015</v>
      </c>
      <c r="H7874">
        <v>432</v>
      </c>
      <c r="I7874">
        <v>32.85</v>
      </c>
      <c r="J7874">
        <v>32.85</v>
      </c>
    </row>
    <row r="7875" spans="1:10" x14ac:dyDescent="0.25">
      <c r="G7875" t="s">
        <v>3016</v>
      </c>
      <c r="H7875">
        <v>748</v>
      </c>
      <c r="I7875">
        <v>56.88</v>
      </c>
      <c r="J7875">
        <v>89.73</v>
      </c>
    </row>
    <row r="7876" spans="1:10" x14ac:dyDescent="0.25">
      <c r="G7876" t="s">
        <v>4463</v>
      </c>
      <c r="H7876">
        <v>135</v>
      </c>
      <c r="I7876">
        <v>10.27</v>
      </c>
      <c r="J7876">
        <v>100</v>
      </c>
    </row>
    <row r="7878" spans="1:10" x14ac:dyDescent="0.25">
      <c r="G7878" t="s">
        <v>1673</v>
      </c>
      <c r="H7878" s="3">
        <v>1315</v>
      </c>
      <c r="I7878">
        <v>100</v>
      </c>
    </row>
    <row r="7883" spans="1:10" s="9" customFormat="1" x14ac:dyDescent="0.25">
      <c r="A7883" s="9" t="s">
        <v>4621</v>
      </c>
      <c r="G7883" s="9" t="s">
        <v>5954</v>
      </c>
    </row>
    <row r="7887" spans="1:10" x14ac:dyDescent="0.25">
      <c r="G7887" t="s">
        <v>3807</v>
      </c>
      <c r="H7887" t="s">
        <v>1601</v>
      </c>
      <c r="I7887" t="s">
        <v>1602</v>
      </c>
      <c r="J7887" t="s">
        <v>1603</v>
      </c>
    </row>
    <row r="7889" spans="1:10" x14ac:dyDescent="0.25">
      <c r="G7889">
        <v>1</v>
      </c>
      <c r="H7889">
        <v>441</v>
      </c>
      <c r="I7889">
        <v>33.51</v>
      </c>
      <c r="J7889">
        <v>33.51</v>
      </c>
    </row>
    <row r="7890" spans="1:10" x14ac:dyDescent="0.25">
      <c r="G7890">
        <v>2</v>
      </c>
      <c r="H7890">
        <v>760</v>
      </c>
      <c r="I7890">
        <v>57.75</v>
      </c>
      <c r="J7890">
        <v>91.26</v>
      </c>
    </row>
    <row r="7891" spans="1:10" x14ac:dyDescent="0.25">
      <c r="G7891">
        <v>88</v>
      </c>
      <c r="H7891">
        <v>114</v>
      </c>
      <c r="I7891">
        <v>8.66</v>
      </c>
      <c r="J7891">
        <v>99.92</v>
      </c>
    </row>
    <row r="7892" spans="1:10" x14ac:dyDescent="0.25">
      <c r="G7892">
        <v>99</v>
      </c>
      <c r="H7892">
        <v>1</v>
      </c>
      <c r="I7892">
        <v>0.08</v>
      </c>
      <c r="J7892">
        <v>100</v>
      </c>
    </row>
    <row r="7894" spans="1:10" x14ac:dyDescent="0.25">
      <c r="G7894" t="s">
        <v>1673</v>
      </c>
      <c r="H7894" s="3">
        <v>1316</v>
      </c>
      <c r="I7894">
        <v>100</v>
      </c>
    </row>
    <row r="7900" spans="1:10" s="9" customFormat="1" x14ac:dyDescent="0.25">
      <c r="A7900" s="9" t="s">
        <v>1560</v>
      </c>
      <c r="G7900" s="9" t="s">
        <v>5954</v>
      </c>
    </row>
    <row r="7902" spans="1:10" x14ac:dyDescent="0.25">
      <c r="G7902" t="s">
        <v>3807</v>
      </c>
      <c r="H7902" t="s">
        <v>1601</v>
      </c>
      <c r="I7902" t="s">
        <v>1602</v>
      </c>
      <c r="J7902" t="s">
        <v>1603</v>
      </c>
    </row>
    <row r="7904" spans="1:10" x14ac:dyDescent="0.25">
      <c r="G7904" t="s">
        <v>3015</v>
      </c>
      <c r="H7904">
        <v>441</v>
      </c>
      <c r="I7904">
        <v>33.51</v>
      </c>
      <c r="J7904">
        <v>33.51</v>
      </c>
    </row>
    <row r="7905" spans="1:10" x14ac:dyDescent="0.25">
      <c r="G7905" t="s">
        <v>3016</v>
      </c>
      <c r="H7905">
        <v>760</v>
      </c>
      <c r="I7905">
        <v>57.75</v>
      </c>
      <c r="J7905">
        <v>91.26</v>
      </c>
    </row>
    <row r="7906" spans="1:10" x14ac:dyDescent="0.25">
      <c r="G7906" t="s">
        <v>4463</v>
      </c>
      <c r="H7906">
        <v>114</v>
      </c>
      <c r="I7906">
        <v>8.66</v>
      </c>
      <c r="J7906">
        <v>99.92</v>
      </c>
    </row>
    <row r="7907" spans="1:10" x14ac:dyDescent="0.25">
      <c r="G7907" t="s">
        <v>3158</v>
      </c>
      <c r="H7907">
        <v>1</v>
      </c>
      <c r="I7907">
        <v>0.08</v>
      </c>
      <c r="J7907">
        <v>100</v>
      </c>
    </row>
    <row r="7909" spans="1:10" x14ac:dyDescent="0.25">
      <c r="G7909" t="s">
        <v>1673</v>
      </c>
      <c r="H7909" s="3">
        <v>1316</v>
      </c>
      <c r="I7909">
        <v>100</v>
      </c>
    </row>
    <row r="7915" spans="1:10" s="9" customFormat="1" x14ac:dyDescent="0.25">
      <c r="A7915" s="9" t="s">
        <v>4622</v>
      </c>
      <c r="G7915" s="9" t="s">
        <v>1007</v>
      </c>
    </row>
    <row r="7920" spans="1:10" x14ac:dyDescent="0.25">
      <c r="G7920" t="s">
        <v>3807</v>
      </c>
      <c r="H7920" t="s">
        <v>1601</v>
      </c>
      <c r="I7920" t="s">
        <v>1602</v>
      </c>
      <c r="J7920" t="s">
        <v>1603</v>
      </c>
    </row>
    <row r="7922" spans="1:10" x14ac:dyDescent="0.25">
      <c r="G7922">
        <v>1</v>
      </c>
      <c r="H7922">
        <v>702</v>
      </c>
      <c r="I7922">
        <v>53.34</v>
      </c>
      <c r="J7922">
        <v>53.34</v>
      </c>
    </row>
    <row r="7923" spans="1:10" x14ac:dyDescent="0.25">
      <c r="G7923">
        <v>2</v>
      </c>
      <c r="H7923">
        <v>548</v>
      </c>
      <c r="I7923">
        <v>41.64</v>
      </c>
      <c r="J7923">
        <v>94.98</v>
      </c>
    </row>
    <row r="7924" spans="1:10" x14ac:dyDescent="0.25">
      <c r="G7924">
        <v>88</v>
      </c>
      <c r="H7924">
        <v>63</v>
      </c>
      <c r="I7924">
        <v>4.79</v>
      </c>
      <c r="J7924">
        <v>99.77</v>
      </c>
    </row>
    <row r="7925" spans="1:10" x14ac:dyDescent="0.25">
      <c r="G7925">
        <v>99</v>
      </c>
      <c r="H7925">
        <v>3</v>
      </c>
      <c r="I7925">
        <v>0.23</v>
      </c>
      <c r="J7925">
        <v>100</v>
      </c>
    </row>
    <row r="7927" spans="1:10" x14ac:dyDescent="0.25">
      <c r="G7927" t="s">
        <v>1673</v>
      </c>
      <c r="H7927" s="3">
        <v>1316</v>
      </c>
      <c r="I7927">
        <v>100</v>
      </c>
    </row>
    <row r="7932" spans="1:10" s="9" customFormat="1" x14ac:dyDescent="0.25">
      <c r="A7932" s="9" t="s">
        <v>1561</v>
      </c>
      <c r="G7932" s="9" t="s">
        <v>1007</v>
      </c>
    </row>
    <row r="7934" spans="1:10" x14ac:dyDescent="0.25">
      <c r="G7934" t="s">
        <v>3807</v>
      </c>
      <c r="H7934" t="s">
        <v>1601</v>
      </c>
      <c r="I7934" t="s">
        <v>1602</v>
      </c>
      <c r="J7934" t="s">
        <v>1603</v>
      </c>
    </row>
    <row r="7936" spans="1:10" x14ac:dyDescent="0.25">
      <c r="G7936" t="s">
        <v>3015</v>
      </c>
      <c r="H7936">
        <v>702</v>
      </c>
      <c r="I7936">
        <v>53.34</v>
      </c>
      <c r="J7936">
        <v>53.34</v>
      </c>
    </row>
    <row r="7937" spans="1:10" x14ac:dyDescent="0.25">
      <c r="G7937" t="s">
        <v>3016</v>
      </c>
      <c r="H7937">
        <v>548</v>
      </c>
      <c r="I7937">
        <v>41.64</v>
      </c>
      <c r="J7937">
        <v>94.98</v>
      </c>
    </row>
    <row r="7938" spans="1:10" x14ac:dyDescent="0.25">
      <c r="G7938" t="s">
        <v>4463</v>
      </c>
      <c r="H7938">
        <v>63</v>
      </c>
      <c r="I7938">
        <v>4.79</v>
      </c>
      <c r="J7938">
        <v>99.77</v>
      </c>
    </row>
    <row r="7939" spans="1:10" x14ac:dyDescent="0.25">
      <c r="G7939" t="s">
        <v>3158</v>
      </c>
      <c r="H7939">
        <v>3</v>
      </c>
      <c r="I7939">
        <v>0.23</v>
      </c>
      <c r="J7939">
        <v>100</v>
      </c>
    </row>
    <row r="7941" spans="1:10" x14ac:dyDescent="0.25">
      <c r="G7941" t="s">
        <v>1673</v>
      </c>
      <c r="H7941" s="3">
        <v>1316</v>
      </c>
      <c r="I7941">
        <v>100</v>
      </c>
    </row>
    <row r="7944" spans="1:10" s="9" customFormat="1" x14ac:dyDescent="0.25">
      <c r="A7944" s="9" t="s">
        <v>4623</v>
      </c>
      <c r="G7944" s="9" t="s">
        <v>1008</v>
      </c>
    </row>
    <row r="7948" spans="1:10" x14ac:dyDescent="0.25">
      <c r="G7948" t="s">
        <v>3807</v>
      </c>
      <c r="H7948" t="s">
        <v>1601</v>
      </c>
      <c r="I7948" t="s">
        <v>1602</v>
      </c>
      <c r="J7948" t="s">
        <v>1603</v>
      </c>
    </row>
    <row r="7950" spans="1:10" x14ac:dyDescent="0.25">
      <c r="G7950">
        <v>1</v>
      </c>
      <c r="H7950">
        <v>128</v>
      </c>
      <c r="I7950">
        <v>9.73</v>
      </c>
      <c r="J7950">
        <v>9.73</v>
      </c>
    </row>
    <row r="7951" spans="1:10" x14ac:dyDescent="0.25">
      <c r="G7951">
        <v>2</v>
      </c>
      <c r="H7951" s="3">
        <v>1151</v>
      </c>
      <c r="I7951">
        <v>87.46</v>
      </c>
      <c r="J7951">
        <v>97.19</v>
      </c>
    </row>
    <row r="7952" spans="1:10" x14ac:dyDescent="0.25">
      <c r="G7952">
        <v>88</v>
      </c>
      <c r="H7952">
        <v>36</v>
      </c>
      <c r="I7952">
        <v>2.74</v>
      </c>
      <c r="J7952">
        <v>99.92</v>
      </c>
    </row>
    <row r="7953" spans="1:10" x14ac:dyDescent="0.25">
      <c r="G7953">
        <v>99</v>
      </c>
      <c r="H7953">
        <v>1</v>
      </c>
      <c r="I7953">
        <v>0.08</v>
      </c>
      <c r="J7953">
        <v>100</v>
      </c>
    </row>
    <row r="7955" spans="1:10" x14ac:dyDescent="0.25">
      <c r="G7955" t="s">
        <v>1673</v>
      </c>
      <c r="H7955" s="3">
        <v>1316</v>
      </c>
      <c r="I7955">
        <v>100</v>
      </c>
    </row>
    <row r="7958" spans="1:10" s="9" customFormat="1" x14ac:dyDescent="0.25">
      <c r="A7958" s="9" t="s">
        <v>1562</v>
      </c>
      <c r="G7958" s="9" t="s">
        <v>1008</v>
      </c>
    </row>
    <row r="7960" spans="1:10" x14ac:dyDescent="0.25">
      <c r="G7960" t="s">
        <v>3807</v>
      </c>
      <c r="H7960" t="s">
        <v>1601</v>
      </c>
      <c r="I7960" t="s">
        <v>1602</v>
      </c>
      <c r="J7960" t="s">
        <v>1603</v>
      </c>
    </row>
    <row r="7962" spans="1:10" x14ac:dyDescent="0.25">
      <c r="G7962" t="s">
        <v>3015</v>
      </c>
      <c r="H7962">
        <v>128</v>
      </c>
      <c r="I7962">
        <v>9.73</v>
      </c>
      <c r="J7962">
        <v>9.73</v>
      </c>
    </row>
    <row r="7963" spans="1:10" x14ac:dyDescent="0.25">
      <c r="G7963" t="s">
        <v>3016</v>
      </c>
      <c r="H7963" s="3">
        <v>1151</v>
      </c>
      <c r="I7963">
        <v>87.46</v>
      </c>
      <c r="J7963">
        <v>97.19</v>
      </c>
    </row>
    <row r="7964" spans="1:10" x14ac:dyDescent="0.25">
      <c r="G7964" t="s">
        <v>4463</v>
      </c>
      <c r="H7964">
        <v>36</v>
      </c>
      <c r="I7964">
        <v>2.74</v>
      </c>
      <c r="J7964">
        <v>99.92</v>
      </c>
    </row>
    <row r="7965" spans="1:10" x14ac:dyDescent="0.25">
      <c r="G7965" t="s">
        <v>3158</v>
      </c>
      <c r="H7965">
        <v>1</v>
      </c>
      <c r="I7965">
        <v>0.08</v>
      </c>
      <c r="J7965">
        <v>100</v>
      </c>
    </row>
    <row r="7967" spans="1:10" x14ac:dyDescent="0.25">
      <c r="G7967" t="s">
        <v>1673</v>
      </c>
      <c r="H7967" s="3">
        <v>1316</v>
      </c>
      <c r="I7967">
        <v>100</v>
      </c>
    </row>
    <row r="7973" spans="1:10" s="9" customFormat="1" x14ac:dyDescent="0.25">
      <c r="A7973" s="9" t="s">
        <v>4624</v>
      </c>
      <c r="G7973" s="9" t="s">
        <v>1009</v>
      </c>
    </row>
    <row r="7979" spans="1:10" x14ac:dyDescent="0.25">
      <c r="G7979" t="s">
        <v>3807</v>
      </c>
      <c r="H7979" t="s">
        <v>1601</v>
      </c>
      <c r="I7979" t="s">
        <v>1602</v>
      </c>
      <c r="J7979" t="s">
        <v>1603</v>
      </c>
    </row>
    <row r="7981" spans="1:10" x14ac:dyDescent="0.25">
      <c r="G7981" t="s">
        <v>3015</v>
      </c>
      <c r="H7981">
        <v>10</v>
      </c>
      <c r="I7981">
        <v>1.4</v>
      </c>
      <c r="J7981">
        <v>1.4</v>
      </c>
    </row>
    <row r="7982" spans="1:10" x14ac:dyDescent="0.25">
      <c r="G7982" t="s">
        <v>3016</v>
      </c>
      <c r="H7982">
        <v>703</v>
      </c>
      <c r="I7982">
        <v>98.18</v>
      </c>
      <c r="J7982">
        <v>99.58</v>
      </c>
    </row>
    <row r="7983" spans="1:10" x14ac:dyDescent="0.25">
      <c r="G7983" t="s">
        <v>3158</v>
      </c>
      <c r="H7983">
        <v>3</v>
      </c>
      <c r="I7983">
        <v>0.42</v>
      </c>
      <c r="J7983">
        <v>100</v>
      </c>
    </row>
    <row r="7985" spans="1:10" x14ac:dyDescent="0.25">
      <c r="G7985" t="s">
        <v>1673</v>
      </c>
      <c r="H7985">
        <v>716</v>
      </c>
      <c r="I7985">
        <v>100</v>
      </c>
    </row>
    <row r="7990" spans="1:10" s="9" customFormat="1" x14ac:dyDescent="0.25">
      <c r="A7990" s="9" t="s">
        <v>4625</v>
      </c>
      <c r="G7990" s="9" t="s">
        <v>4626</v>
      </c>
    </row>
    <row r="7994" spans="1:10" x14ac:dyDescent="0.25">
      <c r="G7994" t="s">
        <v>3807</v>
      </c>
      <c r="H7994" t="s">
        <v>1601</v>
      </c>
      <c r="I7994" t="s">
        <v>1602</v>
      </c>
      <c r="J7994" t="s">
        <v>1603</v>
      </c>
    </row>
    <row r="7996" spans="1:10" x14ac:dyDescent="0.25">
      <c r="G7996" t="s">
        <v>4350</v>
      </c>
      <c r="H7996">
        <v>31</v>
      </c>
      <c r="I7996">
        <v>4.3499999999999996</v>
      </c>
      <c r="J7996">
        <v>4.3499999999999996</v>
      </c>
    </row>
    <row r="7997" spans="1:10" x14ac:dyDescent="0.25">
      <c r="G7997" t="s">
        <v>4464</v>
      </c>
      <c r="H7997">
        <v>13</v>
      </c>
      <c r="I7997">
        <v>1.82</v>
      </c>
      <c r="J7997">
        <v>6.17</v>
      </c>
    </row>
    <row r="7998" spans="1:10" x14ac:dyDescent="0.25">
      <c r="G7998" t="s">
        <v>4465</v>
      </c>
      <c r="H7998">
        <v>8</v>
      </c>
      <c r="I7998">
        <v>1.1200000000000001</v>
      </c>
      <c r="J7998">
        <v>7.29</v>
      </c>
    </row>
    <row r="7999" spans="1:10" x14ac:dyDescent="0.25">
      <c r="G7999" t="s">
        <v>4466</v>
      </c>
      <c r="H7999">
        <v>652</v>
      </c>
      <c r="I7999">
        <v>91.44</v>
      </c>
      <c r="J7999">
        <v>98.74</v>
      </c>
    </row>
    <row r="8000" spans="1:10" x14ac:dyDescent="0.25">
      <c r="G8000" t="s">
        <v>3013</v>
      </c>
      <c r="H8000">
        <v>2</v>
      </c>
      <c r="I8000">
        <v>0.28000000000000003</v>
      </c>
      <c r="J8000">
        <v>99.02</v>
      </c>
    </row>
    <row r="8001" spans="1:10" x14ac:dyDescent="0.25">
      <c r="G8001" t="s">
        <v>3158</v>
      </c>
      <c r="H8001">
        <v>7</v>
      </c>
      <c r="I8001">
        <v>0.98</v>
      </c>
      <c r="J8001">
        <v>100</v>
      </c>
    </row>
    <row r="8003" spans="1:10" x14ac:dyDescent="0.25">
      <c r="G8003" t="s">
        <v>1673</v>
      </c>
      <c r="H8003">
        <v>713</v>
      </c>
      <c r="I8003">
        <v>100</v>
      </c>
    </row>
    <row r="8009" spans="1:10" s="9" customFormat="1" x14ac:dyDescent="0.25">
      <c r="A8009" s="9" t="s">
        <v>4627</v>
      </c>
      <c r="G8009" s="9" t="s">
        <v>4282</v>
      </c>
    </row>
    <row r="8014" spans="1:10" x14ac:dyDescent="0.25">
      <c r="G8014" t="s">
        <v>3807</v>
      </c>
      <c r="H8014" t="s">
        <v>1601</v>
      </c>
      <c r="I8014" t="s">
        <v>1602</v>
      </c>
      <c r="J8014" t="s">
        <v>1603</v>
      </c>
    </row>
    <row r="8016" spans="1:10" x14ac:dyDescent="0.25">
      <c r="G8016" t="s">
        <v>3015</v>
      </c>
      <c r="H8016" s="3">
        <v>1116</v>
      </c>
      <c r="I8016">
        <v>85.13</v>
      </c>
      <c r="J8016">
        <v>85.13</v>
      </c>
    </row>
    <row r="8017" spans="1:10" x14ac:dyDescent="0.25">
      <c r="G8017" t="s">
        <v>3016</v>
      </c>
      <c r="H8017">
        <v>191</v>
      </c>
      <c r="I8017">
        <v>14.57</v>
      </c>
      <c r="J8017">
        <v>99.69</v>
      </c>
    </row>
    <row r="8018" spans="1:10" x14ac:dyDescent="0.25">
      <c r="G8018" t="s">
        <v>4463</v>
      </c>
      <c r="H8018">
        <v>4</v>
      </c>
      <c r="I8018">
        <v>0.31</v>
      </c>
      <c r="J8018">
        <v>100</v>
      </c>
    </row>
    <row r="8020" spans="1:10" x14ac:dyDescent="0.25">
      <c r="G8020" t="s">
        <v>1673</v>
      </c>
      <c r="H8020" s="3">
        <v>1311</v>
      </c>
      <c r="I8020">
        <v>100</v>
      </c>
    </row>
    <row r="8025" spans="1:10" s="9" customFormat="1" x14ac:dyDescent="0.25">
      <c r="A8025" s="9" t="s">
        <v>4628</v>
      </c>
      <c r="G8025" s="9" t="s">
        <v>4283</v>
      </c>
    </row>
    <row r="8027" spans="1:10" x14ac:dyDescent="0.25">
      <c r="G8027" t="s">
        <v>3807</v>
      </c>
      <c r="H8027" t="s">
        <v>1601</v>
      </c>
      <c r="I8027" t="s">
        <v>1602</v>
      </c>
      <c r="J8027" t="s">
        <v>1603</v>
      </c>
    </row>
    <row r="8029" spans="1:10" x14ac:dyDescent="0.25">
      <c r="G8029">
        <v>1</v>
      </c>
      <c r="H8029">
        <v>1</v>
      </c>
      <c r="I8029">
        <v>0.56999999999999995</v>
      </c>
      <c r="J8029">
        <v>0.56999999999999995</v>
      </c>
    </row>
    <row r="8030" spans="1:10" x14ac:dyDescent="0.25">
      <c r="G8030" t="s">
        <v>4467</v>
      </c>
      <c r="H8030">
        <v>1</v>
      </c>
      <c r="I8030">
        <v>0.56999999999999995</v>
      </c>
      <c r="J8030">
        <v>1.1499999999999999</v>
      </c>
    </row>
    <row r="8031" spans="1:10" x14ac:dyDescent="0.25">
      <c r="G8031" t="s">
        <v>4468</v>
      </c>
      <c r="H8031">
        <v>1</v>
      </c>
      <c r="I8031">
        <v>0.56999999999999995</v>
      </c>
      <c r="J8031">
        <v>1.72</v>
      </c>
    </row>
    <row r="8032" spans="1:10" x14ac:dyDescent="0.25">
      <c r="G8032" t="s">
        <v>4469</v>
      </c>
      <c r="H8032">
        <v>1</v>
      </c>
      <c r="I8032">
        <v>0.56999999999999995</v>
      </c>
      <c r="J8032">
        <v>2.2999999999999998</v>
      </c>
    </row>
    <row r="8033" spans="7:10" x14ac:dyDescent="0.25">
      <c r="G8033" t="s">
        <v>4470</v>
      </c>
      <c r="H8033">
        <v>3</v>
      </c>
      <c r="I8033">
        <v>1.72</v>
      </c>
      <c r="J8033">
        <v>4.0199999999999996</v>
      </c>
    </row>
    <row r="8034" spans="7:10" x14ac:dyDescent="0.25">
      <c r="G8034" t="s">
        <v>4471</v>
      </c>
      <c r="H8034">
        <v>1</v>
      </c>
      <c r="I8034">
        <v>0.56999999999999995</v>
      </c>
      <c r="J8034">
        <v>4.5999999999999996</v>
      </c>
    </row>
    <row r="8035" spans="7:10" x14ac:dyDescent="0.25">
      <c r="G8035" t="s">
        <v>4472</v>
      </c>
      <c r="H8035">
        <v>27</v>
      </c>
      <c r="I8035">
        <v>15.52</v>
      </c>
      <c r="J8035">
        <v>20.11</v>
      </c>
    </row>
    <row r="8036" spans="7:10" x14ac:dyDescent="0.25">
      <c r="G8036" t="s">
        <v>4473</v>
      </c>
      <c r="H8036">
        <v>1</v>
      </c>
      <c r="I8036">
        <v>0.56999999999999995</v>
      </c>
      <c r="J8036">
        <v>20.69</v>
      </c>
    </row>
    <row r="8037" spans="7:10" x14ac:dyDescent="0.25">
      <c r="G8037" t="s">
        <v>4474</v>
      </c>
      <c r="H8037">
        <v>1</v>
      </c>
      <c r="I8037">
        <v>0.56999999999999995</v>
      </c>
      <c r="J8037">
        <v>21.26</v>
      </c>
    </row>
    <row r="8038" spans="7:10" x14ac:dyDescent="0.25">
      <c r="G8038" t="s">
        <v>4475</v>
      </c>
      <c r="H8038">
        <v>17</v>
      </c>
      <c r="I8038">
        <v>9.77</v>
      </c>
      <c r="J8038">
        <v>31.03</v>
      </c>
    </row>
    <row r="8039" spans="7:10" x14ac:dyDescent="0.25">
      <c r="G8039" t="s">
        <v>4476</v>
      </c>
      <c r="H8039">
        <v>1</v>
      </c>
      <c r="I8039">
        <v>0.56999999999999995</v>
      </c>
      <c r="J8039">
        <v>31.61</v>
      </c>
    </row>
    <row r="8040" spans="7:10" x14ac:dyDescent="0.25">
      <c r="G8040" t="s">
        <v>4477</v>
      </c>
      <c r="H8040">
        <v>1</v>
      </c>
      <c r="I8040">
        <v>0.56999999999999995</v>
      </c>
      <c r="J8040">
        <v>32.18</v>
      </c>
    </row>
    <row r="8041" spans="7:10" x14ac:dyDescent="0.25">
      <c r="G8041" t="s">
        <v>4478</v>
      </c>
      <c r="H8041">
        <v>1</v>
      </c>
      <c r="I8041">
        <v>0.56999999999999995</v>
      </c>
      <c r="J8041">
        <v>32.76</v>
      </c>
    </row>
    <row r="8042" spans="7:10" x14ac:dyDescent="0.25">
      <c r="G8042" t="s">
        <v>4479</v>
      </c>
      <c r="H8042">
        <v>1</v>
      </c>
      <c r="I8042">
        <v>0.56999999999999995</v>
      </c>
      <c r="J8042">
        <v>33.33</v>
      </c>
    </row>
    <row r="8043" spans="7:10" x14ac:dyDescent="0.25">
      <c r="G8043" t="s">
        <v>4480</v>
      </c>
      <c r="H8043">
        <v>1</v>
      </c>
      <c r="I8043">
        <v>0.56999999999999995</v>
      </c>
      <c r="J8043">
        <v>33.909999999999997</v>
      </c>
    </row>
    <row r="8044" spans="7:10" x14ac:dyDescent="0.25">
      <c r="G8044" t="s">
        <v>4481</v>
      </c>
      <c r="H8044">
        <v>16</v>
      </c>
      <c r="I8044">
        <v>9.1999999999999993</v>
      </c>
      <c r="J8044">
        <v>43.1</v>
      </c>
    </row>
    <row r="8045" spans="7:10" x14ac:dyDescent="0.25">
      <c r="G8045" t="s">
        <v>4482</v>
      </c>
      <c r="H8045">
        <v>1</v>
      </c>
      <c r="I8045">
        <v>0.56999999999999995</v>
      </c>
      <c r="J8045">
        <v>43.68</v>
      </c>
    </row>
    <row r="8046" spans="7:10" x14ac:dyDescent="0.25">
      <c r="G8046" t="s">
        <v>4483</v>
      </c>
      <c r="H8046">
        <v>2</v>
      </c>
      <c r="I8046">
        <v>1.1499999999999999</v>
      </c>
      <c r="J8046">
        <v>44.83</v>
      </c>
    </row>
    <row r="8047" spans="7:10" x14ac:dyDescent="0.25">
      <c r="G8047" t="s">
        <v>4484</v>
      </c>
      <c r="H8047">
        <v>2</v>
      </c>
      <c r="I8047">
        <v>1.1499999999999999</v>
      </c>
      <c r="J8047">
        <v>45.98</v>
      </c>
    </row>
    <row r="8048" spans="7:10" x14ac:dyDescent="0.25">
      <c r="G8048" t="s">
        <v>4366</v>
      </c>
      <c r="H8048">
        <v>10</v>
      </c>
      <c r="I8048">
        <v>5.75</v>
      </c>
      <c r="J8048">
        <v>51.72</v>
      </c>
    </row>
    <row r="8049" spans="7:10" x14ac:dyDescent="0.25">
      <c r="G8049" t="s">
        <v>4485</v>
      </c>
      <c r="H8049">
        <v>1</v>
      </c>
      <c r="I8049">
        <v>0.56999999999999995</v>
      </c>
      <c r="J8049">
        <v>52.3</v>
      </c>
    </row>
    <row r="8050" spans="7:10" x14ac:dyDescent="0.25">
      <c r="G8050" t="s">
        <v>4486</v>
      </c>
      <c r="H8050">
        <v>4</v>
      </c>
      <c r="I8050">
        <v>2.2999999999999998</v>
      </c>
      <c r="J8050">
        <v>54.6</v>
      </c>
    </row>
    <row r="8051" spans="7:10" x14ac:dyDescent="0.25">
      <c r="G8051" t="s">
        <v>4369</v>
      </c>
      <c r="H8051">
        <v>1</v>
      </c>
      <c r="I8051">
        <v>0.56999999999999995</v>
      </c>
      <c r="J8051">
        <v>55.17</v>
      </c>
    </row>
    <row r="8052" spans="7:10" x14ac:dyDescent="0.25">
      <c r="G8052" t="s">
        <v>4370</v>
      </c>
      <c r="H8052">
        <v>4</v>
      </c>
      <c r="I8052">
        <v>2.2999999999999998</v>
      </c>
      <c r="J8052">
        <v>57.47</v>
      </c>
    </row>
    <row r="8053" spans="7:10" x14ac:dyDescent="0.25">
      <c r="G8053" t="s">
        <v>4429</v>
      </c>
      <c r="H8053">
        <v>3</v>
      </c>
      <c r="I8053">
        <v>1.72</v>
      </c>
      <c r="J8053">
        <v>59.2</v>
      </c>
    </row>
    <row r="8054" spans="7:10" x14ac:dyDescent="0.25">
      <c r="G8054" t="s">
        <v>4487</v>
      </c>
      <c r="H8054">
        <v>2</v>
      </c>
      <c r="I8054">
        <v>1.1499999999999999</v>
      </c>
      <c r="J8054">
        <v>60.34</v>
      </c>
    </row>
    <row r="8055" spans="7:10" x14ac:dyDescent="0.25">
      <c r="G8055" t="s">
        <v>4488</v>
      </c>
      <c r="H8055">
        <v>1</v>
      </c>
      <c r="I8055">
        <v>0.56999999999999995</v>
      </c>
      <c r="J8055">
        <v>60.92</v>
      </c>
    </row>
    <row r="8056" spans="7:10" x14ac:dyDescent="0.25">
      <c r="G8056" t="s">
        <v>4489</v>
      </c>
      <c r="H8056">
        <v>1</v>
      </c>
      <c r="I8056">
        <v>0.56999999999999995</v>
      </c>
      <c r="J8056">
        <v>61.49</v>
      </c>
    </row>
    <row r="8057" spans="7:10" x14ac:dyDescent="0.25">
      <c r="G8057" t="s">
        <v>4490</v>
      </c>
      <c r="H8057">
        <v>1</v>
      </c>
      <c r="I8057">
        <v>0.56999999999999995</v>
      </c>
      <c r="J8057">
        <v>62.07</v>
      </c>
    </row>
    <row r="8058" spans="7:10" x14ac:dyDescent="0.25">
      <c r="G8058" t="s">
        <v>4491</v>
      </c>
      <c r="H8058">
        <v>1</v>
      </c>
      <c r="I8058">
        <v>0.56999999999999995</v>
      </c>
      <c r="J8058">
        <v>62.64</v>
      </c>
    </row>
    <row r="8059" spans="7:10" x14ac:dyDescent="0.25">
      <c r="G8059" t="s">
        <v>4492</v>
      </c>
      <c r="H8059">
        <v>1</v>
      </c>
      <c r="I8059">
        <v>0.56999999999999995</v>
      </c>
      <c r="J8059">
        <v>63.22</v>
      </c>
    </row>
    <row r="8060" spans="7:10" x14ac:dyDescent="0.25">
      <c r="G8060" t="s">
        <v>4493</v>
      </c>
      <c r="H8060">
        <v>1</v>
      </c>
      <c r="I8060">
        <v>0.56999999999999995</v>
      </c>
      <c r="J8060">
        <v>63.79</v>
      </c>
    </row>
    <row r="8061" spans="7:10" x14ac:dyDescent="0.25">
      <c r="G8061" t="s">
        <v>4494</v>
      </c>
      <c r="H8061">
        <v>1</v>
      </c>
      <c r="I8061">
        <v>0.56999999999999995</v>
      </c>
      <c r="J8061">
        <v>64.37</v>
      </c>
    </row>
    <row r="8062" spans="7:10" x14ac:dyDescent="0.25">
      <c r="G8062" t="s">
        <v>4495</v>
      </c>
      <c r="H8062">
        <v>1</v>
      </c>
      <c r="I8062">
        <v>0.56999999999999995</v>
      </c>
      <c r="J8062">
        <v>64.94</v>
      </c>
    </row>
    <row r="8063" spans="7:10" x14ac:dyDescent="0.25">
      <c r="G8063" t="s">
        <v>4496</v>
      </c>
      <c r="H8063">
        <v>1</v>
      </c>
      <c r="I8063">
        <v>0.56999999999999995</v>
      </c>
      <c r="J8063">
        <v>65.52</v>
      </c>
    </row>
    <row r="8064" spans="7:10" x14ac:dyDescent="0.25">
      <c r="G8064" t="s">
        <v>4497</v>
      </c>
      <c r="H8064">
        <v>1</v>
      </c>
      <c r="I8064">
        <v>0.56999999999999995</v>
      </c>
      <c r="J8064">
        <v>66.09</v>
      </c>
    </row>
    <row r="8065" spans="7:10" x14ac:dyDescent="0.25">
      <c r="G8065" t="s">
        <v>4498</v>
      </c>
      <c r="H8065">
        <v>1</v>
      </c>
      <c r="I8065">
        <v>0.56999999999999995</v>
      </c>
      <c r="J8065">
        <v>66.67</v>
      </c>
    </row>
    <row r="8066" spans="7:10" x14ac:dyDescent="0.25">
      <c r="G8066" t="s">
        <v>4499</v>
      </c>
      <c r="H8066">
        <v>1</v>
      </c>
      <c r="I8066">
        <v>0.56999999999999995</v>
      </c>
      <c r="J8066">
        <v>67.239999999999995</v>
      </c>
    </row>
    <row r="8067" spans="7:10" x14ac:dyDescent="0.25">
      <c r="G8067" t="s">
        <v>4500</v>
      </c>
      <c r="H8067">
        <v>1</v>
      </c>
      <c r="I8067">
        <v>0.56999999999999995</v>
      </c>
      <c r="J8067">
        <v>67.819999999999993</v>
      </c>
    </row>
    <row r="8068" spans="7:10" x14ac:dyDescent="0.25">
      <c r="G8068" t="s">
        <v>4501</v>
      </c>
      <c r="H8068">
        <v>1</v>
      </c>
      <c r="I8068">
        <v>0.56999999999999995</v>
      </c>
      <c r="J8068">
        <v>68.39</v>
      </c>
    </row>
    <row r="8069" spans="7:10" x14ac:dyDescent="0.25">
      <c r="G8069" t="s">
        <v>4502</v>
      </c>
      <c r="H8069">
        <v>1</v>
      </c>
      <c r="I8069">
        <v>0.56999999999999995</v>
      </c>
      <c r="J8069">
        <v>68.97</v>
      </c>
    </row>
    <row r="8070" spans="7:10" x14ac:dyDescent="0.25">
      <c r="G8070" t="s">
        <v>4503</v>
      </c>
      <c r="H8070">
        <v>1</v>
      </c>
      <c r="I8070">
        <v>0.56999999999999995</v>
      </c>
      <c r="J8070">
        <v>69.540000000000006</v>
      </c>
    </row>
    <row r="8071" spans="7:10" x14ac:dyDescent="0.25">
      <c r="G8071" t="s">
        <v>4504</v>
      </c>
      <c r="H8071">
        <v>1</v>
      </c>
      <c r="I8071">
        <v>0.56999999999999995</v>
      </c>
      <c r="J8071">
        <v>70.11</v>
      </c>
    </row>
    <row r="8072" spans="7:10" x14ac:dyDescent="0.25">
      <c r="G8072" t="s">
        <v>4379</v>
      </c>
      <c r="H8072">
        <v>1</v>
      </c>
      <c r="I8072">
        <v>0.56999999999999995</v>
      </c>
      <c r="J8072">
        <v>70.69</v>
      </c>
    </row>
    <row r="8073" spans="7:10" x14ac:dyDescent="0.25">
      <c r="G8073" t="s">
        <v>4505</v>
      </c>
      <c r="H8073">
        <v>1</v>
      </c>
      <c r="I8073">
        <v>0.56999999999999995</v>
      </c>
      <c r="J8073">
        <v>71.260000000000005</v>
      </c>
    </row>
    <row r="8074" spans="7:10" x14ac:dyDescent="0.25">
      <c r="G8074" t="s">
        <v>4506</v>
      </c>
      <c r="H8074">
        <v>1</v>
      </c>
      <c r="I8074">
        <v>0.56999999999999995</v>
      </c>
      <c r="J8074">
        <v>71.84</v>
      </c>
    </row>
    <row r="8075" spans="7:10" x14ac:dyDescent="0.25">
      <c r="G8075" t="s">
        <v>4507</v>
      </c>
      <c r="H8075">
        <v>1</v>
      </c>
      <c r="I8075">
        <v>0.56999999999999995</v>
      </c>
      <c r="J8075">
        <v>72.41</v>
      </c>
    </row>
    <row r="8076" spans="7:10" x14ac:dyDescent="0.25">
      <c r="G8076" t="s">
        <v>4508</v>
      </c>
      <c r="H8076">
        <v>1</v>
      </c>
      <c r="I8076">
        <v>0.56999999999999995</v>
      </c>
      <c r="J8076">
        <v>72.989999999999995</v>
      </c>
    </row>
    <row r="8077" spans="7:10" x14ac:dyDescent="0.25">
      <c r="G8077" t="s">
        <v>4509</v>
      </c>
      <c r="H8077">
        <v>1</v>
      </c>
      <c r="I8077">
        <v>0.56999999999999995</v>
      </c>
      <c r="J8077">
        <v>73.56</v>
      </c>
    </row>
    <row r="8078" spans="7:10" x14ac:dyDescent="0.25">
      <c r="G8078" t="s">
        <v>4510</v>
      </c>
      <c r="H8078">
        <v>1</v>
      </c>
      <c r="I8078">
        <v>0.56999999999999995</v>
      </c>
      <c r="J8078">
        <v>74.14</v>
      </c>
    </row>
    <row r="8079" spans="7:10" x14ac:dyDescent="0.25">
      <c r="G8079" t="s">
        <v>4511</v>
      </c>
      <c r="H8079">
        <v>1</v>
      </c>
      <c r="I8079">
        <v>0.56999999999999995</v>
      </c>
      <c r="J8079">
        <v>74.709999999999994</v>
      </c>
    </row>
    <row r="8080" spans="7:10" x14ac:dyDescent="0.25">
      <c r="G8080" t="s">
        <v>4512</v>
      </c>
      <c r="H8080">
        <v>1</v>
      </c>
      <c r="I8080">
        <v>0.56999999999999995</v>
      </c>
      <c r="J8080">
        <v>75.290000000000006</v>
      </c>
    </row>
    <row r="8081" spans="7:10" x14ac:dyDescent="0.25">
      <c r="G8081" t="s">
        <v>4513</v>
      </c>
      <c r="H8081">
        <v>5</v>
      </c>
      <c r="I8081">
        <v>2.87</v>
      </c>
      <c r="J8081">
        <v>78.16</v>
      </c>
    </row>
    <row r="8082" spans="7:10" x14ac:dyDescent="0.25">
      <c r="G8082" t="s">
        <v>4514</v>
      </c>
      <c r="H8082">
        <v>6</v>
      </c>
      <c r="I8082">
        <v>3.45</v>
      </c>
      <c r="J8082">
        <v>81.61</v>
      </c>
    </row>
    <row r="8083" spans="7:10" x14ac:dyDescent="0.25">
      <c r="G8083" t="s">
        <v>4515</v>
      </c>
      <c r="H8083">
        <v>1</v>
      </c>
      <c r="I8083">
        <v>0.56999999999999995</v>
      </c>
      <c r="J8083">
        <v>82.18</v>
      </c>
    </row>
    <row r="8084" spans="7:10" x14ac:dyDescent="0.25">
      <c r="G8084" t="s">
        <v>4516</v>
      </c>
      <c r="H8084">
        <v>2</v>
      </c>
      <c r="I8084">
        <v>1.1499999999999999</v>
      </c>
      <c r="J8084">
        <v>83.33</v>
      </c>
    </row>
    <row r="8085" spans="7:10" x14ac:dyDescent="0.25">
      <c r="G8085" t="s">
        <v>4517</v>
      </c>
      <c r="H8085">
        <v>1</v>
      </c>
      <c r="I8085">
        <v>0.56999999999999995</v>
      </c>
      <c r="J8085">
        <v>83.91</v>
      </c>
    </row>
    <row r="8086" spans="7:10" x14ac:dyDescent="0.25">
      <c r="G8086" t="s">
        <v>4518</v>
      </c>
      <c r="H8086">
        <v>1</v>
      </c>
      <c r="I8086">
        <v>0.56999999999999995</v>
      </c>
      <c r="J8086">
        <v>84.48</v>
      </c>
    </row>
    <row r="8087" spans="7:10" x14ac:dyDescent="0.25">
      <c r="G8087" t="s">
        <v>4519</v>
      </c>
      <c r="H8087">
        <v>1</v>
      </c>
      <c r="I8087">
        <v>0.56999999999999995</v>
      </c>
      <c r="J8087">
        <v>85.06</v>
      </c>
    </row>
    <row r="8088" spans="7:10" x14ac:dyDescent="0.25">
      <c r="G8088" t="s">
        <v>4520</v>
      </c>
      <c r="H8088">
        <v>2</v>
      </c>
      <c r="I8088">
        <v>1.1499999999999999</v>
      </c>
      <c r="J8088">
        <v>86.21</v>
      </c>
    </row>
    <row r="8089" spans="7:10" x14ac:dyDescent="0.25">
      <c r="G8089" t="s">
        <v>4521</v>
      </c>
      <c r="H8089">
        <v>1</v>
      </c>
      <c r="I8089">
        <v>0.56999999999999995</v>
      </c>
      <c r="J8089">
        <v>86.78</v>
      </c>
    </row>
    <row r="8090" spans="7:10" x14ac:dyDescent="0.25">
      <c r="G8090" t="s">
        <v>4522</v>
      </c>
      <c r="H8090">
        <v>2</v>
      </c>
      <c r="I8090">
        <v>1.1499999999999999</v>
      </c>
      <c r="J8090">
        <v>87.93</v>
      </c>
    </row>
    <row r="8091" spans="7:10" x14ac:dyDescent="0.25">
      <c r="G8091" t="s">
        <v>4523</v>
      </c>
      <c r="H8091">
        <v>1</v>
      </c>
      <c r="I8091">
        <v>0.56999999999999995</v>
      </c>
      <c r="J8091">
        <v>88.51</v>
      </c>
    </row>
    <row r="8092" spans="7:10" x14ac:dyDescent="0.25">
      <c r="G8092" t="s">
        <v>4524</v>
      </c>
      <c r="H8092">
        <v>1</v>
      </c>
      <c r="I8092">
        <v>0.56999999999999995</v>
      </c>
      <c r="J8092">
        <v>89.08</v>
      </c>
    </row>
    <row r="8093" spans="7:10" x14ac:dyDescent="0.25">
      <c r="G8093" t="s">
        <v>4525</v>
      </c>
      <c r="H8093">
        <v>1</v>
      </c>
      <c r="I8093">
        <v>0.56999999999999995</v>
      </c>
      <c r="J8093">
        <v>89.66</v>
      </c>
    </row>
    <row r="8094" spans="7:10" x14ac:dyDescent="0.25">
      <c r="G8094" t="s">
        <v>4526</v>
      </c>
      <c r="H8094">
        <v>1</v>
      </c>
      <c r="I8094">
        <v>0.56999999999999995</v>
      </c>
      <c r="J8094">
        <v>90.23</v>
      </c>
    </row>
    <row r="8095" spans="7:10" x14ac:dyDescent="0.25">
      <c r="G8095" t="s">
        <v>4527</v>
      </c>
      <c r="H8095">
        <v>1</v>
      </c>
      <c r="I8095">
        <v>0.56999999999999995</v>
      </c>
      <c r="J8095">
        <v>90.8</v>
      </c>
    </row>
    <row r="8096" spans="7:10" x14ac:dyDescent="0.25">
      <c r="G8096" t="s">
        <v>4528</v>
      </c>
      <c r="H8096">
        <v>1</v>
      </c>
      <c r="I8096">
        <v>0.56999999999999995</v>
      </c>
      <c r="J8096">
        <v>91.38</v>
      </c>
    </row>
    <row r="8097" spans="1:10" x14ac:dyDescent="0.25">
      <c r="G8097" t="s">
        <v>4529</v>
      </c>
      <c r="H8097">
        <v>1</v>
      </c>
      <c r="I8097">
        <v>0.56999999999999995</v>
      </c>
      <c r="J8097">
        <v>91.95</v>
      </c>
    </row>
    <row r="8098" spans="1:10" x14ac:dyDescent="0.25">
      <c r="G8098" t="s">
        <v>4530</v>
      </c>
      <c r="H8098">
        <v>1</v>
      </c>
      <c r="I8098">
        <v>0.56999999999999995</v>
      </c>
      <c r="J8098">
        <v>92.53</v>
      </c>
    </row>
    <row r="8099" spans="1:10" x14ac:dyDescent="0.25">
      <c r="G8099" t="s">
        <v>4531</v>
      </c>
      <c r="H8099">
        <v>1</v>
      </c>
      <c r="I8099">
        <v>0.56999999999999995</v>
      </c>
      <c r="J8099">
        <v>93.1</v>
      </c>
    </row>
    <row r="8100" spans="1:10" x14ac:dyDescent="0.25">
      <c r="G8100" t="s">
        <v>4532</v>
      </c>
      <c r="H8100">
        <v>1</v>
      </c>
      <c r="I8100">
        <v>0.56999999999999995</v>
      </c>
      <c r="J8100">
        <v>93.68</v>
      </c>
    </row>
    <row r="8101" spans="1:10" x14ac:dyDescent="0.25">
      <c r="G8101" t="s">
        <v>4533</v>
      </c>
      <c r="H8101">
        <v>1</v>
      </c>
      <c r="I8101">
        <v>0.56999999999999995</v>
      </c>
      <c r="J8101">
        <v>94.25</v>
      </c>
    </row>
    <row r="8102" spans="1:10" x14ac:dyDescent="0.25">
      <c r="G8102" t="s">
        <v>4534</v>
      </c>
      <c r="H8102">
        <v>3</v>
      </c>
      <c r="I8102">
        <v>1.72</v>
      </c>
      <c r="J8102">
        <v>95.98</v>
      </c>
    </row>
    <row r="8103" spans="1:10" x14ac:dyDescent="0.25">
      <c r="G8103" t="s">
        <v>4535</v>
      </c>
      <c r="H8103">
        <v>1</v>
      </c>
      <c r="I8103">
        <v>0.56999999999999995</v>
      </c>
      <c r="J8103">
        <v>96.55</v>
      </c>
    </row>
    <row r="8104" spans="1:10" x14ac:dyDescent="0.25">
      <c r="G8104" t="s">
        <v>4536</v>
      </c>
      <c r="H8104">
        <v>1</v>
      </c>
      <c r="I8104">
        <v>0.56999999999999995</v>
      </c>
      <c r="J8104">
        <v>97.13</v>
      </c>
    </row>
    <row r="8105" spans="1:10" x14ac:dyDescent="0.25">
      <c r="G8105" t="s">
        <v>4067</v>
      </c>
      <c r="H8105">
        <v>1</v>
      </c>
      <c r="I8105">
        <v>0.56999999999999995</v>
      </c>
      <c r="J8105">
        <v>97.7</v>
      </c>
    </row>
    <row r="8106" spans="1:10" x14ac:dyDescent="0.25">
      <c r="G8106" t="s">
        <v>4537</v>
      </c>
      <c r="H8106">
        <v>1</v>
      </c>
      <c r="I8106">
        <v>0.56999999999999995</v>
      </c>
      <c r="J8106">
        <v>98.28</v>
      </c>
    </row>
    <row r="8107" spans="1:10" x14ac:dyDescent="0.25">
      <c r="G8107" t="s">
        <v>4538</v>
      </c>
      <c r="H8107">
        <v>1</v>
      </c>
      <c r="I8107">
        <v>0.56999999999999995</v>
      </c>
      <c r="J8107">
        <v>98.85</v>
      </c>
    </row>
    <row r="8108" spans="1:10" x14ac:dyDescent="0.25">
      <c r="G8108" t="s">
        <v>4539</v>
      </c>
      <c r="H8108">
        <v>2</v>
      </c>
      <c r="I8108">
        <v>1.1499999999999999</v>
      </c>
      <c r="J8108">
        <v>100</v>
      </c>
    </row>
    <row r="8110" spans="1:10" x14ac:dyDescent="0.25">
      <c r="G8110" t="s">
        <v>1673</v>
      </c>
      <c r="H8110">
        <v>174</v>
      </c>
      <c r="I8110">
        <v>100</v>
      </c>
    </row>
    <row r="8112" spans="1:10" s="9" customFormat="1" x14ac:dyDescent="0.25">
      <c r="A8112" s="9" t="s">
        <v>4629</v>
      </c>
      <c r="G8112" s="9" t="s">
        <v>1012</v>
      </c>
    </row>
    <row r="8116" spans="1:10" x14ac:dyDescent="0.25">
      <c r="G8116" t="s">
        <v>3807</v>
      </c>
      <c r="H8116" t="s">
        <v>1601</v>
      </c>
      <c r="I8116" t="s">
        <v>1602</v>
      </c>
      <c r="J8116" t="s">
        <v>1603</v>
      </c>
    </row>
    <row r="8118" spans="1:10" x14ac:dyDescent="0.25">
      <c r="G8118">
        <v>0</v>
      </c>
      <c r="H8118">
        <v>1</v>
      </c>
      <c r="I8118">
        <v>0.08</v>
      </c>
      <c r="J8118">
        <v>0.08</v>
      </c>
    </row>
    <row r="8119" spans="1:10" x14ac:dyDescent="0.25">
      <c r="G8119" t="s">
        <v>3015</v>
      </c>
      <c r="H8119" s="3">
        <v>1153</v>
      </c>
      <c r="I8119">
        <v>87.68</v>
      </c>
      <c r="J8119">
        <v>87.76</v>
      </c>
    </row>
    <row r="8120" spans="1:10" x14ac:dyDescent="0.25">
      <c r="G8120" t="s">
        <v>3016</v>
      </c>
      <c r="H8120">
        <v>154</v>
      </c>
      <c r="I8120">
        <v>11.71</v>
      </c>
      <c r="J8120">
        <v>99.47</v>
      </c>
    </row>
    <row r="8121" spans="1:10" x14ac:dyDescent="0.25">
      <c r="G8121" t="s">
        <v>4463</v>
      </c>
      <c r="H8121">
        <v>7</v>
      </c>
      <c r="I8121">
        <v>0.53</v>
      </c>
      <c r="J8121">
        <v>100</v>
      </c>
    </row>
    <row r="8123" spans="1:10" x14ac:dyDescent="0.25">
      <c r="G8123" t="s">
        <v>1673</v>
      </c>
      <c r="H8123" s="3">
        <v>1315</v>
      </c>
      <c r="I8123">
        <v>100</v>
      </c>
    </row>
    <row r="8127" spans="1:10" s="9" customFormat="1" x14ac:dyDescent="0.25">
      <c r="A8127" s="9" t="s">
        <v>295</v>
      </c>
      <c r="G8127" s="9" t="s">
        <v>1014</v>
      </c>
    </row>
    <row r="8130" spans="7:10" x14ac:dyDescent="0.25">
      <c r="G8130" t="s">
        <v>3807</v>
      </c>
      <c r="H8130" t="s">
        <v>1601</v>
      </c>
      <c r="I8130" t="s">
        <v>1602</v>
      </c>
      <c r="J8130" t="s">
        <v>1603</v>
      </c>
    </row>
    <row r="8132" spans="7:10" x14ac:dyDescent="0.25">
      <c r="G8132" t="s">
        <v>4540</v>
      </c>
      <c r="H8132">
        <v>1</v>
      </c>
      <c r="I8132">
        <v>0.76</v>
      </c>
      <c r="J8132">
        <v>0.76</v>
      </c>
    </row>
    <row r="8133" spans="7:10" x14ac:dyDescent="0.25">
      <c r="G8133">
        <v>7</v>
      </c>
      <c r="H8133">
        <v>1</v>
      </c>
      <c r="I8133">
        <v>0.76</v>
      </c>
      <c r="J8133">
        <v>1.52</v>
      </c>
    </row>
    <row r="8134" spans="7:10" x14ac:dyDescent="0.25">
      <c r="G8134" t="s">
        <v>4541</v>
      </c>
      <c r="H8134">
        <v>2</v>
      </c>
      <c r="I8134">
        <v>1.52</v>
      </c>
      <c r="J8134">
        <v>3.03</v>
      </c>
    </row>
    <row r="8135" spans="7:10" x14ac:dyDescent="0.25">
      <c r="G8135" t="s">
        <v>4468</v>
      </c>
      <c r="H8135">
        <v>1</v>
      </c>
      <c r="I8135">
        <v>0.76</v>
      </c>
      <c r="J8135">
        <v>3.79</v>
      </c>
    </row>
    <row r="8136" spans="7:10" x14ac:dyDescent="0.25">
      <c r="G8136" t="s">
        <v>4542</v>
      </c>
      <c r="H8136">
        <v>1</v>
      </c>
      <c r="I8136">
        <v>0.76</v>
      </c>
      <c r="J8136">
        <v>4.55</v>
      </c>
    </row>
    <row r="8137" spans="7:10" x14ac:dyDescent="0.25">
      <c r="G8137" t="s">
        <v>4470</v>
      </c>
      <c r="H8137">
        <v>1</v>
      </c>
      <c r="I8137">
        <v>0.76</v>
      </c>
      <c r="J8137">
        <v>5.3</v>
      </c>
    </row>
    <row r="8138" spans="7:10" x14ac:dyDescent="0.25">
      <c r="G8138" t="s">
        <v>4543</v>
      </c>
      <c r="H8138">
        <v>1</v>
      </c>
      <c r="I8138">
        <v>0.76</v>
      </c>
      <c r="J8138">
        <v>6.06</v>
      </c>
    </row>
    <row r="8139" spans="7:10" x14ac:dyDescent="0.25">
      <c r="G8139" t="s">
        <v>4472</v>
      </c>
      <c r="H8139">
        <v>15</v>
      </c>
      <c r="I8139">
        <v>11.36</v>
      </c>
      <c r="J8139">
        <v>17.420000000000002</v>
      </c>
    </row>
    <row r="8140" spans="7:10" x14ac:dyDescent="0.25">
      <c r="G8140" t="s">
        <v>4544</v>
      </c>
      <c r="H8140">
        <v>1</v>
      </c>
      <c r="I8140">
        <v>0.76</v>
      </c>
      <c r="J8140">
        <v>18.18</v>
      </c>
    </row>
    <row r="8141" spans="7:10" x14ac:dyDescent="0.25">
      <c r="G8141" t="s">
        <v>4475</v>
      </c>
      <c r="H8141">
        <v>4</v>
      </c>
      <c r="I8141">
        <v>3.03</v>
      </c>
      <c r="J8141">
        <v>21.21</v>
      </c>
    </row>
    <row r="8142" spans="7:10" x14ac:dyDescent="0.25">
      <c r="G8142" t="s">
        <v>4545</v>
      </c>
      <c r="H8142">
        <v>1</v>
      </c>
      <c r="I8142">
        <v>0.76</v>
      </c>
      <c r="J8142">
        <v>21.97</v>
      </c>
    </row>
    <row r="8143" spans="7:10" x14ac:dyDescent="0.25">
      <c r="G8143" t="s">
        <v>4481</v>
      </c>
      <c r="H8143">
        <v>7</v>
      </c>
      <c r="I8143">
        <v>5.3</v>
      </c>
      <c r="J8143">
        <v>27.27</v>
      </c>
    </row>
    <row r="8144" spans="7:10" x14ac:dyDescent="0.25">
      <c r="G8144" t="s">
        <v>4546</v>
      </c>
      <c r="H8144">
        <v>1</v>
      </c>
      <c r="I8144">
        <v>0.76</v>
      </c>
      <c r="J8144">
        <v>28.03</v>
      </c>
    </row>
    <row r="8145" spans="7:10" x14ac:dyDescent="0.25">
      <c r="G8145" t="s">
        <v>4547</v>
      </c>
      <c r="H8145">
        <v>1</v>
      </c>
      <c r="I8145">
        <v>0.76</v>
      </c>
      <c r="J8145">
        <v>28.79</v>
      </c>
    </row>
    <row r="8146" spans="7:10" x14ac:dyDescent="0.25">
      <c r="G8146" t="s">
        <v>4366</v>
      </c>
      <c r="H8146">
        <v>9</v>
      </c>
      <c r="I8146">
        <v>6.82</v>
      </c>
      <c r="J8146">
        <v>35.61</v>
      </c>
    </row>
    <row r="8147" spans="7:10" x14ac:dyDescent="0.25">
      <c r="G8147" t="s">
        <v>4486</v>
      </c>
      <c r="H8147">
        <v>2</v>
      </c>
      <c r="I8147">
        <v>1.52</v>
      </c>
      <c r="J8147">
        <v>37.119999999999997</v>
      </c>
    </row>
    <row r="8148" spans="7:10" x14ac:dyDescent="0.25">
      <c r="G8148" t="s">
        <v>4370</v>
      </c>
      <c r="H8148">
        <v>4</v>
      </c>
      <c r="I8148">
        <v>3.03</v>
      </c>
      <c r="J8148">
        <v>40.15</v>
      </c>
    </row>
    <row r="8149" spans="7:10" x14ac:dyDescent="0.25">
      <c r="G8149" t="s">
        <v>4429</v>
      </c>
      <c r="H8149">
        <v>2</v>
      </c>
      <c r="I8149">
        <v>1.52</v>
      </c>
      <c r="J8149">
        <v>41.67</v>
      </c>
    </row>
    <row r="8150" spans="7:10" x14ac:dyDescent="0.25">
      <c r="G8150" t="s">
        <v>4548</v>
      </c>
      <c r="H8150">
        <v>1</v>
      </c>
      <c r="I8150">
        <v>0.76</v>
      </c>
      <c r="J8150">
        <v>42.42</v>
      </c>
    </row>
    <row r="8151" spans="7:10" x14ac:dyDescent="0.25">
      <c r="G8151" t="s">
        <v>4549</v>
      </c>
      <c r="H8151">
        <v>1</v>
      </c>
      <c r="I8151">
        <v>0.76</v>
      </c>
      <c r="J8151">
        <v>43.18</v>
      </c>
    </row>
    <row r="8152" spans="7:10" x14ac:dyDescent="0.25">
      <c r="G8152" t="s">
        <v>4487</v>
      </c>
      <c r="H8152">
        <v>1</v>
      </c>
      <c r="I8152">
        <v>0.76</v>
      </c>
      <c r="J8152">
        <v>43.94</v>
      </c>
    </row>
    <row r="8153" spans="7:10" x14ac:dyDescent="0.25">
      <c r="G8153" t="s">
        <v>4550</v>
      </c>
      <c r="H8153">
        <v>1</v>
      </c>
      <c r="I8153">
        <v>0.76</v>
      </c>
      <c r="J8153">
        <v>44.7</v>
      </c>
    </row>
    <row r="8154" spans="7:10" x14ac:dyDescent="0.25">
      <c r="G8154" t="s">
        <v>4551</v>
      </c>
      <c r="H8154">
        <v>1</v>
      </c>
      <c r="I8154">
        <v>0.76</v>
      </c>
      <c r="J8154">
        <v>45.45</v>
      </c>
    </row>
    <row r="8155" spans="7:10" x14ac:dyDescent="0.25">
      <c r="G8155" t="s">
        <v>4552</v>
      </c>
      <c r="H8155">
        <v>2</v>
      </c>
      <c r="I8155">
        <v>1.52</v>
      </c>
      <c r="J8155">
        <v>46.97</v>
      </c>
    </row>
    <row r="8156" spans="7:10" x14ac:dyDescent="0.25">
      <c r="G8156" t="s">
        <v>4553</v>
      </c>
      <c r="H8156">
        <v>1</v>
      </c>
      <c r="I8156">
        <v>0.76</v>
      </c>
      <c r="J8156">
        <v>47.73</v>
      </c>
    </row>
    <row r="8157" spans="7:10" x14ac:dyDescent="0.25">
      <c r="G8157" t="s">
        <v>4490</v>
      </c>
      <c r="H8157">
        <v>1</v>
      </c>
      <c r="I8157">
        <v>0.76</v>
      </c>
      <c r="J8157">
        <v>48.48</v>
      </c>
    </row>
    <row r="8158" spans="7:10" x14ac:dyDescent="0.25">
      <c r="G8158" t="s">
        <v>4554</v>
      </c>
      <c r="H8158">
        <v>1</v>
      </c>
      <c r="I8158">
        <v>0.76</v>
      </c>
      <c r="J8158">
        <v>49.24</v>
      </c>
    </row>
    <row r="8159" spans="7:10" x14ac:dyDescent="0.25">
      <c r="G8159" t="s">
        <v>4555</v>
      </c>
      <c r="H8159">
        <v>2</v>
      </c>
      <c r="I8159">
        <v>1.52</v>
      </c>
      <c r="J8159">
        <v>50.76</v>
      </c>
    </row>
    <row r="8160" spans="7:10" x14ac:dyDescent="0.25">
      <c r="G8160" t="s">
        <v>4556</v>
      </c>
      <c r="H8160">
        <v>3</v>
      </c>
      <c r="I8160">
        <v>2.27</v>
      </c>
      <c r="J8160">
        <v>53.03</v>
      </c>
    </row>
    <row r="8161" spans="7:10" x14ac:dyDescent="0.25">
      <c r="G8161" t="s">
        <v>4496</v>
      </c>
      <c r="H8161">
        <v>1</v>
      </c>
      <c r="I8161">
        <v>0.76</v>
      </c>
      <c r="J8161">
        <v>53.79</v>
      </c>
    </row>
    <row r="8162" spans="7:10" x14ac:dyDescent="0.25">
      <c r="G8162" t="s">
        <v>4557</v>
      </c>
      <c r="H8162">
        <v>1</v>
      </c>
      <c r="I8162">
        <v>0.76</v>
      </c>
      <c r="J8162">
        <v>54.55</v>
      </c>
    </row>
    <row r="8163" spans="7:10" x14ac:dyDescent="0.25">
      <c r="G8163" t="s">
        <v>4558</v>
      </c>
      <c r="H8163">
        <v>1</v>
      </c>
      <c r="I8163">
        <v>0.76</v>
      </c>
      <c r="J8163">
        <v>55.3</v>
      </c>
    </row>
    <row r="8164" spans="7:10" x14ac:dyDescent="0.25">
      <c r="G8164" t="s">
        <v>4559</v>
      </c>
      <c r="H8164">
        <v>1</v>
      </c>
      <c r="I8164">
        <v>0.76</v>
      </c>
      <c r="J8164">
        <v>56.06</v>
      </c>
    </row>
    <row r="8165" spans="7:10" x14ac:dyDescent="0.25">
      <c r="G8165" t="s">
        <v>4560</v>
      </c>
      <c r="H8165">
        <v>2</v>
      </c>
      <c r="I8165">
        <v>1.52</v>
      </c>
      <c r="J8165">
        <v>57.58</v>
      </c>
    </row>
    <row r="8166" spans="7:10" x14ac:dyDescent="0.25">
      <c r="G8166" t="s">
        <v>4561</v>
      </c>
      <c r="H8166">
        <v>1</v>
      </c>
      <c r="I8166">
        <v>0.76</v>
      </c>
      <c r="J8166">
        <v>58.33</v>
      </c>
    </row>
    <row r="8167" spans="7:10" x14ac:dyDescent="0.25">
      <c r="G8167" t="s">
        <v>4562</v>
      </c>
      <c r="H8167">
        <v>6</v>
      </c>
      <c r="I8167">
        <v>4.55</v>
      </c>
      <c r="J8167">
        <v>62.88</v>
      </c>
    </row>
    <row r="8168" spans="7:10" x14ac:dyDescent="0.25">
      <c r="G8168" t="s">
        <v>4499</v>
      </c>
      <c r="H8168">
        <v>1</v>
      </c>
      <c r="I8168">
        <v>0.76</v>
      </c>
      <c r="J8168">
        <v>63.64</v>
      </c>
    </row>
    <row r="8169" spans="7:10" x14ac:dyDescent="0.25">
      <c r="G8169" t="s">
        <v>4563</v>
      </c>
      <c r="H8169">
        <v>1</v>
      </c>
      <c r="I8169">
        <v>0.76</v>
      </c>
      <c r="J8169">
        <v>64.39</v>
      </c>
    </row>
    <row r="8170" spans="7:10" x14ac:dyDescent="0.25">
      <c r="G8170" t="s">
        <v>4564</v>
      </c>
      <c r="H8170">
        <v>1</v>
      </c>
      <c r="I8170">
        <v>0.76</v>
      </c>
      <c r="J8170">
        <v>65.150000000000006</v>
      </c>
    </row>
    <row r="8171" spans="7:10" x14ac:dyDescent="0.25">
      <c r="G8171" t="s">
        <v>4565</v>
      </c>
      <c r="H8171">
        <v>1</v>
      </c>
      <c r="I8171">
        <v>0.76</v>
      </c>
      <c r="J8171">
        <v>65.91</v>
      </c>
    </row>
    <row r="8172" spans="7:10" x14ac:dyDescent="0.25">
      <c r="G8172" t="s">
        <v>4566</v>
      </c>
      <c r="H8172">
        <v>1</v>
      </c>
      <c r="I8172">
        <v>0.76</v>
      </c>
      <c r="J8172">
        <v>66.67</v>
      </c>
    </row>
    <row r="8173" spans="7:10" x14ac:dyDescent="0.25">
      <c r="G8173" t="s">
        <v>4567</v>
      </c>
      <c r="H8173">
        <v>1</v>
      </c>
      <c r="I8173">
        <v>0.76</v>
      </c>
      <c r="J8173">
        <v>67.42</v>
      </c>
    </row>
    <row r="8174" spans="7:10" x14ac:dyDescent="0.25">
      <c r="G8174" t="s">
        <v>4568</v>
      </c>
      <c r="H8174">
        <v>1</v>
      </c>
      <c r="I8174">
        <v>0.76</v>
      </c>
      <c r="J8174">
        <v>68.180000000000007</v>
      </c>
    </row>
    <row r="8175" spans="7:10" x14ac:dyDescent="0.25">
      <c r="G8175" t="s">
        <v>4503</v>
      </c>
      <c r="H8175">
        <v>1</v>
      </c>
      <c r="I8175">
        <v>0.76</v>
      </c>
      <c r="J8175">
        <v>68.94</v>
      </c>
    </row>
    <row r="8176" spans="7:10" x14ac:dyDescent="0.25">
      <c r="G8176" t="s">
        <v>4379</v>
      </c>
      <c r="H8176">
        <v>1</v>
      </c>
      <c r="I8176">
        <v>0.76</v>
      </c>
      <c r="J8176">
        <v>69.7</v>
      </c>
    </row>
    <row r="8177" spans="7:10" x14ac:dyDescent="0.25">
      <c r="G8177" t="s">
        <v>4505</v>
      </c>
      <c r="H8177">
        <v>1</v>
      </c>
      <c r="I8177">
        <v>0.76</v>
      </c>
      <c r="J8177">
        <v>70.45</v>
      </c>
    </row>
    <row r="8178" spans="7:10" x14ac:dyDescent="0.25">
      <c r="G8178" t="s">
        <v>4569</v>
      </c>
      <c r="H8178">
        <v>1</v>
      </c>
      <c r="I8178">
        <v>0.76</v>
      </c>
      <c r="J8178">
        <v>71.209999999999994</v>
      </c>
    </row>
    <row r="8179" spans="7:10" x14ac:dyDescent="0.25">
      <c r="G8179" t="s">
        <v>4509</v>
      </c>
      <c r="H8179">
        <v>1</v>
      </c>
      <c r="I8179">
        <v>0.76</v>
      </c>
      <c r="J8179">
        <v>71.97</v>
      </c>
    </row>
    <row r="8180" spans="7:10" x14ac:dyDescent="0.25">
      <c r="G8180" t="s">
        <v>4510</v>
      </c>
      <c r="H8180">
        <v>1</v>
      </c>
      <c r="I8180">
        <v>0.76</v>
      </c>
      <c r="J8180">
        <v>72.73</v>
      </c>
    </row>
    <row r="8181" spans="7:10" x14ac:dyDescent="0.25">
      <c r="G8181" t="s">
        <v>4570</v>
      </c>
      <c r="H8181">
        <v>1</v>
      </c>
      <c r="I8181">
        <v>0.76</v>
      </c>
      <c r="J8181">
        <v>73.48</v>
      </c>
    </row>
    <row r="8182" spans="7:10" x14ac:dyDescent="0.25">
      <c r="G8182" t="s">
        <v>4571</v>
      </c>
      <c r="H8182">
        <v>1</v>
      </c>
      <c r="I8182">
        <v>0.76</v>
      </c>
      <c r="J8182">
        <v>74.239999999999995</v>
      </c>
    </row>
    <row r="8183" spans="7:10" x14ac:dyDescent="0.25">
      <c r="G8183" t="s">
        <v>4513</v>
      </c>
      <c r="H8183">
        <v>2</v>
      </c>
      <c r="I8183">
        <v>1.52</v>
      </c>
      <c r="J8183">
        <v>75.760000000000005</v>
      </c>
    </row>
    <row r="8184" spans="7:10" x14ac:dyDescent="0.25">
      <c r="G8184" t="s">
        <v>4572</v>
      </c>
      <c r="H8184">
        <v>1</v>
      </c>
      <c r="I8184">
        <v>0.76</v>
      </c>
      <c r="J8184">
        <v>76.52</v>
      </c>
    </row>
    <row r="8185" spans="7:10" x14ac:dyDescent="0.25">
      <c r="G8185" t="s">
        <v>4573</v>
      </c>
      <c r="H8185">
        <v>1</v>
      </c>
      <c r="I8185">
        <v>0.76</v>
      </c>
      <c r="J8185">
        <v>77.27</v>
      </c>
    </row>
    <row r="8186" spans="7:10" x14ac:dyDescent="0.25">
      <c r="G8186" t="s">
        <v>4574</v>
      </c>
      <c r="H8186">
        <v>1</v>
      </c>
      <c r="I8186">
        <v>0.76</v>
      </c>
      <c r="J8186">
        <v>78.03</v>
      </c>
    </row>
    <row r="8187" spans="7:10" x14ac:dyDescent="0.25">
      <c r="G8187" t="s">
        <v>4575</v>
      </c>
      <c r="H8187">
        <v>1</v>
      </c>
      <c r="I8187">
        <v>0.76</v>
      </c>
      <c r="J8187">
        <v>78.790000000000006</v>
      </c>
    </row>
    <row r="8188" spans="7:10" x14ac:dyDescent="0.25">
      <c r="G8188" t="s">
        <v>4576</v>
      </c>
      <c r="H8188">
        <v>1</v>
      </c>
      <c r="I8188">
        <v>0.76</v>
      </c>
      <c r="J8188">
        <v>79.55</v>
      </c>
    </row>
    <row r="8189" spans="7:10" x14ac:dyDescent="0.25">
      <c r="G8189" t="s">
        <v>4514</v>
      </c>
      <c r="H8189">
        <v>3</v>
      </c>
      <c r="I8189">
        <v>2.27</v>
      </c>
      <c r="J8189">
        <v>81.819999999999993</v>
      </c>
    </row>
    <row r="8190" spans="7:10" x14ac:dyDescent="0.25">
      <c r="G8190" t="s">
        <v>4515</v>
      </c>
      <c r="H8190">
        <v>1</v>
      </c>
      <c r="I8190">
        <v>0.76</v>
      </c>
      <c r="J8190">
        <v>82.58</v>
      </c>
    </row>
    <row r="8191" spans="7:10" x14ac:dyDescent="0.25">
      <c r="G8191" t="s">
        <v>4577</v>
      </c>
      <c r="H8191">
        <v>2</v>
      </c>
      <c r="I8191">
        <v>1.52</v>
      </c>
      <c r="J8191">
        <v>84.09</v>
      </c>
    </row>
    <row r="8192" spans="7:10" x14ac:dyDescent="0.25">
      <c r="G8192" t="s">
        <v>4578</v>
      </c>
      <c r="H8192">
        <v>1</v>
      </c>
      <c r="I8192">
        <v>0.76</v>
      </c>
      <c r="J8192">
        <v>84.85</v>
      </c>
    </row>
    <row r="8193" spans="7:10" x14ac:dyDescent="0.25">
      <c r="G8193" t="s">
        <v>4516</v>
      </c>
      <c r="H8193">
        <v>1</v>
      </c>
      <c r="I8193">
        <v>0.76</v>
      </c>
      <c r="J8193">
        <v>85.61</v>
      </c>
    </row>
    <row r="8194" spans="7:10" x14ac:dyDescent="0.25">
      <c r="G8194" t="s">
        <v>4519</v>
      </c>
      <c r="H8194">
        <v>1</v>
      </c>
      <c r="I8194">
        <v>0.76</v>
      </c>
      <c r="J8194">
        <v>86.36</v>
      </c>
    </row>
    <row r="8195" spans="7:10" x14ac:dyDescent="0.25">
      <c r="G8195" t="s">
        <v>4520</v>
      </c>
      <c r="H8195">
        <v>1</v>
      </c>
      <c r="I8195">
        <v>0.76</v>
      </c>
      <c r="J8195">
        <v>87.12</v>
      </c>
    </row>
    <row r="8196" spans="7:10" x14ac:dyDescent="0.25">
      <c r="G8196" t="s">
        <v>4579</v>
      </c>
      <c r="H8196">
        <v>1</v>
      </c>
      <c r="I8196">
        <v>0.76</v>
      </c>
      <c r="J8196">
        <v>87.88</v>
      </c>
    </row>
    <row r="8197" spans="7:10" x14ac:dyDescent="0.25">
      <c r="G8197" t="s">
        <v>4580</v>
      </c>
      <c r="H8197">
        <v>1</v>
      </c>
      <c r="I8197">
        <v>0.76</v>
      </c>
      <c r="J8197">
        <v>88.64</v>
      </c>
    </row>
    <row r="8198" spans="7:10" x14ac:dyDescent="0.25">
      <c r="G8198" t="s">
        <v>4581</v>
      </c>
      <c r="H8198">
        <v>1</v>
      </c>
      <c r="I8198">
        <v>0.76</v>
      </c>
      <c r="J8198">
        <v>89.39</v>
      </c>
    </row>
    <row r="8199" spans="7:10" x14ac:dyDescent="0.25">
      <c r="G8199" t="s">
        <v>4582</v>
      </c>
      <c r="H8199">
        <v>1</v>
      </c>
      <c r="I8199">
        <v>0.76</v>
      </c>
      <c r="J8199">
        <v>90.15</v>
      </c>
    </row>
    <row r="8200" spans="7:10" x14ac:dyDescent="0.25">
      <c r="G8200" t="s">
        <v>4583</v>
      </c>
      <c r="H8200">
        <v>1</v>
      </c>
      <c r="I8200">
        <v>0.76</v>
      </c>
      <c r="J8200">
        <v>90.91</v>
      </c>
    </row>
    <row r="8201" spans="7:10" x14ac:dyDescent="0.25">
      <c r="G8201" t="s">
        <v>4526</v>
      </c>
      <c r="H8201">
        <v>1</v>
      </c>
      <c r="I8201">
        <v>0.76</v>
      </c>
      <c r="J8201">
        <v>91.67</v>
      </c>
    </row>
    <row r="8202" spans="7:10" x14ac:dyDescent="0.25">
      <c r="G8202" t="s">
        <v>4528</v>
      </c>
      <c r="H8202">
        <v>1</v>
      </c>
      <c r="I8202">
        <v>0.76</v>
      </c>
      <c r="J8202">
        <v>92.42</v>
      </c>
    </row>
    <row r="8203" spans="7:10" x14ac:dyDescent="0.25">
      <c r="G8203" t="s">
        <v>4584</v>
      </c>
      <c r="H8203">
        <v>1</v>
      </c>
      <c r="I8203">
        <v>0.76</v>
      </c>
      <c r="J8203">
        <v>93.18</v>
      </c>
    </row>
    <row r="8204" spans="7:10" x14ac:dyDescent="0.25">
      <c r="G8204" t="s">
        <v>4534</v>
      </c>
      <c r="H8204">
        <v>2</v>
      </c>
      <c r="I8204">
        <v>1.52</v>
      </c>
      <c r="J8204">
        <v>94.7</v>
      </c>
    </row>
    <row r="8205" spans="7:10" x14ac:dyDescent="0.25">
      <c r="G8205" t="s">
        <v>4536</v>
      </c>
      <c r="H8205">
        <v>1</v>
      </c>
      <c r="I8205">
        <v>0.76</v>
      </c>
      <c r="J8205">
        <v>95.45</v>
      </c>
    </row>
    <row r="8206" spans="7:10" x14ac:dyDescent="0.25">
      <c r="G8206" t="s">
        <v>4585</v>
      </c>
      <c r="H8206">
        <v>1</v>
      </c>
      <c r="I8206">
        <v>0.76</v>
      </c>
      <c r="J8206">
        <v>96.21</v>
      </c>
    </row>
    <row r="8207" spans="7:10" x14ac:dyDescent="0.25">
      <c r="G8207" t="s">
        <v>4586</v>
      </c>
      <c r="H8207">
        <v>1</v>
      </c>
      <c r="I8207">
        <v>0.76</v>
      </c>
      <c r="J8207">
        <v>96.97</v>
      </c>
    </row>
    <row r="8208" spans="7:10" x14ac:dyDescent="0.25">
      <c r="G8208" t="s">
        <v>4587</v>
      </c>
      <c r="H8208">
        <v>1</v>
      </c>
      <c r="I8208">
        <v>0.76</v>
      </c>
      <c r="J8208">
        <v>97.73</v>
      </c>
    </row>
    <row r="8209" spans="1:10" x14ac:dyDescent="0.25">
      <c r="G8209" t="s">
        <v>4537</v>
      </c>
      <c r="H8209">
        <v>1</v>
      </c>
      <c r="I8209">
        <v>0.76</v>
      </c>
      <c r="J8209">
        <v>98.48</v>
      </c>
    </row>
    <row r="8210" spans="1:10" x14ac:dyDescent="0.25">
      <c r="G8210" t="s">
        <v>4539</v>
      </c>
      <c r="H8210">
        <v>1</v>
      </c>
      <c r="I8210">
        <v>0.76</v>
      </c>
      <c r="J8210">
        <v>99.24</v>
      </c>
    </row>
    <row r="8211" spans="1:10" x14ac:dyDescent="0.25">
      <c r="G8211" t="s">
        <v>4588</v>
      </c>
      <c r="H8211">
        <v>1</v>
      </c>
      <c r="I8211">
        <v>0.76</v>
      </c>
      <c r="J8211">
        <v>100</v>
      </c>
    </row>
    <row r="8213" spans="1:10" x14ac:dyDescent="0.25">
      <c r="G8213" t="s">
        <v>1673</v>
      </c>
      <c r="H8213">
        <v>132</v>
      </c>
      <c r="I8213">
        <v>100</v>
      </c>
    </row>
    <row r="8219" spans="1:10" s="9" customFormat="1" x14ac:dyDescent="0.25">
      <c r="A8219" s="9" t="s">
        <v>4630</v>
      </c>
      <c r="G8219" s="9" t="s">
        <v>1015</v>
      </c>
    </row>
    <row r="8223" spans="1:10" x14ac:dyDescent="0.25">
      <c r="G8223" t="s">
        <v>3807</v>
      </c>
      <c r="H8223" t="s">
        <v>1601</v>
      </c>
      <c r="I8223" t="s">
        <v>1602</v>
      </c>
      <c r="J8223" t="s">
        <v>1603</v>
      </c>
    </row>
    <row r="8225" spans="7:10" x14ac:dyDescent="0.25">
      <c r="G8225" t="s">
        <v>4589</v>
      </c>
      <c r="H8225">
        <v>35</v>
      </c>
      <c r="I8225">
        <v>2.66</v>
      </c>
      <c r="J8225">
        <v>2.66</v>
      </c>
    </row>
    <row r="8226" spans="7:10" x14ac:dyDescent="0.25">
      <c r="G8226" t="s">
        <v>4590</v>
      </c>
      <c r="H8226">
        <v>482</v>
      </c>
      <c r="I8226">
        <v>36.65</v>
      </c>
      <c r="J8226">
        <v>39.32</v>
      </c>
    </row>
    <row r="8227" spans="7:10" x14ac:dyDescent="0.25">
      <c r="G8227" t="s">
        <v>4591</v>
      </c>
      <c r="H8227">
        <v>42</v>
      </c>
      <c r="I8227">
        <v>3.19</v>
      </c>
      <c r="J8227">
        <v>42.51</v>
      </c>
    </row>
    <row r="8228" spans="7:10" x14ac:dyDescent="0.25">
      <c r="G8228" t="s">
        <v>4592</v>
      </c>
      <c r="H8228">
        <v>103</v>
      </c>
      <c r="I8228">
        <v>7.83</v>
      </c>
      <c r="J8228">
        <v>50.34</v>
      </c>
    </row>
    <row r="8229" spans="7:10" x14ac:dyDescent="0.25">
      <c r="G8229" t="s">
        <v>4593</v>
      </c>
      <c r="H8229">
        <v>50</v>
      </c>
      <c r="I8229">
        <v>3.8</v>
      </c>
      <c r="J8229">
        <v>54.14</v>
      </c>
    </row>
    <row r="8230" spans="7:10" x14ac:dyDescent="0.25">
      <c r="G8230" t="s">
        <v>4594</v>
      </c>
      <c r="H8230">
        <v>9</v>
      </c>
      <c r="I8230">
        <v>0.68</v>
      </c>
      <c r="J8230">
        <v>54.83</v>
      </c>
    </row>
    <row r="8231" spans="7:10" x14ac:dyDescent="0.25">
      <c r="G8231" t="s">
        <v>4595</v>
      </c>
      <c r="H8231">
        <v>6</v>
      </c>
      <c r="I8231">
        <v>0.46</v>
      </c>
      <c r="J8231">
        <v>55.29</v>
      </c>
    </row>
    <row r="8232" spans="7:10" x14ac:dyDescent="0.25">
      <c r="G8232" t="s">
        <v>4596</v>
      </c>
      <c r="H8232">
        <v>577</v>
      </c>
      <c r="I8232">
        <v>43.88</v>
      </c>
      <c r="J8232">
        <v>99.16</v>
      </c>
    </row>
    <row r="8233" spans="7:10" x14ac:dyDescent="0.25">
      <c r="G8233" t="s">
        <v>3157</v>
      </c>
      <c r="H8233">
        <v>8</v>
      </c>
      <c r="I8233">
        <v>0.61</v>
      </c>
      <c r="J8233">
        <v>99.77</v>
      </c>
    </row>
    <row r="8234" spans="7:10" x14ac:dyDescent="0.25">
      <c r="G8234" t="s">
        <v>3013</v>
      </c>
      <c r="H8234">
        <v>2</v>
      </c>
      <c r="I8234">
        <v>0.15</v>
      </c>
      <c r="J8234">
        <v>99.92</v>
      </c>
    </row>
    <row r="8235" spans="7:10" x14ac:dyDescent="0.25">
      <c r="G8235" t="s">
        <v>3158</v>
      </c>
      <c r="H8235">
        <v>1</v>
      </c>
      <c r="I8235">
        <v>0.08</v>
      </c>
      <c r="J8235">
        <v>100</v>
      </c>
    </row>
    <row r="8237" spans="7:10" x14ac:dyDescent="0.25">
      <c r="G8237" t="s">
        <v>1673</v>
      </c>
      <c r="H8237" s="3">
        <v>1315</v>
      </c>
      <c r="I8237">
        <v>100</v>
      </c>
    </row>
    <row r="8243" spans="1:10" s="9" customFormat="1" x14ac:dyDescent="0.25">
      <c r="A8243" s="9" t="s">
        <v>299</v>
      </c>
      <c r="G8243" s="9" t="s">
        <v>4631</v>
      </c>
    </row>
    <row r="8247" spans="1:10" x14ac:dyDescent="0.25">
      <c r="G8247" t="s">
        <v>3807</v>
      </c>
      <c r="H8247" t="s">
        <v>1601</v>
      </c>
      <c r="I8247" t="s">
        <v>1602</v>
      </c>
      <c r="J8247" t="s">
        <v>1603</v>
      </c>
    </row>
    <row r="8249" spans="1:10" x14ac:dyDescent="0.25">
      <c r="G8249" t="s">
        <v>4597</v>
      </c>
      <c r="H8249">
        <v>1</v>
      </c>
      <c r="I8249">
        <v>14.29</v>
      </c>
      <c r="J8249">
        <v>14.29</v>
      </c>
    </row>
    <row r="8250" spans="1:10" x14ac:dyDescent="0.25">
      <c r="G8250" t="s">
        <v>4598</v>
      </c>
      <c r="H8250">
        <v>1</v>
      </c>
      <c r="I8250">
        <v>14.29</v>
      </c>
      <c r="J8250">
        <v>28.57</v>
      </c>
    </row>
    <row r="8251" spans="1:10" x14ac:dyDescent="0.25">
      <c r="G8251" t="s">
        <v>4599</v>
      </c>
      <c r="H8251">
        <v>1</v>
      </c>
      <c r="I8251">
        <v>14.29</v>
      </c>
      <c r="J8251">
        <v>42.86</v>
      </c>
    </row>
    <row r="8252" spans="1:10" x14ac:dyDescent="0.25">
      <c r="G8252" t="s">
        <v>4600</v>
      </c>
      <c r="H8252">
        <v>1</v>
      </c>
      <c r="I8252">
        <v>14.29</v>
      </c>
      <c r="J8252">
        <v>57.14</v>
      </c>
    </row>
    <row r="8253" spans="1:10" x14ac:dyDescent="0.25">
      <c r="G8253" t="s">
        <v>4601</v>
      </c>
      <c r="H8253">
        <v>1</v>
      </c>
      <c r="I8253">
        <v>14.29</v>
      </c>
      <c r="J8253">
        <v>71.430000000000007</v>
      </c>
    </row>
    <row r="8254" spans="1:10" x14ac:dyDescent="0.25">
      <c r="G8254" t="s">
        <v>4602</v>
      </c>
      <c r="H8254">
        <v>1</v>
      </c>
      <c r="I8254">
        <v>14.29</v>
      </c>
      <c r="J8254">
        <v>85.71</v>
      </c>
    </row>
    <row r="8255" spans="1:10" x14ac:dyDescent="0.25">
      <c r="G8255" t="s">
        <v>4603</v>
      </c>
      <c r="H8255">
        <v>1</v>
      </c>
      <c r="I8255">
        <v>14.29</v>
      </c>
      <c r="J8255">
        <v>100</v>
      </c>
    </row>
    <row r="8257" spans="1:10" x14ac:dyDescent="0.25">
      <c r="G8257" t="s">
        <v>1673</v>
      </c>
      <c r="H8257">
        <v>7</v>
      </c>
      <c r="I8257">
        <v>100</v>
      </c>
    </row>
    <row r="8262" spans="1:10" s="9" customFormat="1" x14ac:dyDescent="0.25">
      <c r="A8262" s="9" t="s">
        <v>300</v>
      </c>
      <c r="G8262" s="9" t="s">
        <v>1017</v>
      </c>
    </row>
    <row r="8268" spans="1:10" x14ac:dyDescent="0.25">
      <c r="G8268" t="s">
        <v>3807</v>
      </c>
      <c r="H8268" t="s">
        <v>1601</v>
      </c>
      <c r="I8268" t="s">
        <v>1602</v>
      </c>
      <c r="J8268" t="s">
        <v>1603</v>
      </c>
    </row>
    <row r="8270" spans="1:10" x14ac:dyDescent="0.25">
      <c r="G8270" t="s">
        <v>3015</v>
      </c>
      <c r="H8270">
        <v>729</v>
      </c>
      <c r="I8270">
        <v>55.78</v>
      </c>
      <c r="J8270">
        <v>55.78</v>
      </c>
    </row>
    <row r="8271" spans="1:10" x14ac:dyDescent="0.25">
      <c r="G8271" t="s">
        <v>3016</v>
      </c>
      <c r="H8271">
        <v>567</v>
      </c>
      <c r="I8271">
        <v>43.38</v>
      </c>
      <c r="J8271">
        <v>99.16</v>
      </c>
    </row>
    <row r="8272" spans="1:10" x14ac:dyDescent="0.25">
      <c r="G8272" t="s">
        <v>3013</v>
      </c>
      <c r="H8272">
        <v>7</v>
      </c>
      <c r="I8272">
        <v>0.54</v>
      </c>
      <c r="J8272">
        <v>99.69</v>
      </c>
    </row>
    <row r="8273" spans="1:10" x14ac:dyDescent="0.25">
      <c r="G8273" t="s">
        <v>3158</v>
      </c>
      <c r="H8273">
        <v>4</v>
      </c>
      <c r="I8273">
        <v>0.31</v>
      </c>
      <c r="J8273">
        <v>100</v>
      </c>
    </row>
    <row r="8275" spans="1:10" x14ac:dyDescent="0.25">
      <c r="G8275" t="s">
        <v>1673</v>
      </c>
      <c r="H8275" s="3">
        <v>1307</v>
      </c>
      <c r="I8275">
        <v>100</v>
      </c>
    </row>
    <row r="8279" spans="1:10" s="9" customFormat="1" x14ac:dyDescent="0.25">
      <c r="A8279" s="9" t="s">
        <v>4632</v>
      </c>
      <c r="G8279" s="9" t="s">
        <v>1018</v>
      </c>
    </row>
    <row r="8284" spans="1:10" x14ac:dyDescent="0.25">
      <c r="G8284" t="s">
        <v>3807</v>
      </c>
      <c r="H8284" t="s">
        <v>1601</v>
      </c>
      <c r="I8284" t="s">
        <v>1602</v>
      </c>
      <c r="J8284" t="s">
        <v>1603</v>
      </c>
    </row>
    <row r="8286" spans="1:10" x14ac:dyDescent="0.25">
      <c r="G8286" t="s">
        <v>3915</v>
      </c>
      <c r="H8286">
        <v>463</v>
      </c>
      <c r="I8286">
        <v>35.18</v>
      </c>
      <c r="J8286">
        <v>35.18</v>
      </c>
    </row>
    <row r="8287" spans="1:10" x14ac:dyDescent="0.25">
      <c r="G8287" t="s">
        <v>3936</v>
      </c>
      <c r="H8287">
        <v>165</v>
      </c>
      <c r="I8287">
        <v>12.54</v>
      </c>
      <c r="J8287">
        <v>47.72</v>
      </c>
    </row>
    <row r="8288" spans="1:10" x14ac:dyDescent="0.25">
      <c r="G8288" t="s">
        <v>3914</v>
      </c>
      <c r="H8288">
        <v>493</v>
      </c>
      <c r="I8288">
        <v>37.46</v>
      </c>
      <c r="J8288">
        <v>85.18</v>
      </c>
    </row>
    <row r="8289" spans="1:10" x14ac:dyDescent="0.25">
      <c r="G8289" t="s">
        <v>3937</v>
      </c>
      <c r="H8289">
        <v>154</v>
      </c>
      <c r="I8289">
        <v>11.7</v>
      </c>
      <c r="J8289">
        <v>96.88</v>
      </c>
    </row>
    <row r="8290" spans="1:10" x14ac:dyDescent="0.25">
      <c r="G8290" t="s">
        <v>3913</v>
      </c>
      <c r="H8290">
        <v>38</v>
      </c>
      <c r="I8290">
        <v>2.89</v>
      </c>
      <c r="J8290">
        <v>99.77</v>
      </c>
    </row>
    <row r="8291" spans="1:10" x14ac:dyDescent="0.25">
      <c r="G8291" t="s">
        <v>3013</v>
      </c>
      <c r="H8291">
        <v>2</v>
      </c>
      <c r="I8291">
        <v>0.15</v>
      </c>
      <c r="J8291">
        <v>99.92</v>
      </c>
    </row>
    <row r="8292" spans="1:10" x14ac:dyDescent="0.25">
      <c r="G8292" t="s">
        <v>3158</v>
      </c>
      <c r="H8292">
        <v>1</v>
      </c>
      <c r="I8292">
        <v>0.08</v>
      </c>
      <c r="J8292">
        <v>100</v>
      </c>
    </row>
    <row r="8294" spans="1:10" x14ac:dyDescent="0.25">
      <c r="G8294" t="s">
        <v>1673</v>
      </c>
      <c r="H8294" s="3">
        <v>1316</v>
      </c>
      <c r="I8294">
        <v>100</v>
      </c>
    </row>
    <row r="8296" spans="1:10" s="9" customFormat="1" x14ac:dyDescent="0.25">
      <c r="A8296" s="9" t="s">
        <v>304</v>
      </c>
      <c r="G8296" s="9" t="s">
        <v>1019</v>
      </c>
    </row>
    <row r="8300" spans="1:10" x14ac:dyDescent="0.25">
      <c r="G8300" t="s">
        <v>3807</v>
      </c>
      <c r="H8300" t="s">
        <v>1601</v>
      </c>
      <c r="I8300" t="s">
        <v>1602</v>
      </c>
      <c r="J8300" t="s">
        <v>1603</v>
      </c>
    </row>
    <row r="8302" spans="1:10" x14ac:dyDescent="0.25">
      <c r="G8302" t="s">
        <v>3915</v>
      </c>
      <c r="H8302">
        <v>724</v>
      </c>
      <c r="I8302">
        <v>55.02</v>
      </c>
      <c r="J8302">
        <v>55.02</v>
      </c>
    </row>
    <row r="8303" spans="1:10" x14ac:dyDescent="0.25">
      <c r="G8303" t="s">
        <v>3936</v>
      </c>
      <c r="H8303">
        <v>158</v>
      </c>
      <c r="I8303">
        <v>12.01</v>
      </c>
      <c r="J8303">
        <v>67.02</v>
      </c>
    </row>
    <row r="8304" spans="1:10" x14ac:dyDescent="0.25">
      <c r="G8304" t="s">
        <v>3914</v>
      </c>
      <c r="H8304">
        <v>347</v>
      </c>
      <c r="I8304">
        <v>26.37</v>
      </c>
      <c r="J8304">
        <v>93.39</v>
      </c>
    </row>
    <row r="8305" spans="1:10" x14ac:dyDescent="0.25">
      <c r="G8305" t="s">
        <v>3937</v>
      </c>
      <c r="H8305">
        <v>70</v>
      </c>
      <c r="I8305">
        <v>5.32</v>
      </c>
      <c r="J8305">
        <v>98.71</v>
      </c>
    </row>
    <row r="8306" spans="1:10" x14ac:dyDescent="0.25">
      <c r="G8306" t="s">
        <v>3913</v>
      </c>
      <c r="H8306">
        <v>14</v>
      </c>
      <c r="I8306">
        <v>1.06</v>
      </c>
      <c r="J8306">
        <v>99.77</v>
      </c>
    </row>
    <row r="8307" spans="1:10" x14ac:dyDescent="0.25">
      <c r="G8307" t="s">
        <v>3013</v>
      </c>
      <c r="H8307">
        <v>1</v>
      </c>
      <c r="I8307">
        <v>0.08</v>
      </c>
      <c r="J8307">
        <v>99.85</v>
      </c>
    </row>
    <row r="8308" spans="1:10" x14ac:dyDescent="0.25">
      <c r="G8308" t="s">
        <v>3158</v>
      </c>
      <c r="H8308">
        <v>2</v>
      </c>
      <c r="I8308">
        <v>0.15</v>
      </c>
      <c r="J8308">
        <v>100</v>
      </c>
    </row>
    <row r="8310" spans="1:10" x14ac:dyDescent="0.25">
      <c r="G8310" t="s">
        <v>1673</v>
      </c>
      <c r="H8310" s="3">
        <v>1316</v>
      </c>
      <c r="I8310">
        <v>100</v>
      </c>
    </row>
    <row r="8312" spans="1:10" s="9" customFormat="1" x14ac:dyDescent="0.25">
      <c r="A8312" s="9" t="s">
        <v>4634</v>
      </c>
      <c r="G8312" s="9" t="s">
        <v>4636</v>
      </c>
    </row>
    <row r="8314" spans="1:10" x14ac:dyDescent="0.25">
      <c r="G8314" t="s">
        <v>3807</v>
      </c>
      <c r="H8314" t="s">
        <v>1601</v>
      </c>
      <c r="I8314" t="s">
        <v>1602</v>
      </c>
      <c r="J8314" t="s">
        <v>1603</v>
      </c>
    </row>
    <row r="8316" spans="1:10" x14ac:dyDescent="0.25">
      <c r="G8316" t="s">
        <v>3015</v>
      </c>
      <c r="H8316" s="3">
        <v>1089</v>
      </c>
      <c r="I8316">
        <v>82.94</v>
      </c>
      <c r="J8316">
        <v>82.94</v>
      </c>
    </row>
    <row r="8317" spans="1:10" x14ac:dyDescent="0.25">
      <c r="G8317" t="s">
        <v>3016</v>
      </c>
      <c r="H8317">
        <v>216</v>
      </c>
      <c r="I8317">
        <v>16.45</v>
      </c>
      <c r="J8317">
        <v>99.39</v>
      </c>
    </row>
    <row r="8318" spans="1:10" x14ac:dyDescent="0.25">
      <c r="G8318" t="s">
        <v>3013</v>
      </c>
      <c r="H8318">
        <v>3</v>
      </c>
      <c r="I8318">
        <v>0.23</v>
      </c>
      <c r="J8318">
        <v>99.62</v>
      </c>
    </row>
    <row r="8319" spans="1:10" x14ac:dyDescent="0.25">
      <c r="G8319" t="s">
        <v>3158</v>
      </c>
      <c r="H8319">
        <v>5</v>
      </c>
      <c r="I8319">
        <v>0.38</v>
      </c>
      <c r="J8319">
        <v>100</v>
      </c>
    </row>
    <row r="8321" spans="1:10" x14ac:dyDescent="0.25">
      <c r="G8321" t="s">
        <v>1673</v>
      </c>
      <c r="H8321" s="3">
        <v>1313</v>
      </c>
      <c r="I8321">
        <v>100</v>
      </c>
    </row>
    <row r="8323" spans="1:10" s="9" customFormat="1" x14ac:dyDescent="0.25">
      <c r="A8323" s="9" t="s">
        <v>4635</v>
      </c>
      <c r="G8323" s="9" t="s">
        <v>1021</v>
      </c>
    </row>
    <row r="8328" spans="1:10" x14ac:dyDescent="0.25">
      <c r="G8328" t="s">
        <v>3807</v>
      </c>
      <c r="H8328" t="s">
        <v>1601</v>
      </c>
      <c r="I8328" t="s">
        <v>1602</v>
      </c>
      <c r="J8328" t="s">
        <v>1603</v>
      </c>
    </row>
    <row r="8330" spans="1:10" x14ac:dyDescent="0.25">
      <c r="G8330" t="s">
        <v>3015</v>
      </c>
      <c r="H8330">
        <v>871</v>
      </c>
      <c r="I8330">
        <v>66.239999999999995</v>
      </c>
      <c r="J8330">
        <v>66.239999999999995</v>
      </c>
    </row>
    <row r="8331" spans="1:10" x14ac:dyDescent="0.25">
      <c r="G8331" t="s">
        <v>3016</v>
      </c>
      <c r="H8331">
        <v>443</v>
      </c>
      <c r="I8331">
        <v>33.69</v>
      </c>
      <c r="J8331">
        <v>99.92</v>
      </c>
    </row>
    <row r="8332" spans="1:10" x14ac:dyDescent="0.25">
      <c r="G8332" t="s">
        <v>3013</v>
      </c>
      <c r="H8332">
        <v>1</v>
      </c>
      <c r="I8332">
        <v>0.08</v>
      </c>
      <c r="J8332">
        <v>100</v>
      </c>
    </row>
    <row r="8334" spans="1:10" x14ac:dyDescent="0.25">
      <c r="G8334" t="s">
        <v>1673</v>
      </c>
      <c r="H8334" s="3">
        <v>1315</v>
      </c>
      <c r="I8334">
        <v>100</v>
      </c>
    </row>
    <row r="8337" spans="1:10" s="9" customFormat="1" x14ac:dyDescent="0.25">
      <c r="A8337" s="9" t="s">
        <v>307</v>
      </c>
      <c r="G8337" s="9" t="s">
        <v>1022</v>
      </c>
    </row>
    <row r="8341" spans="1:10" x14ac:dyDescent="0.25">
      <c r="G8341" t="s">
        <v>3807</v>
      </c>
      <c r="H8341" t="s">
        <v>1601</v>
      </c>
      <c r="I8341" t="s">
        <v>1602</v>
      </c>
      <c r="J8341" t="s">
        <v>1603</v>
      </c>
    </row>
    <row r="8343" spans="1:10" x14ac:dyDescent="0.25">
      <c r="G8343" t="s">
        <v>3015</v>
      </c>
      <c r="H8343">
        <v>843</v>
      </c>
      <c r="I8343">
        <v>64.11</v>
      </c>
      <c r="J8343">
        <v>64.11</v>
      </c>
    </row>
    <row r="8344" spans="1:10" x14ac:dyDescent="0.25">
      <c r="G8344" t="s">
        <v>3016</v>
      </c>
      <c r="H8344">
        <v>466</v>
      </c>
      <c r="I8344">
        <v>35.44</v>
      </c>
      <c r="J8344">
        <v>99.54</v>
      </c>
    </row>
    <row r="8345" spans="1:10" x14ac:dyDescent="0.25">
      <c r="G8345" t="s">
        <v>3013</v>
      </c>
      <c r="H8345">
        <v>4</v>
      </c>
      <c r="I8345">
        <v>0.3</v>
      </c>
      <c r="J8345">
        <v>99.85</v>
      </c>
    </row>
    <row r="8346" spans="1:10" x14ac:dyDescent="0.25">
      <c r="G8346" t="s">
        <v>3158</v>
      </c>
      <c r="H8346">
        <v>2</v>
      </c>
      <c r="I8346">
        <v>0.15</v>
      </c>
      <c r="J8346">
        <v>100</v>
      </c>
    </row>
    <row r="8348" spans="1:10" x14ac:dyDescent="0.25">
      <c r="G8348" t="s">
        <v>1673</v>
      </c>
      <c r="H8348" s="3">
        <v>1315</v>
      </c>
      <c r="I8348">
        <v>100</v>
      </c>
    </row>
    <row r="8350" spans="1:10" s="9" customFormat="1" x14ac:dyDescent="0.25">
      <c r="A8350" s="9" t="s">
        <v>4637</v>
      </c>
      <c r="G8350" s="9" t="s">
        <v>1023</v>
      </c>
    </row>
    <row r="8353" spans="1:10" x14ac:dyDescent="0.25">
      <c r="G8353" t="s">
        <v>3807</v>
      </c>
      <c r="H8353" t="s">
        <v>1601</v>
      </c>
      <c r="I8353" t="s">
        <v>1602</v>
      </c>
      <c r="J8353" t="s">
        <v>1603</v>
      </c>
    </row>
    <row r="8355" spans="1:10" x14ac:dyDescent="0.25">
      <c r="G8355" t="s">
        <v>3015</v>
      </c>
      <c r="H8355">
        <v>807</v>
      </c>
      <c r="I8355">
        <v>61.32</v>
      </c>
      <c r="J8355">
        <v>61.32</v>
      </c>
    </row>
    <row r="8356" spans="1:10" x14ac:dyDescent="0.25">
      <c r="G8356" t="s">
        <v>3016</v>
      </c>
      <c r="H8356">
        <v>508</v>
      </c>
      <c r="I8356">
        <v>38.6</v>
      </c>
      <c r="J8356">
        <v>99.92</v>
      </c>
    </row>
    <row r="8357" spans="1:10" x14ac:dyDescent="0.25">
      <c r="G8357" t="s">
        <v>3013</v>
      </c>
      <c r="H8357">
        <v>1</v>
      </c>
      <c r="I8357">
        <v>0.08</v>
      </c>
      <c r="J8357">
        <v>100</v>
      </c>
    </row>
    <row r="8359" spans="1:10" x14ac:dyDescent="0.25">
      <c r="G8359" t="s">
        <v>1673</v>
      </c>
      <c r="H8359" s="3">
        <v>1316</v>
      </c>
      <c r="I8359">
        <v>100</v>
      </c>
    </row>
    <row r="8361" spans="1:10" s="9" customFormat="1" x14ac:dyDescent="0.25">
      <c r="A8361" s="9" t="s">
        <v>309</v>
      </c>
      <c r="G8361" s="9" t="s">
        <v>1024</v>
      </c>
    </row>
    <row r="8367" spans="1:10" x14ac:dyDescent="0.25">
      <c r="G8367" t="s">
        <v>3807</v>
      </c>
      <c r="H8367" t="s">
        <v>1601</v>
      </c>
      <c r="I8367" t="s">
        <v>1602</v>
      </c>
      <c r="J8367" t="s">
        <v>1603</v>
      </c>
    </row>
    <row r="8369" spans="1:10" x14ac:dyDescent="0.25">
      <c r="G8369" t="s">
        <v>3015</v>
      </c>
      <c r="H8369">
        <v>897</v>
      </c>
      <c r="I8369">
        <v>68.260000000000005</v>
      </c>
      <c r="J8369">
        <v>68.260000000000005</v>
      </c>
    </row>
    <row r="8370" spans="1:10" x14ac:dyDescent="0.25">
      <c r="G8370" t="s">
        <v>3016</v>
      </c>
      <c r="H8370">
        <v>408</v>
      </c>
      <c r="I8370">
        <v>31.05</v>
      </c>
      <c r="J8370">
        <v>99.32</v>
      </c>
    </row>
    <row r="8371" spans="1:10" x14ac:dyDescent="0.25">
      <c r="G8371" t="s">
        <v>3013</v>
      </c>
      <c r="H8371">
        <v>9</v>
      </c>
      <c r="I8371">
        <v>0.68</v>
      </c>
      <c r="J8371">
        <v>100</v>
      </c>
    </row>
    <row r="8373" spans="1:10" x14ac:dyDescent="0.25">
      <c r="G8373" t="s">
        <v>1673</v>
      </c>
      <c r="H8373" s="3">
        <v>1314</v>
      </c>
      <c r="I8373">
        <v>100</v>
      </c>
    </row>
    <row r="8375" spans="1:10" s="9" customFormat="1" x14ac:dyDescent="0.25">
      <c r="A8375" s="9" t="s">
        <v>4638</v>
      </c>
      <c r="G8375" s="9" t="s">
        <v>1025</v>
      </c>
    </row>
    <row r="8379" spans="1:10" x14ac:dyDescent="0.25">
      <c r="G8379" t="s">
        <v>3807</v>
      </c>
      <c r="H8379" t="s">
        <v>1601</v>
      </c>
      <c r="I8379" t="s">
        <v>1602</v>
      </c>
      <c r="J8379" t="s">
        <v>1603</v>
      </c>
    </row>
    <row r="8381" spans="1:10" x14ac:dyDescent="0.25">
      <c r="G8381" t="s">
        <v>3015</v>
      </c>
      <c r="H8381" s="3">
        <v>1126</v>
      </c>
      <c r="I8381">
        <v>85.56</v>
      </c>
      <c r="J8381">
        <v>85.56</v>
      </c>
    </row>
    <row r="8382" spans="1:10" x14ac:dyDescent="0.25">
      <c r="G8382" t="s">
        <v>3016</v>
      </c>
      <c r="H8382">
        <v>189</v>
      </c>
      <c r="I8382">
        <v>14.36</v>
      </c>
      <c r="J8382">
        <v>99.92</v>
      </c>
    </row>
    <row r="8383" spans="1:10" x14ac:dyDescent="0.25">
      <c r="G8383" t="s">
        <v>3158</v>
      </c>
      <c r="H8383">
        <v>1</v>
      </c>
      <c r="I8383">
        <v>0.08</v>
      </c>
      <c r="J8383">
        <v>100</v>
      </c>
    </row>
    <row r="8385" spans="1:10" x14ac:dyDescent="0.25">
      <c r="G8385" t="s">
        <v>1673</v>
      </c>
      <c r="H8385" s="3">
        <v>1316</v>
      </c>
      <c r="I8385">
        <v>100</v>
      </c>
    </row>
    <row r="8387" spans="1:10" s="9" customFormat="1" x14ac:dyDescent="0.25">
      <c r="A8387" s="9" t="s">
        <v>4639</v>
      </c>
      <c r="G8387" s="9" t="s">
        <v>1419</v>
      </c>
    </row>
    <row r="8391" spans="1:10" x14ac:dyDescent="0.25">
      <c r="G8391" t="s">
        <v>3807</v>
      </c>
      <c r="H8391" t="s">
        <v>1601</v>
      </c>
      <c r="I8391" t="s">
        <v>1602</v>
      </c>
      <c r="J8391" t="s">
        <v>1603</v>
      </c>
    </row>
    <row r="8393" spans="1:10" x14ac:dyDescent="0.25">
      <c r="G8393" t="s">
        <v>3015</v>
      </c>
      <c r="H8393" s="3">
        <v>1225</v>
      </c>
      <c r="I8393">
        <v>93.23</v>
      </c>
      <c r="J8393">
        <v>93.23</v>
      </c>
    </row>
    <row r="8394" spans="1:10" x14ac:dyDescent="0.25">
      <c r="G8394" t="s">
        <v>3016</v>
      </c>
      <c r="H8394">
        <v>86</v>
      </c>
      <c r="I8394">
        <v>6.54</v>
      </c>
      <c r="J8394">
        <v>99.77</v>
      </c>
    </row>
    <row r="8395" spans="1:10" x14ac:dyDescent="0.25">
      <c r="G8395" t="s">
        <v>3158</v>
      </c>
      <c r="H8395">
        <v>3</v>
      </c>
      <c r="I8395">
        <v>0.23</v>
      </c>
      <c r="J8395">
        <v>100</v>
      </c>
    </row>
    <row r="8397" spans="1:10" x14ac:dyDescent="0.25">
      <c r="G8397" t="s">
        <v>1673</v>
      </c>
      <c r="H8397" s="3">
        <v>1314</v>
      </c>
      <c r="I8397">
        <v>100</v>
      </c>
    </row>
    <row r="8399" spans="1:10" s="9" customFormat="1" x14ac:dyDescent="0.25">
      <c r="A8399" s="9" t="s">
        <v>4640</v>
      </c>
      <c r="G8399" s="9" t="s">
        <v>4284</v>
      </c>
    </row>
    <row r="8404" spans="1:10" x14ac:dyDescent="0.25">
      <c r="G8404" t="s">
        <v>3807</v>
      </c>
      <c r="H8404" t="s">
        <v>1601</v>
      </c>
      <c r="I8404" t="s">
        <v>1602</v>
      </c>
      <c r="J8404" t="s">
        <v>1603</v>
      </c>
    </row>
    <row r="8406" spans="1:10" x14ac:dyDescent="0.25">
      <c r="G8406" t="s">
        <v>3015</v>
      </c>
      <c r="H8406" s="3">
        <v>1268</v>
      </c>
      <c r="I8406">
        <v>96.57</v>
      </c>
      <c r="J8406">
        <v>96.57</v>
      </c>
    </row>
    <row r="8407" spans="1:10" x14ac:dyDescent="0.25">
      <c r="G8407" t="s">
        <v>3016</v>
      </c>
      <c r="H8407">
        <v>45</v>
      </c>
      <c r="I8407">
        <v>3.43</v>
      </c>
      <c r="J8407">
        <v>100</v>
      </c>
    </row>
    <row r="8409" spans="1:10" x14ac:dyDescent="0.25">
      <c r="G8409" t="s">
        <v>1673</v>
      </c>
      <c r="H8409" s="3">
        <v>1313</v>
      </c>
      <c r="I8409">
        <v>100</v>
      </c>
    </row>
    <row r="8414" spans="1:10" s="9" customFormat="1" x14ac:dyDescent="0.25">
      <c r="A8414" s="9" t="s">
        <v>313</v>
      </c>
      <c r="G8414" s="9" t="s">
        <v>4285</v>
      </c>
    </row>
    <row r="8417" spans="1:10" x14ac:dyDescent="0.25">
      <c r="G8417" t="s">
        <v>3807</v>
      </c>
      <c r="H8417" t="s">
        <v>1601</v>
      </c>
      <c r="I8417" t="s">
        <v>1602</v>
      </c>
      <c r="J8417" t="s">
        <v>1603</v>
      </c>
    </row>
    <row r="8419" spans="1:10" x14ac:dyDescent="0.25">
      <c r="G8419" t="s">
        <v>4641</v>
      </c>
      <c r="H8419">
        <v>1</v>
      </c>
      <c r="I8419">
        <v>2.27</v>
      </c>
      <c r="J8419">
        <v>2.27</v>
      </c>
    </row>
    <row r="8420" spans="1:10" x14ac:dyDescent="0.25">
      <c r="G8420" t="s">
        <v>4642</v>
      </c>
      <c r="H8420">
        <v>11</v>
      </c>
      <c r="I8420">
        <v>25</v>
      </c>
      <c r="J8420">
        <v>27.27</v>
      </c>
    </row>
    <row r="8421" spans="1:10" x14ac:dyDescent="0.25">
      <c r="G8421" t="s">
        <v>4643</v>
      </c>
      <c r="H8421">
        <v>7</v>
      </c>
      <c r="I8421">
        <v>15.91</v>
      </c>
      <c r="J8421">
        <v>43.18</v>
      </c>
    </row>
    <row r="8422" spans="1:10" x14ac:dyDescent="0.25">
      <c r="G8422" t="s">
        <v>4644</v>
      </c>
      <c r="H8422">
        <v>24</v>
      </c>
      <c r="I8422">
        <v>54.55</v>
      </c>
      <c r="J8422">
        <v>97.73</v>
      </c>
    </row>
    <row r="8423" spans="1:10" x14ac:dyDescent="0.25">
      <c r="G8423" t="s">
        <v>3158</v>
      </c>
      <c r="H8423">
        <v>1</v>
      </c>
      <c r="I8423">
        <v>2.27</v>
      </c>
      <c r="J8423">
        <v>100</v>
      </c>
    </row>
    <row r="8425" spans="1:10" x14ac:dyDescent="0.25">
      <c r="G8425" t="s">
        <v>1673</v>
      </c>
      <c r="H8425">
        <v>44</v>
      </c>
      <c r="I8425">
        <v>100</v>
      </c>
    </row>
    <row r="8430" spans="1:10" s="9" customFormat="1" x14ac:dyDescent="0.25">
      <c r="A8430" s="9" t="s">
        <v>314</v>
      </c>
      <c r="G8430" s="9" t="s">
        <v>4645</v>
      </c>
    </row>
    <row r="8433" spans="1:10" x14ac:dyDescent="0.25">
      <c r="G8433" t="s">
        <v>3807</v>
      </c>
      <c r="H8433" t="s">
        <v>1601</v>
      </c>
      <c r="I8433" t="s">
        <v>1602</v>
      </c>
      <c r="J8433" t="s">
        <v>1603</v>
      </c>
    </row>
    <row r="8435" spans="1:10" x14ac:dyDescent="0.25">
      <c r="G8435" t="s">
        <v>3015</v>
      </c>
      <c r="H8435" s="3">
        <v>1200</v>
      </c>
      <c r="I8435">
        <v>96.31</v>
      </c>
      <c r="J8435">
        <v>96.31</v>
      </c>
    </row>
    <row r="8436" spans="1:10" x14ac:dyDescent="0.25">
      <c r="G8436" t="s">
        <v>3016</v>
      </c>
      <c r="H8436">
        <v>46</v>
      </c>
      <c r="I8436">
        <v>3.69</v>
      </c>
      <c r="J8436">
        <v>100</v>
      </c>
    </row>
    <row r="8438" spans="1:10" x14ac:dyDescent="0.25">
      <c r="G8438" t="s">
        <v>1673</v>
      </c>
      <c r="H8438" s="3">
        <v>1246</v>
      </c>
      <c r="I8438">
        <v>100</v>
      </c>
    </row>
    <row r="8442" spans="1:10" s="9" customFormat="1" x14ac:dyDescent="0.25">
      <c r="A8442" s="9" t="s">
        <v>315</v>
      </c>
      <c r="G8442" s="9" t="s">
        <v>1422</v>
      </c>
    </row>
    <row r="8447" spans="1:10" x14ac:dyDescent="0.25">
      <c r="G8447" t="s">
        <v>3807</v>
      </c>
      <c r="H8447" t="s">
        <v>1601</v>
      </c>
      <c r="I8447" t="s">
        <v>1602</v>
      </c>
      <c r="J8447" t="s">
        <v>1603</v>
      </c>
    </row>
    <row r="8449" spans="1:10" x14ac:dyDescent="0.25">
      <c r="G8449" t="s">
        <v>3015</v>
      </c>
      <c r="H8449" s="3">
        <v>1184</v>
      </c>
      <c r="I8449">
        <v>90.11</v>
      </c>
      <c r="J8449">
        <v>90.11</v>
      </c>
    </row>
    <row r="8450" spans="1:10" x14ac:dyDescent="0.25">
      <c r="G8450" t="s">
        <v>4646</v>
      </c>
      <c r="H8450">
        <v>53</v>
      </c>
      <c r="I8450">
        <v>4.03</v>
      </c>
      <c r="J8450">
        <v>94.14</v>
      </c>
    </row>
    <row r="8451" spans="1:10" x14ac:dyDescent="0.25">
      <c r="G8451" t="s">
        <v>4647</v>
      </c>
      <c r="H8451">
        <v>13</v>
      </c>
      <c r="I8451">
        <v>0.99</v>
      </c>
      <c r="J8451">
        <v>95.13</v>
      </c>
    </row>
    <row r="8452" spans="1:10" x14ac:dyDescent="0.25">
      <c r="G8452" t="s">
        <v>3013</v>
      </c>
      <c r="H8452">
        <v>63</v>
      </c>
      <c r="I8452">
        <v>4.79</v>
      </c>
      <c r="J8452">
        <v>99.92</v>
      </c>
    </row>
    <row r="8453" spans="1:10" x14ac:dyDescent="0.25">
      <c r="G8453" t="s">
        <v>3158</v>
      </c>
      <c r="H8453">
        <v>1</v>
      </c>
      <c r="I8453">
        <v>0.08</v>
      </c>
      <c r="J8453">
        <v>100</v>
      </c>
    </row>
    <row r="8455" spans="1:10" x14ac:dyDescent="0.25">
      <c r="G8455" t="s">
        <v>1673</v>
      </c>
      <c r="H8455" s="3">
        <v>1314</v>
      </c>
      <c r="I8455">
        <v>100</v>
      </c>
    </row>
    <row r="8457" spans="1:10" s="9" customFormat="1" x14ac:dyDescent="0.25">
      <c r="A8457" s="9" t="s">
        <v>4649</v>
      </c>
      <c r="G8457" s="9" t="s">
        <v>4286</v>
      </c>
    </row>
    <row r="8462" spans="1:10" x14ac:dyDescent="0.25">
      <c r="G8462" t="s">
        <v>3807</v>
      </c>
      <c r="H8462" t="s">
        <v>1601</v>
      </c>
      <c r="I8462" t="s">
        <v>1602</v>
      </c>
      <c r="J8462" t="s">
        <v>1603</v>
      </c>
    </row>
    <row r="8464" spans="1:10" x14ac:dyDescent="0.25">
      <c r="G8464" t="s">
        <v>3015</v>
      </c>
      <c r="H8464">
        <v>374</v>
      </c>
      <c r="I8464">
        <v>87.18</v>
      </c>
      <c r="J8464">
        <v>87.18</v>
      </c>
    </row>
    <row r="8465" spans="1:10" x14ac:dyDescent="0.25">
      <c r="G8465" t="s">
        <v>4646</v>
      </c>
      <c r="H8465">
        <v>32</v>
      </c>
      <c r="I8465">
        <v>7.46</v>
      </c>
      <c r="J8465">
        <v>94.64</v>
      </c>
    </row>
    <row r="8466" spans="1:10" x14ac:dyDescent="0.25">
      <c r="G8466" t="s">
        <v>4647</v>
      </c>
      <c r="H8466">
        <v>4</v>
      </c>
      <c r="I8466">
        <v>0.93</v>
      </c>
      <c r="J8466">
        <v>95.57</v>
      </c>
    </row>
    <row r="8467" spans="1:10" x14ac:dyDescent="0.25">
      <c r="G8467" t="s">
        <v>3013</v>
      </c>
      <c r="H8467">
        <v>19</v>
      </c>
      <c r="I8467">
        <v>4.43</v>
      </c>
      <c r="J8467">
        <v>100</v>
      </c>
    </row>
    <row r="8469" spans="1:10" x14ac:dyDescent="0.25">
      <c r="G8469" t="s">
        <v>1673</v>
      </c>
      <c r="H8469">
        <v>429</v>
      </c>
      <c r="I8469">
        <v>100</v>
      </c>
    </row>
    <row r="8471" spans="1:10" s="9" customFormat="1" x14ac:dyDescent="0.25">
      <c r="A8471" s="9" t="s">
        <v>4650</v>
      </c>
      <c r="G8471" s="9" t="s">
        <v>1026</v>
      </c>
    </row>
    <row r="8475" spans="1:10" x14ac:dyDescent="0.25">
      <c r="G8475" t="s">
        <v>3807</v>
      </c>
      <c r="H8475" t="s">
        <v>1601</v>
      </c>
      <c r="I8475" t="s">
        <v>1602</v>
      </c>
      <c r="J8475" t="s">
        <v>1603</v>
      </c>
    </row>
    <row r="8477" spans="1:10" x14ac:dyDescent="0.25">
      <c r="G8477" t="s">
        <v>3015</v>
      </c>
      <c r="H8477" s="3">
        <v>1070</v>
      </c>
      <c r="I8477">
        <v>81.489999999999995</v>
      </c>
      <c r="J8477">
        <v>81.489999999999995</v>
      </c>
    </row>
    <row r="8478" spans="1:10" x14ac:dyDescent="0.25">
      <c r="G8478" t="s">
        <v>4646</v>
      </c>
      <c r="H8478">
        <v>119</v>
      </c>
      <c r="I8478">
        <v>9.06</v>
      </c>
      <c r="J8478">
        <v>90.56</v>
      </c>
    </row>
    <row r="8479" spans="1:10" x14ac:dyDescent="0.25">
      <c r="G8479" t="s">
        <v>4647</v>
      </c>
      <c r="H8479">
        <v>16</v>
      </c>
      <c r="I8479">
        <v>1.22</v>
      </c>
      <c r="J8479">
        <v>91.77</v>
      </c>
    </row>
    <row r="8480" spans="1:10" x14ac:dyDescent="0.25">
      <c r="G8480" t="s">
        <v>3013</v>
      </c>
      <c r="H8480">
        <v>107</v>
      </c>
      <c r="I8480">
        <v>8.15</v>
      </c>
      <c r="J8480">
        <v>99.92</v>
      </c>
    </row>
    <row r="8481" spans="1:10" x14ac:dyDescent="0.25">
      <c r="G8481" t="s">
        <v>3158</v>
      </c>
      <c r="H8481">
        <v>1</v>
      </c>
      <c r="I8481">
        <v>0.08</v>
      </c>
      <c r="J8481">
        <v>100</v>
      </c>
    </row>
    <row r="8483" spans="1:10" x14ac:dyDescent="0.25">
      <c r="G8483" t="s">
        <v>1673</v>
      </c>
      <c r="H8483" s="3">
        <v>1313</v>
      </c>
      <c r="I8483">
        <v>100</v>
      </c>
    </row>
    <row r="8485" spans="1:10" s="9" customFormat="1" x14ac:dyDescent="0.25">
      <c r="A8485" s="9" t="s">
        <v>318</v>
      </c>
      <c r="G8485" s="9" t="s">
        <v>4648</v>
      </c>
    </row>
    <row r="8487" spans="1:10" x14ac:dyDescent="0.25">
      <c r="G8487" t="s">
        <v>3807</v>
      </c>
      <c r="H8487" t="s">
        <v>1601</v>
      </c>
      <c r="I8487" t="s">
        <v>1602</v>
      </c>
      <c r="J8487" t="s">
        <v>1603</v>
      </c>
    </row>
    <row r="8489" spans="1:10" x14ac:dyDescent="0.25">
      <c r="G8489" t="s">
        <v>3015</v>
      </c>
      <c r="H8489">
        <v>341</v>
      </c>
      <c r="I8489">
        <v>79.12</v>
      </c>
      <c r="J8489">
        <v>79.12</v>
      </c>
    </row>
    <row r="8490" spans="1:10" x14ac:dyDescent="0.25">
      <c r="G8490" t="s">
        <v>4646</v>
      </c>
      <c r="H8490">
        <v>52</v>
      </c>
      <c r="I8490">
        <v>12.06</v>
      </c>
      <c r="J8490">
        <v>91.18</v>
      </c>
    </row>
    <row r="8491" spans="1:10" x14ac:dyDescent="0.25">
      <c r="G8491" t="s">
        <v>4647</v>
      </c>
      <c r="H8491">
        <v>8</v>
      </c>
      <c r="I8491">
        <v>1.86</v>
      </c>
      <c r="J8491">
        <v>93.04</v>
      </c>
    </row>
    <row r="8492" spans="1:10" x14ac:dyDescent="0.25">
      <c r="G8492" t="s">
        <v>3013</v>
      </c>
      <c r="H8492">
        <v>29</v>
      </c>
      <c r="I8492">
        <v>6.73</v>
      </c>
      <c r="J8492">
        <v>99.77</v>
      </c>
    </row>
    <row r="8493" spans="1:10" x14ac:dyDescent="0.25">
      <c r="G8493" t="s">
        <v>3158</v>
      </c>
      <c r="H8493">
        <v>1</v>
      </c>
      <c r="I8493">
        <v>0.23</v>
      </c>
      <c r="J8493">
        <v>100</v>
      </c>
    </row>
    <row r="8495" spans="1:10" x14ac:dyDescent="0.25">
      <c r="G8495" t="s">
        <v>1673</v>
      </c>
      <c r="H8495">
        <v>431</v>
      </c>
      <c r="I8495">
        <v>100</v>
      </c>
    </row>
    <row r="8499" spans="1:10" s="9" customFormat="1" x14ac:dyDescent="0.25">
      <c r="A8499" s="9" t="s">
        <v>4654</v>
      </c>
      <c r="G8499" s="9" t="s">
        <v>1424</v>
      </c>
    </row>
    <row r="8505" spans="1:10" x14ac:dyDescent="0.25">
      <c r="G8505" t="s">
        <v>3807</v>
      </c>
      <c r="H8505" t="s">
        <v>1601</v>
      </c>
      <c r="I8505" t="s">
        <v>1602</v>
      </c>
      <c r="J8505" t="s">
        <v>1603</v>
      </c>
    </row>
    <row r="8507" spans="1:10" x14ac:dyDescent="0.25">
      <c r="G8507" t="s">
        <v>3099</v>
      </c>
      <c r="H8507">
        <v>58</v>
      </c>
      <c r="I8507">
        <v>4.41</v>
      </c>
      <c r="J8507">
        <v>4.41</v>
      </c>
    </row>
    <row r="8508" spans="1:10" x14ac:dyDescent="0.25">
      <c r="G8508" t="s">
        <v>4651</v>
      </c>
      <c r="H8508">
        <v>167</v>
      </c>
      <c r="I8508">
        <v>12.71</v>
      </c>
      <c r="J8508">
        <v>17.12</v>
      </c>
    </row>
    <row r="8509" spans="1:10" x14ac:dyDescent="0.25">
      <c r="G8509" t="s">
        <v>4652</v>
      </c>
      <c r="H8509">
        <v>323</v>
      </c>
      <c r="I8509">
        <v>24.58</v>
      </c>
      <c r="J8509">
        <v>41.7</v>
      </c>
    </row>
    <row r="8510" spans="1:10" x14ac:dyDescent="0.25">
      <c r="G8510" t="s">
        <v>4653</v>
      </c>
      <c r="H8510">
        <v>760</v>
      </c>
      <c r="I8510">
        <v>57.84</v>
      </c>
      <c r="J8510">
        <v>99.54</v>
      </c>
    </row>
    <row r="8511" spans="1:10" x14ac:dyDescent="0.25">
      <c r="G8511" t="s">
        <v>3013</v>
      </c>
      <c r="H8511">
        <v>4</v>
      </c>
      <c r="I8511">
        <v>0.3</v>
      </c>
      <c r="J8511">
        <v>99.85</v>
      </c>
    </row>
    <row r="8512" spans="1:10" x14ac:dyDescent="0.25">
      <c r="G8512" t="s">
        <v>3014</v>
      </c>
      <c r="H8512">
        <v>2</v>
      </c>
      <c r="I8512">
        <v>0.15</v>
      </c>
      <c r="J8512">
        <v>100</v>
      </c>
    </row>
    <row r="8514" spans="1:10" x14ac:dyDescent="0.25">
      <c r="G8514" t="s">
        <v>1673</v>
      </c>
      <c r="H8514" s="3">
        <v>1314</v>
      </c>
      <c r="I8514">
        <v>100</v>
      </c>
    </row>
    <row r="8519" spans="1:10" s="9" customFormat="1" x14ac:dyDescent="0.25">
      <c r="A8519" s="9" t="s">
        <v>319</v>
      </c>
      <c r="G8519" s="9" t="s">
        <v>1424</v>
      </c>
    </row>
    <row r="8522" spans="1:10" x14ac:dyDescent="0.25">
      <c r="G8522" t="s">
        <v>3807</v>
      </c>
      <c r="H8522" t="s">
        <v>1601</v>
      </c>
      <c r="I8522" t="s">
        <v>1602</v>
      </c>
      <c r="J8522" t="s">
        <v>1603</v>
      </c>
    </row>
    <row r="8524" spans="1:10" x14ac:dyDescent="0.25">
      <c r="G8524" t="s">
        <v>3099</v>
      </c>
      <c r="H8524">
        <v>58</v>
      </c>
      <c r="I8524">
        <v>4.41</v>
      </c>
      <c r="J8524">
        <v>4.41</v>
      </c>
    </row>
    <row r="8525" spans="1:10" x14ac:dyDescent="0.25">
      <c r="G8525" t="s">
        <v>4651</v>
      </c>
      <c r="H8525">
        <v>167</v>
      </c>
      <c r="I8525">
        <v>12.71</v>
      </c>
      <c r="J8525">
        <v>17.12</v>
      </c>
    </row>
    <row r="8526" spans="1:10" x14ac:dyDescent="0.25">
      <c r="G8526" t="s">
        <v>4652</v>
      </c>
      <c r="H8526">
        <v>323</v>
      </c>
      <c r="I8526">
        <v>24.58</v>
      </c>
      <c r="J8526">
        <v>41.7</v>
      </c>
    </row>
    <row r="8527" spans="1:10" x14ac:dyDescent="0.25">
      <c r="G8527" t="s">
        <v>4653</v>
      </c>
      <c r="H8527">
        <v>760</v>
      </c>
      <c r="I8527">
        <v>57.84</v>
      </c>
      <c r="J8527">
        <v>99.54</v>
      </c>
    </row>
    <row r="8528" spans="1:10" x14ac:dyDescent="0.25">
      <c r="G8528" t="s">
        <v>3013</v>
      </c>
      <c r="H8528">
        <v>4</v>
      </c>
      <c r="I8528">
        <v>0.3</v>
      </c>
      <c r="J8528">
        <v>99.85</v>
      </c>
    </row>
    <row r="8529" spans="1:10" x14ac:dyDescent="0.25">
      <c r="G8529" t="s">
        <v>3014</v>
      </c>
      <c r="H8529">
        <v>2</v>
      </c>
      <c r="I8529">
        <v>0.15</v>
      </c>
      <c r="J8529">
        <v>100</v>
      </c>
    </row>
    <row r="8531" spans="1:10" x14ac:dyDescent="0.25">
      <c r="G8531" t="s">
        <v>1673</v>
      </c>
      <c r="H8531" s="3">
        <v>1314</v>
      </c>
      <c r="I8531">
        <v>100</v>
      </c>
    </row>
    <row r="8535" spans="1:10" s="9" customFormat="1" x14ac:dyDescent="0.25">
      <c r="A8535" s="9" t="s">
        <v>320</v>
      </c>
      <c r="G8535" s="9" t="s">
        <v>4287</v>
      </c>
    </row>
    <row r="8536" spans="1:10" x14ac:dyDescent="0.25">
      <c r="G8536" t="s">
        <v>4659</v>
      </c>
      <c r="H8536" t="s">
        <v>4660</v>
      </c>
      <c r="I8536" t="s">
        <v>4661</v>
      </c>
      <c r="J8536" t="s">
        <v>4662</v>
      </c>
    </row>
    <row r="8537" spans="1:10" x14ac:dyDescent="0.25">
      <c r="G8537" t="s">
        <v>3807</v>
      </c>
      <c r="H8537" t="s">
        <v>1601</v>
      </c>
      <c r="I8537" t="s">
        <v>1602</v>
      </c>
      <c r="J8537" t="s">
        <v>1603</v>
      </c>
    </row>
    <row r="8539" spans="1:10" x14ac:dyDescent="0.25">
      <c r="G8539" t="s">
        <v>4655</v>
      </c>
      <c r="H8539">
        <v>396</v>
      </c>
      <c r="I8539">
        <v>31.43</v>
      </c>
      <c r="J8539">
        <v>31.43</v>
      </c>
    </row>
    <row r="8540" spans="1:10" x14ac:dyDescent="0.25">
      <c r="G8540" t="s">
        <v>4656</v>
      </c>
      <c r="H8540">
        <v>107</v>
      </c>
      <c r="I8540">
        <v>8.49</v>
      </c>
      <c r="J8540">
        <v>39.92</v>
      </c>
    </row>
    <row r="8541" spans="1:10" x14ac:dyDescent="0.25">
      <c r="G8541" t="s">
        <v>4657</v>
      </c>
      <c r="H8541">
        <v>192</v>
      </c>
      <c r="I8541">
        <v>15.24</v>
      </c>
      <c r="J8541">
        <v>55.16</v>
      </c>
    </row>
    <row r="8542" spans="1:10" x14ac:dyDescent="0.25">
      <c r="G8542" t="s">
        <v>4658</v>
      </c>
      <c r="H8542">
        <v>557</v>
      </c>
      <c r="I8542">
        <v>44.21</v>
      </c>
      <c r="J8542">
        <v>99.37</v>
      </c>
    </row>
    <row r="8543" spans="1:10" x14ac:dyDescent="0.25">
      <c r="G8543" t="s">
        <v>3013</v>
      </c>
      <c r="H8543">
        <v>4</v>
      </c>
      <c r="I8543">
        <v>0.32</v>
      </c>
      <c r="J8543">
        <v>99.68</v>
      </c>
    </row>
    <row r="8544" spans="1:10" x14ac:dyDescent="0.25">
      <c r="G8544" t="s">
        <v>3158</v>
      </c>
      <c r="H8544">
        <v>4</v>
      </c>
      <c r="I8544">
        <v>0.32</v>
      </c>
      <c r="J8544">
        <v>100</v>
      </c>
    </row>
    <row r="8546" spans="1:10" x14ac:dyDescent="0.25">
      <c r="G8546" t="s">
        <v>1673</v>
      </c>
      <c r="H8546" s="3">
        <v>1260</v>
      </c>
      <c r="I8546">
        <v>100</v>
      </c>
    </row>
    <row r="8549" spans="1:10" s="9" customFormat="1" x14ac:dyDescent="0.25">
      <c r="A8549" s="9" t="s">
        <v>321</v>
      </c>
      <c r="G8549" s="9" t="s">
        <v>1426</v>
      </c>
    </row>
    <row r="8552" spans="1:10" x14ac:dyDescent="0.25">
      <c r="G8552" t="s">
        <v>3807</v>
      </c>
      <c r="H8552" t="s">
        <v>1601</v>
      </c>
      <c r="I8552" t="s">
        <v>1602</v>
      </c>
      <c r="J8552" t="s">
        <v>1603</v>
      </c>
    </row>
    <row r="8554" spans="1:10" x14ac:dyDescent="0.25">
      <c r="G8554" t="s">
        <v>4663</v>
      </c>
      <c r="H8554">
        <v>450</v>
      </c>
      <c r="I8554">
        <v>56.25</v>
      </c>
      <c r="J8554">
        <v>56.25</v>
      </c>
    </row>
    <row r="8555" spans="1:10" x14ac:dyDescent="0.25">
      <c r="G8555" t="s">
        <v>4656</v>
      </c>
      <c r="H8555">
        <v>36</v>
      </c>
      <c r="I8555">
        <v>4.5</v>
      </c>
      <c r="J8555">
        <v>60.75</v>
      </c>
    </row>
    <row r="8556" spans="1:10" x14ac:dyDescent="0.25">
      <c r="G8556" t="s">
        <v>4657</v>
      </c>
      <c r="H8556">
        <v>218</v>
      </c>
      <c r="I8556">
        <v>27.25</v>
      </c>
      <c r="J8556">
        <v>88</v>
      </c>
    </row>
    <row r="8557" spans="1:10" x14ac:dyDescent="0.25">
      <c r="G8557" t="s">
        <v>4664</v>
      </c>
      <c r="H8557">
        <v>24</v>
      </c>
      <c r="I8557">
        <v>3</v>
      </c>
      <c r="J8557">
        <v>91</v>
      </c>
    </row>
    <row r="8558" spans="1:10" x14ac:dyDescent="0.25">
      <c r="G8558" t="s">
        <v>3013</v>
      </c>
      <c r="H8558">
        <v>5</v>
      </c>
      <c r="I8558">
        <v>0.63</v>
      </c>
      <c r="J8558">
        <v>91.63</v>
      </c>
    </row>
    <row r="8559" spans="1:10" x14ac:dyDescent="0.25">
      <c r="G8559" t="s">
        <v>3158</v>
      </c>
      <c r="H8559">
        <v>67</v>
      </c>
      <c r="I8559">
        <v>8.3800000000000008</v>
      </c>
      <c r="J8559">
        <v>100</v>
      </c>
    </row>
    <row r="8561" spans="1:10" x14ac:dyDescent="0.25">
      <c r="G8561" t="s">
        <v>1673</v>
      </c>
      <c r="H8561">
        <v>800</v>
      </c>
      <c r="I8561">
        <v>100</v>
      </c>
    </row>
    <row r="8565" spans="1:10" s="9" customFormat="1" x14ac:dyDescent="0.25">
      <c r="A8565" s="9" t="s">
        <v>322</v>
      </c>
      <c r="G8565" s="9" t="s">
        <v>1027</v>
      </c>
    </row>
    <row r="8570" spans="1:10" x14ac:dyDescent="0.25">
      <c r="G8570" t="s">
        <v>3807</v>
      </c>
      <c r="H8570" t="s">
        <v>1601</v>
      </c>
      <c r="I8570" t="s">
        <v>1602</v>
      </c>
      <c r="J8570" t="s">
        <v>1603</v>
      </c>
    </row>
    <row r="8572" spans="1:10" x14ac:dyDescent="0.25">
      <c r="G8572" t="s">
        <v>3915</v>
      </c>
      <c r="H8572">
        <v>375</v>
      </c>
      <c r="I8572">
        <v>28.5</v>
      </c>
      <c r="J8572">
        <v>28.5</v>
      </c>
    </row>
    <row r="8573" spans="1:10" x14ac:dyDescent="0.25">
      <c r="G8573" t="s">
        <v>3936</v>
      </c>
      <c r="H8573">
        <v>323</v>
      </c>
      <c r="I8573">
        <v>24.54</v>
      </c>
      <c r="J8573">
        <v>53.04</v>
      </c>
    </row>
    <row r="8574" spans="1:10" x14ac:dyDescent="0.25">
      <c r="G8574" t="s">
        <v>3914</v>
      </c>
      <c r="H8574">
        <v>520</v>
      </c>
      <c r="I8574">
        <v>39.51</v>
      </c>
      <c r="J8574">
        <v>92.55</v>
      </c>
    </row>
    <row r="8575" spans="1:10" x14ac:dyDescent="0.25">
      <c r="G8575" t="s">
        <v>3937</v>
      </c>
      <c r="H8575">
        <v>78</v>
      </c>
      <c r="I8575">
        <v>5.93</v>
      </c>
      <c r="J8575">
        <v>98.48</v>
      </c>
    </row>
    <row r="8576" spans="1:10" x14ac:dyDescent="0.25">
      <c r="G8576" t="s">
        <v>3913</v>
      </c>
      <c r="H8576">
        <v>16</v>
      </c>
      <c r="I8576">
        <v>1.22</v>
      </c>
      <c r="J8576">
        <v>99.7</v>
      </c>
    </row>
    <row r="8577" spans="1:10" x14ac:dyDescent="0.25">
      <c r="G8577" t="s">
        <v>3013</v>
      </c>
      <c r="H8577">
        <v>4</v>
      </c>
      <c r="I8577">
        <v>0.3</v>
      </c>
      <c r="J8577">
        <v>100</v>
      </c>
    </row>
    <row r="8579" spans="1:10" x14ac:dyDescent="0.25">
      <c r="G8579" t="s">
        <v>1673</v>
      </c>
      <c r="H8579" s="3">
        <v>1316</v>
      </c>
      <c r="I8579">
        <v>100</v>
      </c>
    </row>
    <row r="8582" spans="1:10" s="9" customFormat="1" x14ac:dyDescent="0.25">
      <c r="A8582" s="9" t="s">
        <v>323</v>
      </c>
      <c r="G8582" s="9" t="s">
        <v>1028</v>
      </c>
    </row>
    <row r="8587" spans="1:10" x14ac:dyDescent="0.25">
      <c r="G8587" t="s">
        <v>3807</v>
      </c>
      <c r="H8587" t="s">
        <v>1601</v>
      </c>
      <c r="I8587" t="s">
        <v>1602</v>
      </c>
      <c r="J8587" t="s">
        <v>1603</v>
      </c>
    </row>
    <row r="8589" spans="1:10" x14ac:dyDescent="0.25">
      <c r="G8589" t="s">
        <v>3915</v>
      </c>
      <c r="H8589">
        <v>146</v>
      </c>
      <c r="I8589">
        <v>11.09</v>
      </c>
      <c r="J8589">
        <v>11.09</v>
      </c>
    </row>
    <row r="8590" spans="1:10" x14ac:dyDescent="0.25">
      <c r="G8590" t="s">
        <v>3936</v>
      </c>
      <c r="H8590">
        <v>258</v>
      </c>
      <c r="I8590">
        <v>19.600000000000001</v>
      </c>
      <c r="J8590">
        <v>30.7</v>
      </c>
    </row>
    <row r="8591" spans="1:10" x14ac:dyDescent="0.25">
      <c r="G8591" t="s">
        <v>3914</v>
      </c>
      <c r="H8591">
        <v>732</v>
      </c>
      <c r="I8591">
        <v>55.62</v>
      </c>
      <c r="J8591">
        <v>86.32</v>
      </c>
    </row>
    <row r="8592" spans="1:10" x14ac:dyDescent="0.25">
      <c r="G8592" t="s">
        <v>3937</v>
      </c>
      <c r="H8592">
        <v>149</v>
      </c>
      <c r="I8592">
        <v>11.32</v>
      </c>
      <c r="J8592">
        <v>97.64</v>
      </c>
    </row>
    <row r="8593" spans="1:10" x14ac:dyDescent="0.25">
      <c r="G8593" t="s">
        <v>3913</v>
      </c>
      <c r="H8593">
        <v>30</v>
      </c>
      <c r="I8593">
        <v>2.2799999999999998</v>
      </c>
      <c r="J8593">
        <v>99.92</v>
      </c>
    </row>
    <row r="8594" spans="1:10" x14ac:dyDescent="0.25">
      <c r="G8594" t="s">
        <v>3013</v>
      </c>
      <c r="H8594">
        <v>1</v>
      </c>
      <c r="I8594">
        <v>0.08</v>
      </c>
      <c r="J8594">
        <v>100</v>
      </c>
    </row>
    <row r="8596" spans="1:10" x14ac:dyDescent="0.25">
      <c r="G8596" t="s">
        <v>1673</v>
      </c>
      <c r="H8596" s="3">
        <v>1316</v>
      </c>
      <c r="I8596">
        <v>100</v>
      </c>
    </row>
    <row r="8602" spans="1:10" s="9" customFormat="1" x14ac:dyDescent="0.25">
      <c r="A8602" s="9" t="s">
        <v>324</v>
      </c>
      <c r="G8602" s="9" t="s">
        <v>1029</v>
      </c>
    </row>
    <row r="8607" spans="1:10" x14ac:dyDescent="0.25">
      <c r="G8607" t="s">
        <v>3807</v>
      </c>
      <c r="H8607" t="s">
        <v>1601</v>
      </c>
      <c r="I8607" t="s">
        <v>1602</v>
      </c>
      <c r="J8607" t="s">
        <v>1603</v>
      </c>
    </row>
    <row r="8609" spans="1:10" x14ac:dyDescent="0.25">
      <c r="G8609" t="s">
        <v>3915</v>
      </c>
      <c r="H8609">
        <v>18</v>
      </c>
      <c r="I8609">
        <v>1.37</v>
      </c>
      <c r="J8609">
        <v>1.37</v>
      </c>
    </row>
    <row r="8610" spans="1:10" x14ac:dyDescent="0.25">
      <c r="G8610" t="s">
        <v>3936</v>
      </c>
      <c r="H8610">
        <v>40</v>
      </c>
      <c r="I8610">
        <v>3.04</v>
      </c>
      <c r="J8610">
        <v>4.41</v>
      </c>
    </row>
    <row r="8611" spans="1:10" x14ac:dyDescent="0.25">
      <c r="G8611" t="s">
        <v>3914</v>
      </c>
      <c r="H8611">
        <v>372</v>
      </c>
      <c r="I8611">
        <v>28.29</v>
      </c>
      <c r="J8611">
        <v>32.700000000000003</v>
      </c>
    </row>
    <row r="8612" spans="1:10" x14ac:dyDescent="0.25">
      <c r="G8612" t="s">
        <v>3937</v>
      </c>
      <c r="H8612">
        <v>628</v>
      </c>
      <c r="I8612">
        <v>47.76</v>
      </c>
      <c r="J8612">
        <v>80.459999999999994</v>
      </c>
    </row>
    <row r="8613" spans="1:10" x14ac:dyDescent="0.25">
      <c r="G8613" t="s">
        <v>3913</v>
      </c>
      <c r="H8613">
        <v>257</v>
      </c>
      <c r="I8613">
        <v>19.54</v>
      </c>
      <c r="J8613">
        <v>100</v>
      </c>
    </row>
    <row r="8615" spans="1:10" x14ac:dyDescent="0.25">
      <c r="G8615" t="s">
        <v>1673</v>
      </c>
      <c r="H8615" s="3">
        <v>1315</v>
      </c>
      <c r="I8615">
        <v>100</v>
      </c>
    </row>
    <row r="8618" spans="1:10" s="9" customFormat="1" x14ac:dyDescent="0.25">
      <c r="A8618" s="9" t="s">
        <v>325</v>
      </c>
      <c r="G8618" s="9" t="s">
        <v>1030</v>
      </c>
    </row>
    <row r="8620" spans="1:10" x14ac:dyDescent="0.25">
      <c r="G8620" t="s">
        <v>3807</v>
      </c>
      <c r="H8620" t="s">
        <v>1601</v>
      </c>
      <c r="I8620" t="s">
        <v>1602</v>
      </c>
      <c r="J8620" t="s">
        <v>1603</v>
      </c>
    </row>
    <row r="8622" spans="1:10" x14ac:dyDescent="0.25">
      <c r="G8622" t="s">
        <v>4669</v>
      </c>
      <c r="H8622">
        <v>867</v>
      </c>
      <c r="I8622">
        <v>65.88</v>
      </c>
      <c r="J8622">
        <v>65.88</v>
      </c>
    </row>
    <row r="8623" spans="1:10" x14ac:dyDescent="0.25">
      <c r="G8623" t="s">
        <v>3914</v>
      </c>
      <c r="H8623">
        <v>65</v>
      </c>
      <c r="I8623">
        <v>4.9400000000000004</v>
      </c>
      <c r="J8623">
        <v>70.819999999999993</v>
      </c>
    </row>
    <row r="8624" spans="1:10" x14ac:dyDescent="0.25">
      <c r="G8624" t="s">
        <v>4670</v>
      </c>
      <c r="H8624">
        <v>11</v>
      </c>
      <c r="I8624">
        <v>0.84</v>
      </c>
      <c r="J8624">
        <v>71.66</v>
      </c>
    </row>
    <row r="8625" spans="1:10" x14ac:dyDescent="0.25">
      <c r="G8625" t="s">
        <v>4192</v>
      </c>
      <c r="H8625">
        <v>372</v>
      </c>
      <c r="I8625">
        <v>28.27</v>
      </c>
      <c r="J8625">
        <v>99.92</v>
      </c>
    </row>
    <row r="8626" spans="1:10" x14ac:dyDescent="0.25">
      <c r="G8626" t="s">
        <v>3158</v>
      </c>
      <c r="H8626" s="3">
        <v>1</v>
      </c>
      <c r="I8626">
        <v>0.08</v>
      </c>
      <c r="J8626">
        <v>100</v>
      </c>
    </row>
    <row r="8628" spans="1:10" x14ac:dyDescent="0.25">
      <c r="G8628" t="s">
        <v>1673</v>
      </c>
      <c r="H8628" s="3">
        <v>1316</v>
      </c>
      <c r="I8628">
        <v>100</v>
      </c>
    </row>
    <row r="8630" spans="1:10" s="9" customFormat="1" x14ac:dyDescent="0.25">
      <c r="A8630" s="9" t="s">
        <v>4666</v>
      </c>
      <c r="G8630" s="9" t="s">
        <v>1031</v>
      </c>
    </row>
    <row r="8635" spans="1:10" x14ac:dyDescent="0.25">
      <c r="G8635" t="s">
        <v>3807</v>
      </c>
      <c r="H8635" t="s">
        <v>1601</v>
      </c>
      <c r="I8635" t="s">
        <v>1602</v>
      </c>
      <c r="J8635" t="s">
        <v>1603</v>
      </c>
    </row>
    <row r="8637" spans="1:10" x14ac:dyDescent="0.25">
      <c r="G8637" t="s">
        <v>4669</v>
      </c>
      <c r="H8637">
        <v>864</v>
      </c>
      <c r="I8637">
        <v>65.650000000000006</v>
      </c>
      <c r="J8637">
        <v>65.650000000000006</v>
      </c>
    </row>
    <row r="8638" spans="1:10" x14ac:dyDescent="0.25">
      <c r="G8638" t="s">
        <v>3914</v>
      </c>
      <c r="H8638">
        <v>76</v>
      </c>
      <c r="I8638">
        <v>5.78</v>
      </c>
      <c r="J8638">
        <v>71.430000000000007</v>
      </c>
    </row>
    <row r="8639" spans="1:10" x14ac:dyDescent="0.25">
      <c r="G8639" t="s">
        <v>4670</v>
      </c>
      <c r="H8639">
        <v>36</v>
      </c>
      <c r="I8639">
        <v>2.74</v>
      </c>
      <c r="J8639">
        <v>74.16</v>
      </c>
    </row>
    <row r="8640" spans="1:10" x14ac:dyDescent="0.25">
      <c r="G8640" t="s">
        <v>4192</v>
      </c>
      <c r="H8640">
        <v>337</v>
      </c>
      <c r="I8640">
        <v>25.61</v>
      </c>
      <c r="J8640">
        <v>99.77</v>
      </c>
    </row>
    <row r="8641" spans="1:10" x14ac:dyDescent="0.25">
      <c r="G8641" t="s">
        <v>3013</v>
      </c>
      <c r="H8641">
        <v>2</v>
      </c>
      <c r="I8641">
        <v>0.15</v>
      </c>
      <c r="J8641">
        <v>99.92</v>
      </c>
    </row>
    <row r="8642" spans="1:10" x14ac:dyDescent="0.25">
      <c r="G8642" t="s">
        <v>3158</v>
      </c>
      <c r="H8642">
        <v>1</v>
      </c>
      <c r="I8642">
        <v>0.08</v>
      </c>
      <c r="J8642">
        <v>100</v>
      </c>
    </row>
    <row r="8643" spans="1:10" x14ac:dyDescent="0.25">
      <c r="H8643" s="3"/>
    </row>
    <row r="8644" spans="1:10" x14ac:dyDescent="0.25">
      <c r="G8644" t="s">
        <v>1673</v>
      </c>
      <c r="H8644" s="3">
        <v>1316</v>
      </c>
      <c r="I8644">
        <v>100</v>
      </c>
    </row>
    <row r="8647" spans="1:10" s="9" customFormat="1" x14ac:dyDescent="0.25">
      <c r="A8647" s="9" t="s">
        <v>328</v>
      </c>
      <c r="G8647" s="9" t="s">
        <v>1032</v>
      </c>
    </row>
    <row r="8651" spans="1:10" x14ac:dyDescent="0.25">
      <c r="G8651" t="s">
        <v>3807</v>
      </c>
      <c r="H8651" t="s">
        <v>1601</v>
      </c>
      <c r="I8651" t="s">
        <v>1602</v>
      </c>
      <c r="J8651" t="s">
        <v>1603</v>
      </c>
    </row>
    <row r="8653" spans="1:10" x14ac:dyDescent="0.25">
      <c r="G8653" t="s">
        <v>4669</v>
      </c>
      <c r="H8653">
        <v>836</v>
      </c>
      <c r="I8653">
        <v>63.57</v>
      </c>
      <c r="J8653">
        <v>63.57</v>
      </c>
    </row>
    <row r="8654" spans="1:10" x14ac:dyDescent="0.25">
      <c r="G8654" t="s">
        <v>3914</v>
      </c>
      <c r="H8654">
        <v>305</v>
      </c>
      <c r="I8654">
        <v>23.19</v>
      </c>
      <c r="J8654">
        <v>86.77</v>
      </c>
    </row>
    <row r="8655" spans="1:10" x14ac:dyDescent="0.25">
      <c r="G8655" t="s">
        <v>4670</v>
      </c>
      <c r="H8655">
        <v>107</v>
      </c>
      <c r="I8655">
        <v>8.14</v>
      </c>
      <c r="J8655">
        <v>94.9</v>
      </c>
    </row>
    <row r="8656" spans="1:10" x14ac:dyDescent="0.25">
      <c r="G8656" t="s">
        <v>4192</v>
      </c>
      <c r="H8656">
        <v>57</v>
      </c>
      <c r="I8656">
        <v>4.33</v>
      </c>
      <c r="J8656">
        <v>99.24</v>
      </c>
    </row>
    <row r="8657" spans="1:10" x14ac:dyDescent="0.25">
      <c r="G8657" t="s">
        <v>3013</v>
      </c>
      <c r="H8657">
        <v>10</v>
      </c>
      <c r="I8657">
        <v>0.76</v>
      </c>
      <c r="J8657">
        <v>100</v>
      </c>
    </row>
    <row r="8658" spans="1:10" x14ac:dyDescent="0.25">
      <c r="H8658" s="3"/>
    </row>
    <row r="8659" spans="1:10" x14ac:dyDescent="0.25">
      <c r="G8659" t="s">
        <v>1673</v>
      </c>
      <c r="H8659" s="3">
        <v>1315</v>
      </c>
      <c r="I8659">
        <v>100</v>
      </c>
    </row>
    <row r="8661" spans="1:10" s="9" customFormat="1" x14ac:dyDescent="0.25">
      <c r="A8661" s="9" t="s">
        <v>4667</v>
      </c>
      <c r="G8661" s="9" t="s">
        <v>1033</v>
      </c>
    </row>
    <row r="8665" spans="1:10" x14ac:dyDescent="0.25">
      <c r="G8665" t="s">
        <v>3807</v>
      </c>
      <c r="H8665" t="s">
        <v>1601</v>
      </c>
      <c r="I8665" t="s">
        <v>1602</v>
      </c>
      <c r="J8665" t="s">
        <v>1603</v>
      </c>
    </row>
    <row r="8667" spans="1:10" x14ac:dyDescent="0.25">
      <c r="G8667" t="s">
        <v>4669</v>
      </c>
      <c r="H8667">
        <v>926</v>
      </c>
      <c r="I8667">
        <v>70.42</v>
      </c>
      <c r="J8667">
        <v>70.42</v>
      </c>
    </row>
    <row r="8668" spans="1:10" x14ac:dyDescent="0.25">
      <c r="G8668" t="s">
        <v>3914</v>
      </c>
      <c r="H8668">
        <v>181</v>
      </c>
      <c r="I8668">
        <v>13.76</v>
      </c>
      <c r="J8668">
        <v>84.18</v>
      </c>
    </row>
    <row r="8669" spans="1:10" x14ac:dyDescent="0.25">
      <c r="G8669" t="s">
        <v>4670</v>
      </c>
      <c r="H8669">
        <v>51</v>
      </c>
      <c r="I8669">
        <v>3.88</v>
      </c>
      <c r="J8669">
        <v>88.06</v>
      </c>
    </row>
    <row r="8670" spans="1:10" x14ac:dyDescent="0.25">
      <c r="G8670" t="s">
        <v>4192</v>
      </c>
      <c r="H8670">
        <v>155</v>
      </c>
      <c r="I8670">
        <v>11.79</v>
      </c>
      <c r="J8670">
        <v>99.85</v>
      </c>
    </row>
    <row r="8671" spans="1:10" x14ac:dyDescent="0.25">
      <c r="G8671" t="s">
        <v>3158</v>
      </c>
      <c r="H8671">
        <v>2</v>
      </c>
      <c r="I8671">
        <v>0.15</v>
      </c>
      <c r="J8671">
        <v>100</v>
      </c>
    </row>
    <row r="8672" spans="1:10" x14ac:dyDescent="0.25">
      <c r="H8672" s="3"/>
    </row>
    <row r="8673" spans="1:10" x14ac:dyDescent="0.25">
      <c r="G8673" t="s">
        <v>1673</v>
      </c>
      <c r="H8673" s="3">
        <v>1315</v>
      </c>
      <c r="I8673">
        <v>100</v>
      </c>
    </row>
    <row r="8678" spans="1:10" ht="17.25" customHeight="1" x14ac:dyDescent="0.25"/>
    <row r="8679" spans="1:10" ht="17.25" customHeight="1" x14ac:dyDescent="0.25"/>
    <row r="8680" spans="1:10" ht="17.25" customHeight="1" x14ac:dyDescent="0.25">
      <c r="H8680" s="3"/>
    </row>
    <row r="8681" spans="1:10" s="9" customFormat="1" ht="17.25" customHeight="1" x14ac:dyDescent="0.25">
      <c r="A8681" s="9" t="s">
        <v>330</v>
      </c>
      <c r="G8681" s="9" t="s">
        <v>1034</v>
      </c>
      <c r="H8681" s="11"/>
    </row>
    <row r="8682" spans="1:10" ht="17.25" customHeight="1" x14ac:dyDescent="0.25">
      <c r="H8682" s="3"/>
    </row>
    <row r="8683" spans="1:10" ht="17.25" customHeight="1" x14ac:dyDescent="0.25">
      <c r="H8683" s="3"/>
    </row>
    <row r="8684" spans="1:10" ht="17.25" customHeight="1" x14ac:dyDescent="0.25">
      <c r="H8684" s="3"/>
    </row>
    <row r="8685" spans="1:10" ht="17.25" customHeight="1" x14ac:dyDescent="0.25">
      <c r="H8685" s="3"/>
    </row>
    <row r="8686" spans="1:10" ht="17.25" customHeight="1" x14ac:dyDescent="0.25">
      <c r="G8686" t="s">
        <v>3807</v>
      </c>
      <c r="H8686" s="3" t="s">
        <v>1601</v>
      </c>
      <c r="I8686" t="s">
        <v>1602</v>
      </c>
      <c r="J8686" t="s">
        <v>1603</v>
      </c>
    </row>
    <row r="8687" spans="1:10" ht="17.25" customHeight="1" x14ac:dyDescent="0.25">
      <c r="H8687" s="3"/>
    </row>
    <row r="8688" spans="1:10" ht="17.25" customHeight="1" x14ac:dyDescent="0.25">
      <c r="G8688" t="s">
        <v>4669</v>
      </c>
      <c r="H8688" s="3">
        <v>946</v>
      </c>
      <c r="I8688">
        <v>71.94</v>
      </c>
      <c r="J8688">
        <v>71.94</v>
      </c>
    </row>
    <row r="8689" spans="1:10" ht="17.25" customHeight="1" x14ac:dyDescent="0.25">
      <c r="G8689" t="s">
        <v>3914</v>
      </c>
      <c r="H8689" s="3">
        <v>161</v>
      </c>
      <c r="I8689">
        <v>12.24</v>
      </c>
      <c r="J8689">
        <v>84.18</v>
      </c>
    </row>
    <row r="8690" spans="1:10" ht="17.25" customHeight="1" x14ac:dyDescent="0.25">
      <c r="G8690" t="s">
        <v>4670</v>
      </c>
      <c r="H8690" s="3">
        <v>56</v>
      </c>
      <c r="I8690">
        <v>4.26</v>
      </c>
      <c r="J8690">
        <v>88.44</v>
      </c>
    </row>
    <row r="8691" spans="1:10" x14ac:dyDescent="0.25">
      <c r="G8691" t="s">
        <v>4192</v>
      </c>
      <c r="H8691" s="3">
        <v>152</v>
      </c>
      <c r="I8691">
        <v>11.56</v>
      </c>
      <c r="J8691">
        <v>100</v>
      </c>
    </row>
    <row r="8692" spans="1:10" x14ac:dyDescent="0.25">
      <c r="H8692" s="3"/>
    </row>
    <row r="8693" spans="1:10" x14ac:dyDescent="0.25">
      <c r="G8693" t="s">
        <v>1673</v>
      </c>
      <c r="H8693" s="3">
        <v>1315</v>
      </c>
      <c r="I8693">
        <v>100</v>
      </c>
    </row>
    <row r="8696" spans="1:10" s="9" customFormat="1" x14ac:dyDescent="0.25">
      <c r="A8696" s="9" t="s">
        <v>331</v>
      </c>
      <c r="G8696" s="9" t="s">
        <v>4668</v>
      </c>
    </row>
    <row r="8699" spans="1:10" x14ac:dyDescent="0.25">
      <c r="G8699" t="s">
        <v>3807</v>
      </c>
      <c r="H8699" t="s">
        <v>1601</v>
      </c>
      <c r="I8699" t="s">
        <v>1602</v>
      </c>
      <c r="J8699" t="s">
        <v>1603</v>
      </c>
    </row>
    <row r="8701" spans="1:10" x14ac:dyDescent="0.25">
      <c r="G8701" t="s">
        <v>4669</v>
      </c>
      <c r="H8701" s="3">
        <v>731</v>
      </c>
      <c r="I8701">
        <v>55.63</v>
      </c>
      <c r="J8701">
        <v>55.63</v>
      </c>
    </row>
    <row r="8702" spans="1:10" x14ac:dyDescent="0.25">
      <c r="G8702" t="s">
        <v>3914</v>
      </c>
      <c r="H8702">
        <v>119</v>
      </c>
      <c r="I8702">
        <v>9.06</v>
      </c>
      <c r="J8702">
        <v>64.69</v>
      </c>
    </row>
    <row r="8703" spans="1:10" x14ac:dyDescent="0.25">
      <c r="G8703" t="s">
        <v>4670</v>
      </c>
      <c r="H8703">
        <v>40</v>
      </c>
      <c r="I8703">
        <v>3.04</v>
      </c>
      <c r="J8703">
        <v>67.73</v>
      </c>
    </row>
    <row r="8704" spans="1:10" x14ac:dyDescent="0.25">
      <c r="G8704">
        <v>4</v>
      </c>
      <c r="H8704">
        <v>1</v>
      </c>
      <c r="I8704">
        <v>0.08</v>
      </c>
      <c r="J8704">
        <v>67.81</v>
      </c>
    </row>
    <row r="8705" spans="1:10" x14ac:dyDescent="0.25">
      <c r="G8705" t="s">
        <v>4192</v>
      </c>
      <c r="H8705">
        <v>422</v>
      </c>
      <c r="I8705">
        <v>32.119999999999997</v>
      </c>
      <c r="J8705">
        <v>99.92</v>
      </c>
    </row>
    <row r="8706" spans="1:10" x14ac:dyDescent="0.25">
      <c r="G8706" t="s">
        <v>3013</v>
      </c>
      <c r="H8706">
        <v>1</v>
      </c>
      <c r="I8706">
        <v>0.08</v>
      </c>
      <c r="J8706">
        <v>100</v>
      </c>
    </row>
    <row r="8708" spans="1:10" x14ac:dyDescent="0.25">
      <c r="G8708" t="s">
        <v>1673</v>
      </c>
      <c r="H8708" s="3">
        <v>1314</v>
      </c>
      <c r="I8708">
        <v>100</v>
      </c>
    </row>
    <row r="8712" spans="1:10" s="9" customFormat="1" x14ac:dyDescent="0.25">
      <c r="A8712" s="9" t="s">
        <v>4672</v>
      </c>
      <c r="G8712" s="9" t="s">
        <v>4671</v>
      </c>
    </row>
    <row r="8719" spans="1:10" x14ac:dyDescent="0.25">
      <c r="G8719" t="s">
        <v>3807</v>
      </c>
      <c r="H8719" t="s">
        <v>1601</v>
      </c>
      <c r="I8719" t="s">
        <v>1602</v>
      </c>
      <c r="J8719" t="s">
        <v>1603</v>
      </c>
    </row>
    <row r="8721" spans="1:10" x14ac:dyDescent="0.25">
      <c r="G8721" t="s">
        <v>4669</v>
      </c>
      <c r="H8721">
        <v>645</v>
      </c>
      <c r="I8721">
        <v>49.05</v>
      </c>
      <c r="J8721">
        <v>49.05</v>
      </c>
    </row>
    <row r="8722" spans="1:10" x14ac:dyDescent="0.25">
      <c r="G8722" t="s">
        <v>3914</v>
      </c>
      <c r="H8722">
        <v>425</v>
      </c>
      <c r="I8722">
        <v>32.32</v>
      </c>
      <c r="J8722">
        <v>81.37</v>
      </c>
    </row>
    <row r="8723" spans="1:10" x14ac:dyDescent="0.25">
      <c r="G8723" t="s">
        <v>4670</v>
      </c>
      <c r="H8723">
        <v>156</v>
      </c>
      <c r="I8723">
        <v>11.86</v>
      </c>
      <c r="J8723">
        <v>93.23</v>
      </c>
    </row>
    <row r="8724" spans="1:10" x14ac:dyDescent="0.25">
      <c r="G8724" t="s">
        <v>4192</v>
      </c>
      <c r="H8724">
        <v>79</v>
      </c>
      <c r="I8724">
        <v>6.01</v>
      </c>
      <c r="J8724">
        <v>99.24</v>
      </c>
    </row>
    <row r="8725" spans="1:10" x14ac:dyDescent="0.25">
      <c r="G8725" t="s">
        <v>3013</v>
      </c>
      <c r="H8725">
        <v>8</v>
      </c>
      <c r="I8725">
        <v>0.61</v>
      </c>
      <c r="J8725">
        <v>99.85</v>
      </c>
    </row>
    <row r="8726" spans="1:10" x14ac:dyDescent="0.25">
      <c r="G8726" t="s">
        <v>3158</v>
      </c>
      <c r="H8726">
        <v>2</v>
      </c>
      <c r="I8726">
        <v>0.15</v>
      </c>
      <c r="J8726">
        <v>100</v>
      </c>
    </row>
    <row r="8728" spans="1:10" x14ac:dyDescent="0.25">
      <c r="G8728" t="s">
        <v>1673</v>
      </c>
      <c r="H8728" s="3">
        <v>1315</v>
      </c>
      <c r="I8728">
        <v>100</v>
      </c>
    </row>
    <row r="8733" spans="1:10" s="9" customFormat="1" x14ac:dyDescent="0.25">
      <c r="A8733" s="9" t="s">
        <v>4674</v>
      </c>
      <c r="G8733" s="9" t="s">
        <v>4673</v>
      </c>
    </row>
    <row r="8738" spans="1:10" x14ac:dyDescent="0.25">
      <c r="G8738" t="s">
        <v>3807</v>
      </c>
      <c r="H8738" t="s">
        <v>1601</v>
      </c>
      <c r="I8738" t="s">
        <v>1602</v>
      </c>
      <c r="J8738" t="s">
        <v>1603</v>
      </c>
    </row>
    <row r="8740" spans="1:10" x14ac:dyDescent="0.25">
      <c r="G8740" t="s">
        <v>4669</v>
      </c>
      <c r="H8740">
        <v>793</v>
      </c>
      <c r="I8740">
        <v>60.3</v>
      </c>
      <c r="J8740">
        <v>60.3</v>
      </c>
    </row>
    <row r="8741" spans="1:10" x14ac:dyDescent="0.25">
      <c r="G8741" t="s">
        <v>3914</v>
      </c>
      <c r="H8741">
        <v>320</v>
      </c>
      <c r="I8741">
        <v>24.33</v>
      </c>
      <c r="J8741">
        <v>84.64</v>
      </c>
    </row>
    <row r="8742" spans="1:10" x14ac:dyDescent="0.25">
      <c r="G8742" t="s">
        <v>4670</v>
      </c>
      <c r="H8742">
        <v>123</v>
      </c>
      <c r="I8742">
        <v>9.35</v>
      </c>
      <c r="J8742">
        <v>93.99</v>
      </c>
    </row>
    <row r="8743" spans="1:10" x14ac:dyDescent="0.25">
      <c r="G8743" t="s">
        <v>4192</v>
      </c>
      <c r="H8743">
        <v>74</v>
      </c>
      <c r="I8743">
        <v>5.63</v>
      </c>
      <c r="J8743">
        <v>99.62</v>
      </c>
    </row>
    <row r="8744" spans="1:10" x14ac:dyDescent="0.25">
      <c r="G8744" t="s">
        <v>3013</v>
      </c>
      <c r="H8744">
        <v>3</v>
      </c>
      <c r="I8744">
        <v>0.23</v>
      </c>
      <c r="J8744">
        <v>99.85</v>
      </c>
    </row>
    <row r="8745" spans="1:10" x14ac:dyDescent="0.25">
      <c r="G8745" t="s">
        <v>3158</v>
      </c>
      <c r="H8745">
        <v>2</v>
      </c>
      <c r="I8745">
        <v>0.15</v>
      </c>
      <c r="J8745">
        <v>100</v>
      </c>
    </row>
    <row r="8747" spans="1:10" x14ac:dyDescent="0.25">
      <c r="G8747" t="s">
        <v>1673</v>
      </c>
      <c r="H8747" s="3">
        <v>1315</v>
      </c>
      <c r="I8747">
        <v>100</v>
      </c>
    </row>
    <row r="8751" spans="1:10" s="9" customFormat="1" x14ac:dyDescent="0.25">
      <c r="A8751" s="9" t="s">
        <v>4675</v>
      </c>
      <c r="G8751" s="9" t="s">
        <v>1038</v>
      </c>
    </row>
    <row r="8756" spans="1:10" x14ac:dyDescent="0.25">
      <c r="G8756" t="s">
        <v>3807</v>
      </c>
      <c r="H8756" t="s">
        <v>1601</v>
      </c>
      <c r="I8756" t="s">
        <v>1602</v>
      </c>
      <c r="J8756" t="s">
        <v>1603</v>
      </c>
    </row>
    <row r="8758" spans="1:10" x14ac:dyDescent="0.25">
      <c r="G8758" t="s">
        <v>4669</v>
      </c>
      <c r="H8758">
        <v>686</v>
      </c>
      <c r="I8758">
        <v>52.13</v>
      </c>
      <c r="J8758">
        <v>52.13</v>
      </c>
    </row>
    <row r="8759" spans="1:10" x14ac:dyDescent="0.25">
      <c r="G8759" t="s">
        <v>3914</v>
      </c>
      <c r="H8759">
        <v>313</v>
      </c>
      <c r="I8759">
        <v>23.78</v>
      </c>
      <c r="J8759">
        <v>75.91</v>
      </c>
    </row>
    <row r="8760" spans="1:10" x14ac:dyDescent="0.25">
      <c r="G8760" t="s">
        <v>4670</v>
      </c>
      <c r="H8760">
        <v>264</v>
      </c>
      <c r="I8760">
        <v>20.059999999999999</v>
      </c>
      <c r="J8760">
        <v>95.97</v>
      </c>
    </row>
    <row r="8761" spans="1:10" x14ac:dyDescent="0.25">
      <c r="G8761" t="s">
        <v>4192</v>
      </c>
      <c r="H8761">
        <v>50</v>
      </c>
      <c r="I8761">
        <v>3.8</v>
      </c>
      <c r="J8761">
        <v>99.77</v>
      </c>
    </row>
    <row r="8762" spans="1:10" x14ac:dyDescent="0.25">
      <c r="G8762" t="s">
        <v>3013</v>
      </c>
      <c r="H8762">
        <v>2</v>
      </c>
      <c r="I8762">
        <v>0.15</v>
      </c>
      <c r="J8762">
        <v>99.92</v>
      </c>
    </row>
    <row r="8763" spans="1:10" x14ac:dyDescent="0.25">
      <c r="G8763" t="s">
        <v>3158</v>
      </c>
      <c r="H8763">
        <v>1</v>
      </c>
      <c r="I8763">
        <v>0.08</v>
      </c>
      <c r="J8763">
        <v>100</v>
      </c>
    </row>
    <row r="8765" spans="1:10" x14ac:dyDescent="0.25">
      <c r="G8765" t="s">
        <v>1673</v>
      </c>
      <c r="H8765" s="3">
        <v>1316</v>
      </c>
      <c r="I8765">
        <v>100</v>
      </c>
    </row>
    <row r="8768" spans="1:10" s="9" customFormat="1" x14ac:dyDescent="0.25">
      <c r="A8768" s="9" t="s">
        <v>335</v>
      </c>
      <c r="G8768" s="9" t="s">
        <v>4676</v>
      </c>
    </row>
    <row r="8774" spans="1:10" x14ac:dyDescent="0.25">
      <c r="G8774" t="s">
        <v>3807</v>
      </c>
      <c r="H8774" t="s">
        <v>1601</v>
      </c>
      <c r="I8774" t="s">
        <v>1602</v>
      </c>
      <c r="J8774" t="s">
        <v>1603</v>
      </c>
    </row>
    <row r="8776" spans="1:10" x14ac:dyDescent="0.25">
      <c r="G8776" t="s">
        <v>4669</v>
      </c>
      <c r="H8776" s="3">
        <v>1028</v>
      </c>
      <c r="I8776">
        <v>78.17</v>
      </c>
      <c r="J8776">
        <v>78.17</v>
      </c>
    </row>
    <row r="8777" spans="1:10" x14ac:dyDescent="0.25">
      <c r="G8777" t="s">
        <v>3914</v>
      </c>
      <c r="H8777">
        <v>150</v>
      </c>
      <c r="I8777">
        <v>11.41</v>
      </c>
      <c r="J8777">
        <v>89.58</v>
      </c>
    </row>
    <row r="8778" spans="1:10" x14ac:dyDescent="0.25">
      <c r="G8778" t="s">
        <v>4670</v>
      </c>
      <c r="H8778">
        <v>39</v>
      </c>
      <c r="I8778">
        <v>2.97</v>
      </c>
      <c r="J8778">
        <v>92.55</v>
      </c>
    </row>
    <row r="8779" spans="1:10" x14ac:dyDescent="0.25">
      <c r="G8779" t="s">
        <v>4192</v>
      </c>
      <c r="H8779">
        <v>97</v>
      </c>
      <c r="I8779">
        <v>7.38</v>
      </c>
      <c r="J8779">
        <v>99.92</v>
      </c>
    </row>
    <row r="8780" spans="1:10" x14ac:dyDescent="0.25">
      <c r="G8780" t="s">
        <v>3013</v>
      </c>
      <c r="H8780">
        <v>1</v>
      </c>
      <c r="I8780">
        <v>0.08</v>
      </c>
      <c r="J8780">
        <v>100</v>
      </c>
    </row>
    <row r="8782" spans="1:10" x14ac:dyDescent="0.25">
      <c r="G8782" t="s">
        <v>1673</v>
      </c>
      <c r="H8782" s="3">
        <v>1315</v>
      </c>
      <c r="I8782">
        <v>100</v>
      </c>
    </row>
    <row r="8784" spans="1:10" s="9" customFormat="1" x14ac:dyDescent="0.25">
      <c r="A8784" s="9" t="s">
        <v>4677</v>
      </c>
      <c r="G8784" s="9" t="s">
        <v>4678</v>
      </c>
    </row>
    <row r="8786" spans="1:10" x14ac:dyDescent="0.25">
      <c r="G8786" t="s">
        <v>3807</v>
      </c>
      <c r="H8786" t="s">
        <v>1601</v>
      </c>
      <c r="I8786" t="s">
        <v>1602</v>
      </c>
      <c r="J8786" t="s">
        <v>1603</v>
      </c>
    </row>
    <row r="8788" spans="1:10" x14ac:dyDescent="0.25">
      <c r="G8788" t="s">
        <v>4669</v>
      </c>
      <c r="H8788">
        <v>821</v>
      </c>
      <c r="I8788">
        <v>62.39</v>
      </c>
      <c r="J8788">
        <v>62.39</v>
      </c>
    </row>
    <row r="8789" spans="1:10" x14ac:dyDescent="0.25">
      <c r="G8789" t="s">
        <v>3914</v>
      </c>
      <c r="H8789">
        <v>306</v>
      </c>
      <c r="I8789">
        <v>23.25</v>
      </c>
      <c r="J8789">
        <v>85.64</v>
      </c>
    </row>
    <row r="8790" spans="1:10" x14ac:dyDescent="0.25">
      <c r="G8790" t="s">
        <v>4670</v>
      </c>
      <c r="H8790">
        <v>95</v>
      </c>
      <c r="I8790">
        <v>7.22</v>
      </c>
      <c r="J8790">
        <v>92.86</v>
      </c>
    </row>
    <row r="8791" spans="1:10" x14ac:dyDescent="0.25">
      <c r="G8791" t="s">
        <v>4192</v>
      </c>
      <c r="H8791">
        <v>92</v>
      </c>
      <c r="I8791">
        <v>6.99</v>
      </c>
      <c r="J8791">
        <v>99.85</v>
      </c>
    </row>
    <row r="8792" spans="1:10" x14ac:dyDescent="0.25">
      <c r="G8792" t="s">
        <v>3158</v>
      </c>
      <c r="H8792">
        <v>2</v>
      </c>
      <c r="I8792">
        <v>0.15</v>
      </c>
      <c r="J8792">
        <v>100</v>
      </c>
    </row>
    <row r="8794" spans="1:10" x14ac:dyDescent="0.25">
      <c r="G8794" t="s">
        <v>1673</v>
      </c>
      <c r="H8794" s="3">
        <v>1316</v>
      </c>
      <c r="I8794">
        <v>100</v>
      </c>
    </row>
    <row r="8796" spans="1:10" s="9" customFormat="1" x14ac:dyDescent="0.25">
      <c r="A8796" s="9" t="s">
        <v>337</v>
      </c>
      <c r="G8796" s="9" t="s">
        <v>1041</v>
      </c>
    </row>
    <row r="8802" spans="1:10" x14ac:dyDescent="0.25">
      <c r="G8802" t="s">
        <v>3807</v>
      </c>
      <c r="H8802" t="s">
        <v>1601</v>
      </c>
      <c r="I8802" t="s">
        <v>1602</v>
      </c>
      <c r="J8802" t="s">
        <v>1603</v>
      </c>
    </row>
    <row r="8804" spans="1:10" x14ac:dyDescent="0.25">
      <c r="G8804" t="s">
        <v>4669</v>
      </c>
      <c r="H8804">
        <v>381</v>
      </c>
      <c r="I8804">
        <v>28.95</v>
      </c>
      <c r="J8804">
        <v>28.95</v>
      </c>
    </row>
    <row r="8805" spans="1:10" x14ac:dyDescent="0.25">
      <c r="G8805" t="s">
        <v>3914</v>
      </c>
      <c r="H8805">
        <v>392</v>
      </c>
      <c r="I8805">
        <v>29.79</v>
      </c>
      <c r="J8805">
        <v>58.74</v>
      </c>
    </row>
    <row r="8806" spans="1:10" x14ac:dyDescent="0.25">
      <c r="G8806" t="s">
        <v>4670</v>
      </c>
      <c r="H8806">
        <v>529</v>
      </c>
      <c r="I8806">
        <v>40.200000000000003</v>
      </c>
      <c r="J8806">
        <v>98.94</v>
      </c>
    </row>
    <row r="8807" spans="1:10" x14ac:dyDescent="0.25">
      <c r="G8807" t="s">
        <v>4192</v>
      </c>
      <c r="H8807">
        <v>14</v>
      </c>
      <c r="I8807">
        <v>1.06</v>
      </c>
      <c r="J8807">
        <v>100</v>
      </c>
    </row>
    <row r="8809" spans="1:10" x14ac:dyDescent="0.25">
      <c r="G8809" t="s">
        <v>1673</v>
      </c>
      <c r="H8809" s="3">
        <v>1316</v>
      </c>
      <c r="I8809">
        <v>100</v>
      </c>
    </row>
    <row r="8811" spans="1:10" s="9" customFormat="1" x14ac:dyDescent="0.25">
      <c r="A8811" s="9" t="s">
        <v>4679</v>
      </c>
      <c r="G8811" s="9" t="s">
        <v>1042</v>
      </c>
    </row>
    <row r="8816" spans="1:10" x14ac:dyDescent="0.25">
      <c r="G8816" t="s">
        <v>3807</v>
      </c>
      <c r="H8816" t="s">
        <v>1601</v>
      </c>
      <c r="I8816" t="s">
        <v>1602</v>
      </c>
      <c r="J8816" t="s">
        <v>1603</v>
      </c>
    </row>
    <row r="8818" spans="1:10" x14ac:dyDescent="0.25">
      <c r="G8818" t="s">
        <v>4669</v>
      </c>
      <c r="H8818">
        <v>254</v>
      </c>
      <c r="I8818">
        <v>19.36</v>
      </c>
      <c r="J8818">
        <v>19.36</v>
      </c>
    </row>
    <row r="8819" spans="1:10" x14ac:dyDescent="0.25">
      <c r="G8819" t="s">
        <v>3914</v>
      </c>
      <c r="H8819">
        <v>307</v>
      </c>
      <c r="I8819">
        <v>23.4</v>
      </c>
      <c r="J8819">
        <v>42.76</v>
      </c>
    </row>
    <row r="8820" spans="1:10" x14ac:dyDescent="0.25">
      <c r="G8820" t="s">
        <v>4670</v>
      </c>
      <c r="H8820">
        <v>577</v>
      </c>
      <c r="I8820">
        <v>43.98</v>
      </c>
      <c r="J8820">
        <v>86.74</v>
      </c>
    </row>
    <row r="8821" spans="1:10" x14ac:dyDescent="0.25">
      <c r="G8821" t="s">
        <v>4192</v>
      </c>
      <c r="H8821">
        <v>165</v>
      </c>
      <c r="I8821">
        <v>12.58</v>
      </c>
      <c r="J8821">
        <v>99.31</v>
      </c>
    </row>
    <row r="8822" spans="1:10" x14ac:dyDescent="0.25">
      <c r="G8822" t="s">
        <v>3013</v>
      </c>
      <c r="H8822">
        <v>6</v>
      </c>
      <c r="I8822">
        <v>0.46</v>
      </c>
      <c r="J8822">
        <v>99.77</v>
      </c>
    </row>
    <row r="8823" spans="1:10" x14ac:dyDescent="0.25">
      <c r="G8823" t="s">
        <v>3158</v>
      </c>
      <c r="H8823">
        <v>3</v>
      </c>
      <c r="I8823">
        <v>0.23</v>
      </c>
      <c r="J8823">
        <v>100</v>
      </c>
    </row>
    <row r="8825" spans="1:10" x14ac:dyDescent="0.25">
      <c r="G8825" t="s">
        <v>1673</v>
      </c>
      <c r="H8825" s="3">
        <v>1312</v>
      </c>
      <c r="I8825">
        <v>100</v>
      </c>
    </row>
    <row r="8830" spans="1:10" s="9" customFormat="1" x14ac:dyDescent="0.25">
      <c r="A8830" s="9" t="s">
        <v>339</v>
      </c>
      <c r="G8830" s="9" t="s">
        <v>1043</v>
      </c>
    </row>
    <row r="8834" spans="1:10" x14ac:dyDescent="0.25">
      <c r="G8834" t="s">
        <v>3807</v>
      </c>
      <c r="H8834" t="s">
        <v>1601</v>
      </c>
      <c r="I8834" t="s">
        <v>1602</v>
      </c>
      <c r="J8834" t="s">
        <v>1603</v>
      </c>
    </row>
    <row r="8836" spans="1:10" x14ac:dyDescent="0.25">
      <c r="G8836" t="s">
        <v>3915</v>
      </c>
      <c r="H8836">
        <v>875</v>
      </c>
      <c r="I8836">
        <v>66.64</v>
      </c>
      <c r="J8836">
        <v>66.64</v>
      </c>
    </row>
    <row r="8837" spans="1:10" x14ac:dyDescent="0.25">
      <c r="G8837" t="s">
        <v>3936</v>
      </c>
      <c r="H8837">
        <v>397</v>
      </c>
      <c r="I8837">
        <v>30.24</v>
      </c>
      <c r="J8837">
        <v>96.88</v>
      </c>
    </row>
    <row r="8838" spans="1:10" x14ac:dyDescent="0.25">
      <c r="G8838" t="s">
        <v>3914</v>
      </c>
      <c r="H8838">
        <v>38</v>
      </c>
      <c r="I8838">
        <v>2.89</v>
      </c>
      <c r="J8838">
        <v>99.77</v>
      </c>
    </row>
    <row r="8839" spans="1:10" x14ac:dyDescent="0.25">
      <c r="G8839" t="s">
        <v>3013</v>
      </c>
      <c r="H8839">
        <v>1</v>
      </c>
      <c r="I8839">
        <v>0.08</v>
      </c>
      <c r="J8839">
        <v>99.85</v>
      </c>
    </row>
    <row r="8840" spans="1:10" x14ac:dyDescent="0.25">
      <c r="G8840" t="s">
        <v>3158</v>
      </c>
      <c r="H8840">
        <v>2</v>
      </c>
      <c r="I8840">
        <v>0.15</v>
      </c>
      <c r="J8840">
        <v>100</v>
      </c>
    </row>
    <row r="8842" spans="1:10" x14ac:dyDescent="0.25">
      <c r="G8842" t="s">
        <v>1673</v>
      </c>
      <c r="H8842" s="3">
        <v>1313</v>
      </c>
      <c r="I8842">
        <v>100</v>
      </c>
    </row>
    <row r="8846" spans="1:10" s="9" customFormat="1" x14ac:dyDescent="0.25">
      <c r="A8846" s="9" t="s">
        <v>340</v>
      </c>
      <c r="G8846" s="9" t="s">
        <v>1044</v>
      </c>
    </row>
    <row r="8850" spans="1:10" x14ac:dyDescent="0.25">
      <c r="G8850" t="s">
        <v>3807</v>
      </c>
      <c r="H8850" t="s">
        <v>1601</v>
      </c>
      <c r="I8850" t="s">
        <v>1602</v>
      </c>
      <c r="J8850" t="s">
        <v>1603</v>
      </c>
    </row>
    <row r="8852" spans="1:10" x14ac:dyDescent="0.25">
      <c r="G8852" t="s">
        <v>3015</v>
      </c>
      <c r="H8852">
        <v>28</v>
      </c>
      <c r="I8852">
        <v>2.14</v>
      </c>
      <c r="J8852">
        <v>2.14</v>
      </c>
    </row>
    <row r="8853" spans="1:10" x14ac:dyDescent="0.25">
      <c r="G8853" t="s">
        <v>3016</v>
      </c>
      <c r="H8853" s="3">
        <v>1174</v>
      </c>
      <c r="I8853">
        <v>89.55</v>
      </c>
      <c r="J8853">
        <v>91.69</v>
      </c>
    </row>
    <row r="8854" spans="1:10" x14ac:dyDescent="0.25">
      <c r="G8854" t="s">
        <v>3013</v>
      </c>
      <c r="H8854">
        <v>107</v>
      </c>
      <c r="I8854">
        <v>8.16</v>
      </c>
      <c r="J8854">
        <v>99.85</v>
      </c>
    </row>
    <row r="8855" spans="1:10" x14ac:dyDescent="0.25">
      <c r="G8855" t="s">
        <v>3158</v>
      </c>
      <c r="H8855">
        <v>2</v>
      </c>
      <c r="I8855">
        <v>0.15</v>
      </c>
      <c r="J8855">
        <v>100</v>
      </c>
    </row>
    <row r="8857" spans="1:10" x14ac:dyDescent="0.25">
      <c r="G8857" t="s">
        <v>1673</v>
      </c>
      <c r="H8857" s="3">
        <v>1311</v>
      </c>
      <c r="I8857">
        <v>100</v>
      </c>
    </row>
    <row r="8861" spans="1:10" s="9" customFormat="1" x14ac:dyDescent="0.25">
      <c r="A8861" s="9" t="s">
        <v>4685</v>
      </c>
      <c r="G8861" s="9" t="s">
        <v>1045</v>
      </c>
    </row>
    <row r="8865" spans="7:10" x14ac:dyDescent="0.25">
      <c r="G8865" t="s">
        <v>3807</v>
      </c>
      <c r="H8865" t="s">
        <v>1601</v>
      </c>
      <c r="I8865" t="s">
        <v>1602</v>
      </c>
      <c r="J8865" t="s">
        <v>1603</v>
      </c>
    </row>
    <row r="8867" spans="7:10" x14ac:dyDescent="0.25">
      <c r="G8867" t="s">
        <v>4680</v>
      </c>
      <c r="H8867">
        <v>145</v>
      </c>
      <c r="I8867">
        <v>11.05</v>
      </c>
      <c r="J8867">
        <v>11.05</v>
      </c>
    </row>
    <row r="8868" spans="7:10" x14ac:dyDescent="0.25">
      <c r="G8868" t="s">
        <v>4681</v>
      </c>
      <c r="H8868">
        <v>342</v>
      </c>
      <c r="I8868">
        <v>26.07</v>
      </c>
      <c r="J8868">
        <v>37.119999999999997</v>
      </c>
    </row>
    <row r="8869" spans="7:10" x14ac:dyDescent="0.25">
      <c r="G8869" t="s">
        <v>4682</v>
      </c>
      <c r="H8869">
        <v>327</v>
      </c>
      <c r="I8869">
        <v>24.92</v>
      </c>
      <c r="J8869">
        <v>62.04</v>
      </c>
    </row>
    <row r="8870" spans="7:10" x14ac:dyDescent="0.25">
      <c r="G8870" t="s">
        <v>4683</v>
      </c>
      <c r="H8870">
        <v>274</v>
      </c>
      <c r="I8870">
        <v>20.88</v>
      </c>
      <c r="J8870">
        <v>82.93</v>
      </c>
    </row>
    <row r="8871" spans="7:10" x14ac:dyDescent="0.25">
      <c r="G8871" t="s">
        <v>4684</v>
      </c>
      <c r="H8871">
        <v>154</v>
      </c>
      <c r="I8871">
        <v>11.74</v>
      </c>
      <c r="J8871">
        <v>94.66</v>
      </c>
    </row>
    <row r="8872" spans="7:10" x14ac:dyDescent="0.25">
      <c r="G8872" t="s">
        <v>3013</v>
      </c>
      <c r="H8872">
        <v>67</v>
      </c>
      <c r="I8872">
        <v>5.1100000000000003</v>
      </c>
      <c r="J8872">
        <v>99.77</v>
      </c>
    </row>
    <row r="8873" spans="7:10" x14ac:dyDescent="0.25">
      <c r="G8873" t="s">
        <v>3158</v>
      </c>
      <c r="H8873">
        <v>3</v>
      </c>
      <c r="I8873">
        <v>0.23</v>
      </c>
      <c r="J8873">
        <v>100</v>
      </c>
    </row>
    <row r="8875" spans="7:10" x14ac:dyDescent="0.25">
      <c r="G8875" t="s">
        <v>1673</v>
      </c>
      <c r="H8875" s="3">
        <v>1312</v>
      </c>
      <c r="I8875">
        <v>100</v>
      </c>
    </row>
    <row r="8881" spans="1:10" s="9" customFormat="1" x14ac:dyDescent="0.25">
      <c r="A8881" s="9" t="s">
        <v>4692</v>
      </c>
      <c r="G8881" s="9" t="s">
        <v>1046</v>
      </c>
    </row>
    <row r="8886" spans="1:10" x14ac:dyDescent="0.25">
      <c r="G8886" t="s">
        <v>3807</v>
      </c>
      <c r="H8886" t="s">
        <v>1601</v>
      </c>
      <c r="I8886" t="s">
        <v>1602</v>
      </c>
      <c r="J8886" t="s">
        <v>1603</v>
      </c>
    </row>
    <row r="8888" spans="1:10" x14ac:dyDescent="0.25">
      <c r="G8888" t="s">
        <v>4686</v>
      </c>
      <c r="H8888">
        <v>731</v>
      </c>
      <c r="I8888">
        <v>72.16</v>
      </c>
      <c r="J8888">
        <v>72.16</v>
      </c>
    </row>
    <row r="8889" spans="1:10" x14ac:dyDescent="0.25">
      <c r="G8889" t="s">
        <v>4687</v>
      </c>
      <c r="H8889">
        <v>36</v>
      </c>
      <c r="I8889">
        <v>3.55</v>
      </c>
      <c r="J8889">
        <v>75.72</v>
      </c>
    </row>
    <row r="8890" spans="1:10" x14ac:dyDescent="0.25">
      <c r="G8890" t="s">
        <v>4688</v>
      </c>
      <c r="H8890">
        <v>17</v>
      </c>
      <c r="I8890">
        <v>1.68</v>
      </c>
      <c r="J8890">
        <v>77.39</v>
      </c>
    </row>
    <row r="8891" spans="1:10" x14ac:dyDescent="0.25">
      <c r="G8891" t="s">
        <v>4689</v>
      </c>
      <c r="H8891">
        <v>4</v>
      </c>
      <c r="I8891">
        <v>0.39</v>
      </c>
      <c r="J8891">
        <v>77.790000000000006</v>
      </c>
    </row>
    <row r="8892" spans="1:10" x14ac:dyDescent="0.25">
      <c r="G8892" t="s">
        <v>4690</v>
      </c>
      <c r="H8892">
        <v>4</v>
      </c>
      <c r="I8892">
        <v>0.39</v>
      </c>
      <c r="J8892">
        <v>78.180000000000007</v>
      </c>
    </row>
    <row r="8893" spans="1:10" x14ac:dyDescent="0.25">
      <c r="G8893" t="s">
        <v>4691</v>
      </c>
      <c r="H8893">
        <v>86</v>
      </c>
      <c r="I8893">
        <v>8.49</v>
      </c>
      <c r="J8893">
        <v>86.67</v>
      </c>
    </row>
    <row r="8894" spans="1:10" x14ac:dyDescent="0.25">
      <c r="G8894" t="s">
        <v>4192</v>
      </c>
      <c r="H8894">
        <v>117</v>
      </c>
      <c r="I8894">
        <v>11.55</v>
      </c>
      <c r="J8894">
        <v>98.22</v>
      </c>
    </row>
    <row r="8895" spans="1:10" x14ac:dyDescent="0.25">
      <c r="G8895" t="s">
        <v>3013</v>
      </c>
      <c r="H8895">
        <v>1</v>
      </c>
      <c r="I8895">
        <v>0.1</v>
      </c>
      <c r="J8895">
        <v>98.32</v>
      </c>
    </row>
    <row r="8896" spans="1:10" x14ac:dyDescent="0.25">
      <c r="G8896" t="s">
        <v>3158</v>
      </c>
      <c r="H8896">
        <v>17</v>
      </c>
      <c r="I8896">
        <v>1.68</v>
      </c>
      <c r="J8896">
        <v>100</v>
      </c>
    </row>
    <row r="8898" spans="1:10" x14ac:dyDescent="0.25">
      <c r="G8898" t="s">
        <v>1673</v>
      </c>
      <c r="H8898" s="3">
        <v>1013</v>
      </c>
      <c r="I8898">
        <v>100</v>
      </c>
    </row>
    <row r="8901" spans="1:10" s="9" customFormat="1" x14ac:dyDescent="0.25">
      <c r="A8901" s="9" t="s">
        <v>343</v>
      </c>
      <c r="G8901" s="9" t="s">
        <v>1047</v>
      </c>
    </row>
    <row r="8906" spans="1:10" x14ac:dyDescent="0.25">
      <c r="G8906" t="s">
        <v>3807</v>
      </c>
      <c r="H8906" t="s">
        <v>1601</v>
      </c>
      <c r="I8906" t="s">
        <v>1602</v>
      </c>
      <c r="J8906" t="s">
        <v>1603</v>
      </c>
    </row>
    <row r="8908" spans="1:10" x14ac:dyDescent="0.25">
      <c r="G8908" t="s">
        <v>3915</v>
      </c>
      <c r="H8908">
        <v>185</v>
      </c>
      <c r="I8908">
        <v>19.25</v>
      </c>
      <c r="J8908">
        <v>19.25</v>
      </c>
    </row>
    <row r="8909" spans="1:10" x14ac:dyDescent="0.25">
      <c r="G8909" t="s">
        <v>3936</v>
      </c>
      <c r="H8909">
        <v>55</v>
      </c>
      <c r="I8909">
        <v>5.72</v>
      </c>
      <c r="J8909">
        <v>24.97</v>
      </c>
    </row>
    <row r="8910" spans="1:10" x14ac:dyDescent="0.25">
      <c r="G8910" t="s">
        <v>3914</v>
      </c>
      <c r="H8910">
        <v>266</v>
      </c>
      <c r="I8910">
        <v>27.68</v>
      </c>
      <c r="J8910">
        <v>52.65</v>
      </c>
    </row>
    <row r="8911" spans="1:10" x14ac:dyDescent="0.25">
      <c r="G8911" t="s">
        <v>3937</v>
      </c>
      <c r="H8911">
        <v>118</v>
      </c>
      <c r="I8911">
        <v>12.28</v>
      </c>
      <c r="J8911">
        <v>64.930000000000007</v>
      </c>
    </row>
    <row r="8912" spans="1:10" x14ac:dyDescent="0.25">
      <c r="G8912" t="s">
        <v>3913</v>
      </c>
      <c r="H8912">
        <v>180</v>
      </c>
      <c r="I8912">
        <v>18.73</v>
      </c>
      <c r="J8912">
        <v>83.66</v>
      </c>
    </row>
    <row r="8913" spans="1:10" x14ac:dyDescent="0.25">
      <c r="G8913" t="s">
        <v>4192</v>
      </c>
      <c r="H8913">
        <v>134</v>
      </c>
      <c r="I8913">
        <v>13.94</v>
      </c>
      <c r="J8913">
        <v>97.61</v>
      </c>
    </row>
    <row r="8914" spans="1:10" x14ac:dyDescent="0.25">
      <c r="G8914" t="s">
        <v>3013</v>
      </c>
      <c r="H8914">
        <v>2</v>
      </c>
      <c r="I8914">
        <v>0.21</v>
      </c>
      <c r="J8914">
        <v>97.81</v>
      </c>
    </row>
    <row r="8915" spans="1:10" x14ac:dyDescent="0.25">
      <c r="G8915" t="s">
        <v>3158</v>
      </c>
      <c r="H8915">
        <v>21</v>
      </c>
      <c r="I8915">
        <v>2.19</v>
      </c>
      <c r="J8915">
        <v>100</v>
      </c>
    </row>
    <row r="8917" spans="1:10" x14ac:dyDescent="0.25">
      <c r="G8917" t="s">
        <v>1673</v>
      </c>
      <c r="H8917">
        <v>961</v>
      </c>
      <c r="I8917">
        <v>100</v>
      </c>
    </row>
    <row r="8922" spans="1:10" s="9" customFormat="1" x14ac:dyDescent="0.25">
      <c r="A8922" s="9" t="s">
        <v>344</v>
      </c>
      <c r="G8922" s="9" t="s">
        <v>1049</v>
      </c>
    </row>
    <row r="8925" spans="1:10" x14ac:dyDescent="0.25">
      <c r="G8925" t="s">
        <v>3807</v>
      </c>
      <c r="H8925" t="s">
        <v>1601</v>
      </c>
      <c r="I8925" t="s">
        <v>1602</v>
      </c>
      <c r="J8925" t="s">
        <v>1603</v>
      </c>
    </row>
    <row r="8927" spans="1:10" x14ac:dyDescent="0.25">
      <c r="G8927" t="s">
        <v>4693</v>
      </c>
      <c r="H8927">
        <v>186</v>
      </c>
      <c r="I8927">
        <v>14.16</v>
      </c>
      <c r="J8927">
        <v>14.16</v>
      </c>
    </row>
    <row r="8928" spans="1:10" x14ac:dyDescent="0.25">
      <c r="G8928" t="s">
        <v>4694</v>
      </c>
      <c r="H8928">
        <v>315</v>
      </c>
      <c r="I8928">
        <v>23.97</v>
      </c>
      <c r="J8928">
        <v>38.130000000000003</v>
      </c>
    </row>
    <row r="8929" spans="1:10" x14ac:dyDescent="0.25">
      <c r="G8929" t="s">
        <v>3915</v>
      </c>
      <c r="H8929">
        <v>112</v>
      </c>
      <c r="I8929">
        <v>8.52</v>
      </c>
      <c r="J8929">
        <v>46.65</v>
      </c>
    </row>
    <row r="8930" spans="1:10" x14ac:dyDescent="0.25">
      <c r="G8930" t="s">
        <v>3936</v>
      </c>
      <c r="H8930">
        <v>42</v>
      </c>
      <c r="I8930">
        <v>3.2</v>
      </c>
      <c r="J8930">
        <v>49.85</v>
      </c>
    </row>
    <row r="8931" spans="1:10" x14ac:dyDescent="0.25">
      <c r="G8931" t="s">
        <v>3914</v>
      </c>
      <c r="H8931">
        <v>441</v>
      </c>
      <c r="I8931">
        <v>33.56</v>
      </c>
      <c r="J8931">
        <v>83.41</v>
      </c>
    </row>
    <row r="8932" spans="1:10" x14ac:dyDescent="0.25">
      <c r="G8932" t="s">
        <v>3937</v>
      </c>
      <c r="H8932">
        <v>124</v>
      </c>
      <c r="I8932">
        <v>9.44</v>
      </c>
      <c r="J8932">
        <v>92.85</v>
      </c>
    </row>
    <row r="8933" spans="1:10" x14ac:dyDescent="0.25">
      <c r="G8933" t="s">
        <v>3913</v>
      </c>
      <c r="H8933">
        <v>68</v>
      </c>
      <c r="I8933">
        <v>5.18</v>
      </c>
      <c r="J8933">
        <v>98.02</v>
      </c>
    </row>
    <row r="8934" spans="1:10" x14ac:dyDescent="0.25">
      <c r="G8934" t="s">
        <v>4192</v>
      </c>
      <c r="H8934">
        <v>21</v>
      </c>
      <c r="I8934">
        <v>1.6</v>
      </c>
      <c r="J8934">
        <v>99.62</v>
      </c>
    </row>
    <row r="8935" spans="1:10" x14ac:dyDescent="0.25">
      <c r="G8935" t="s">
        <v>3013</v>
      </c>
      <c r="H8935">
        <v>2</v>
      </c>
      <c r="I8935">
        <v>0.15</v>
      </c>
      <c r="J8935">
        <v>99.77</v>
      </c>
    </row>
    <row r="8936" spans="1:10" x14ac:dyDescent="0.25">
      <c r="G8936" t="s">
        <v>3158</v>
      </c>
      <c r="H8936">
        <v>3</v>
      </c>
      <c r="I8936">
        <v>0.23</v>
      </c>
      <c r="J8936">
        <v>100</v>
      </c>
    </row>
    <row r="8938" spans="1:10" x14ac:dyDescent="0.25">
      <c r="G8938" t="s">
        <v>1673</v>
      </c>
      <c r="H8938" s="3">
        <v>1314</v>
      </c>
      <c r="I8938">
        <v>100</v>
      </c>
    </row>
    <row r="8942" spans="1:10" s="9" customFormat="1" x14ac:dyDescent="0.25">
      <c r="A8942" s="9" t="s">
        <v>345</v>
      </c>
      <c r="G8942" s="9" t="s">
        <v>1049</v>
      </c>
    </row>
    <row r="8945" spans="1:10" x14ac:dyDescent="0.25">
      <c r="G8945" t="s">
        <v>3807</v>
      </c>
      <c r="H8945" t="s">
        <v>1601</v>
      </c>
      <c r="I8945" t="s">
        <v>1602</v>
      </c>
      <c r="J8945" t="s">
        <v>1603</v>
      </c>
    </row>
    <row r="8947" spans="1:10" x14ac:dyDescent="0.25">
      <c r="G8947" t="s">
        <v>3015</v>
      </c>
      <c r="H8947">
        <v>203</v>
      </c>
      <c r="I8947">
        <v>15.46</v>
      </c>
      <c r="J8947">
        <v>15.46</v>
      </c>
    </row>
    <row r="8948" spans="1:10" x14ac:dyDescent="0.25">
      <c r="G8948" t="s">
        <v>3016</v>
      </c>
      <c r="H8948">
        <v>517</v>
      </c>
      <c r="I8948">
        <v>39.380000000000003</v>
      </c>
      <c r="J8948">
        <v>54.84</v>
      </c>
    </row>
    <row r="8949" spans="1:10" x14ac:dyDescent="0.25">
      <c r="G8949" t="s">
        <v>4695</v>
      </c>
      <c r="H8949">
        <v>559</v>
      </c>
      <c r="I8949">
        <v>42.57</v>
      </c>
      <c r="J8949">
        <v>97.41</v>
      </c>
    </row>
    <row r="8950" spans="1:10" x14ac:dyDescent="0.25">
      <c r="G8950" t="s">
        <v>4192</v>
      </c>
      <c r="H8950">
        <v>28</v>
      </c>
      <c r="I8950">
        <v>2.13</v>
      </c>
      <c r="J8950">
        <v>99.54</v>
      </c>
    </row>
    <row r="8951" spans="1:10" x14ac:dyDescent="0.25">
      <c r="G8951" t="s">
        <v>4696</v>
      </c>
      <c r="H8951">
        <v>4</v>
      </c>
      <c r="I8951">
        <v>0.3</v>
      </c>
      <c r="J8951">
        <v>99.85</v>
      </c>
    </row>
    <row r="8952" spans="1:10" x14ac:dyDescent="0.25">
      <c r="G8952" t="s">
        <v>3158</v>
      </c>
      <c r="H8952">
        <v>2</v>
      </c>
      <c r="I8952">
        <v>0.15</v>
      </c>
      <c r="J8952">
        <v>100</v>
      </c>
    </row>
    <row r="8954" spans="1:10" x14ac:dyDescent="0.25">
      <c r="G8954" t="s">
        <v>1673</v>
      </c>
      <c r="H8954" s="3">
        <v>1313</v>
      </c>
      <c r="I8954">
        <v>100</v>
      </c>
    </row>
    <row r="8957" spans="1:10" s="9" customFormat="1" x14ac:dyDescent="0.25">
      <c r="A8957" s="9" t="s">
        <v>346</v>
      </c>
      <c r="G8957" s="9" t="s">
        <v>1050</v>
      </c>
    </row>
    <row r="8960" spans="1:10" x14ac:dyDescent="0.25">
      <c r="G8960" t="s">
        <v>3807</v>
      </c>
      <c r="H8960" t="s">
        <v>1601</v>
      </c>
      <c r="I8960" t="s">
        <v>1602</v>
      </c>
      <c r="J8960" t="s">
        <v>1603</v>
      </c>
    </row>
    <row r="8962" spans="1:10" x14ac:dyDescent="0.25">
      <c r="G8962" t="s">
        <v>3915</v>
      </c>
      <c r="H8962">
        <v>33</v>
      </c>
      <c r="I8962">
        <v>2.5099999999999998</v>
      </c>
      <c r="J8962">
        <v>2.5099999999999998</v>
      </c>
    </row>
    <row r="8963" spans="1:10" x14ac:dyDescent="0.25">
      <c r="G8963" t="s">
        <v>3936</v>
      </c>
      <c r="H8963">
        <v>52</v>
      </c>
      <c r="I8963">
        <v>3.96</v>
      </c>
      <c r="J8963">
        <v>6.47</v>
      </c>
    </row>
    <row r="8964" spans="1:10" x14ac:dyDescent="0.25">
      <c r="G8964" t="s">
        <v>3914</v>
      </c>
      <c r="H8964">
        <v>420</v>
      </c>
      <c r="I8964">
        <v>31.99</v>
      </c>
      <c r="J8964">
        <v>38.46</v>
      </c>
    </row>
    <row r="8965" spans="1:10" x14ac:dyDescent="0.25">
      <c r="G8965" t="s">
        <v>3937</v>
      </c>
      <c r="H8965">
        <v>251</v>
      </c>
      <c r="I8965">
        <v>19.12</v>
      </c>
      <c r="J8965">
        <v>57.58</v>
      </c>
    </row>
    <row r="8966" spans="1:10" x14ac:dyDescent="0.25">
      <c r="G8966" t="s">
        <v>3913</v>
      </c>
      <c r="H8966">
        <v>528</v>
      </c>
      <c r="I8966">
        <v>40.21</v>
      </c>
      <c r="J8966">
        <v>97.79</v>
      </c>
    </row>
    <row r="8967" spans="1:10" x14ac:dyDescent="0.25">
      <c r="G8967" t="s">
        <v>4192</v>
      </c>
      <c r="H8967">
        <v>26</v>
      </c>
      <c r="I8967">
        <v>1.98</v>
      </c>
      <c r="J8967">
        <v>99.77</v>
      </c>
    </row>
    <row r="8968" spans="1:10" x14ac:dyDescent="0.25">
      <c r="G8968" t="s">
        <v>3013</v>
      </c>
      <c r="H8968">
        <v>2</v>
      </c>
      <c r="I8968">
        <v>0.15</v>
      </c>
      <c r="J8968">
        <v>99.92</v>
      </c>
    </row>
    <row r="8969" spans="1:10" x14ac:dyDescent="0.25">
      <c r="G8969" t="s">
        <v>3158</v>
      </c>
      <c r="H8969">
        <v>1</v>
      </c>
      <c r="I8969">
        <v>0.08</v>
      </c>
      <c r="J8969">
        <v>100</v>
      </c>
    </row>
    <row r="8971" spans="1:10" x14ac:dyDescent="0.25">
      <c r="G8971" t="s">
        <v>1673</v>
      </c>
      <c r="H8971" s="3">
        <v>1313</v>
      </c>
      <c r="I8971">
        <v>100</v>
      </c>
    </row>
    <row r="8975" spans="1:10" s="9" customFormat="1" x14ac:dyDescent="0.25">
      <c r="A8975" s="9" t="s">
        <v>4813</v>
      </c>
      <c r="G8975" s="9" t="s">
        <v>1051</v>
      </c>
    </row>
    <row r="8980" spans="7:10" x14ac:dyDescent="0.25">
      <c r="G8980" t="s">
        <v>3807</v>
      </c>
      <c r="H8980" t="s">
        <v>1601</v>
      </c>
      <c r="I8980" t="s">
        <v>1602</v>
      </c>
      <c r="J8980" t="s">
        <v>1603</v>
      </c>
    </row>
    <row r="8982" spans="7:10" x14ac:dyDescent="0.25">
      <c r="G8982" t="s">
        <v>4697</v>
      </c>
      <c r="H8982">
        <v>398</v>
      </c>
      <c r="I8982">
        <v>30.31</v>
      </c>
      <c r="J8982">
        <v>30.31</v>
      </c>
    </row>
    <row r="8983" spans="7:10" x14ac:dyDescent="0.25">
      <c r="G8983" t="s">
        <v>4698</v>
      </c>
      <c r="H8983">
        <v>157</v>
      </c>
      <c r="I8983">
        <v>11.96</v>
      </c>
      <c r="J8983">
        <v>42.27</v>
      </c>
    </row>
    <row r="8984" spans="7:10" x14ac:dyDescent="0.25">
      <c r="G8984" t="s">
        <v>4699</v>
      </c>
      <c r="H8984">
        <v>156</v>
      </c>
      <c r="I8984">
        <v>11.88</v>
      </c>
      <c r="J8984">
        <v>54.15</v>
      </c>
    </row>
    <row r="8985" spans="7:10" x14ac:dyDescent="0.25">
      <c r="G8985" t="s">
        <v>4700</v>
      </c>
      <c r="H8985">
        <v>137</v>
      </c>
      <c r="I8985">
        <v>10.43</v>
      </c>
      <c r="J8985">
        <v>64.58</v>
      </c>
    </row>
    <row r="8986" spans="7:10" x14ac:dyDescent="0.25">
      <c r="G8986" t="s">
        <v>4701</v>
      </c>
      <c r="H8986">
        <v>115</v>
      </c>
      <c r="I8986">
        <v>8.76</v>
      </c>
      <c r="J8986">
        <v>73.34</v>
      </c>
    </row>
    <row r="8987" spans="7:10" x14ac:dyDescent="0.25">
      <c r="G8987" t="s">
        <v>4702</v>
      </c>
      <c r="H8987">
        <v>325</v>
      </c>
      <c r="I8987">
        <v>24.75</v>
      </c>
      <c r="J8987">
        <v>98.1</v>
      </c>
    </row>
    <row r="8988" spans="7:10" x14ac:dyDescent="0.25">
      <c r="G8988" t="s">
        <v>3013</v>
      </c>
      <c r="H8988">
        <v>17</v>
      </c>
      <c r="I8988">
        <v>1.29</v>
      </c>
      <c r="J8988">
        <v>99.39</v>
      </c>
    </row>
    <row r="8989" spans="7:10" x14ac:dyDescent="0.25">
      <c r="G8989" t="s">
        <v>3158</v>
      </c>
      <c r="H8989">
        <v>8</v>
      </c>
      <c r="I8989">
        <v>0.61</v>
      </c>
      <c r="J8989">
        <v>100</v>
      </c>
    </row>
    <row r="8991" spans="7:10" x14ac:dyDescent="0.25">
      <c r="G8991" t="s">
        <v>1673</v>
      </c>
      <c r="H8991" s="3">
        <v>1313</v>
      </c>
      <c r="I8991">
        <v>100</v>
      </c>
    </row>
    <row r="8993" spans="1:10" s="9" customFormat="1" x14ac:dyDescent="0.25">
      <c r="A8993" s="9" t="s">
        <v>348</v>
      </c>
      <c r="G8993" s="9" t="s">
        <v>1052</v>
      </c>
    </row>
    <row r="8997" spans="1:10" x14ac:dyDescent="0.25">
      <c r="G8997" t="s">
        <v>3807</v>
      </c>
      <c r="H8997" t="s">
        <v>1601</v>
      </c>
      <c r="I8997" t="s">
        <v>1602</v>
      </c>
      <c r="J8997" t="s">
        <v>1603</v>
      </c>
    </row>
    <row r="8999" spans="1:10" x14ac:dyDescent="0.25">
      <c r="G8999" t="s">
        <v>4697</v>
      </c>
      <c r="H8999">
        <v>539</v>
      </c>
      <c r="I8999">
        <v>41.05</v>
      </c>
      <c r="J8999">
        <v>41.05</v>
      </c>
    </row>
    <row r="9000" spans="1:10" x14ac:dyDescent="0.25">
      <c r="G9000" t="s">
        <v>4703</v>
      </c>
      <c r="H9000">
        <v>91</v>
      </c>
      <c r="I9000">
        <v>6.93</v>
      </c>
      <c r="J9000">
        <v>47.98</v>
      </c>
    </row>
    <row r="9001" spans="1:10" x14ac:dyDescent="0.25">
      <c r="G9001" t="s">
        <v>4698</v>
      </c>
      <c r="H9001">
        <v>225</v>
      </c>
      <c r="I9001">
        <v>17.14</v>
      </c>
      <c r="J9001">
        <v>65.12</v>
      </c>
    </row>
    <row r="9002" spans="1:10" x14ac:dyDescent="0.25">
      <c r="G9002" t="s">
        <v>4699</v>
      </c>
      <c r="H9002">
        <v>169</v>
      </c>
      <c r="I9002">
        <v>12.87</v>
      </c>
      <c r="J9002">
        <v>77.989999999999995</v>
      </c>
    </row>
    <row r="9003" spans="1:10" x14ac:dyDescent="0.25">
      <c r="G9003" t="s">
        <v>4700</v>
      </c>
      <c r="H9003">
        <v>100</v>
      </c>
      <c r="I9003">
        <v>7.62</v>
      </c>
      <c r="J9003">
        <v>85.61</v>
      </c>
    </row>
    <row r="9004" spans="1:10" x14ac:dyDescent="0.25">
      <c r="G9004" t="s">
        <v>4701</v>
      </c>
      <c r="H9004">
        <v>54</v>
      </c>
      <c r="I9004">
        <v>4.1100000000000003</v>
      </c>
      <c r="J9004">
        <v>89.72</v>
      </c>
    </row>
    <row r="9005" spans="1:10" x14ac:dyDescent="0.25">
      <c r="G9005" t="s">
        <v>4702</v>
      </c>
      <c r="H9005">
        <v>118</v>
      </c>
      <c r="I9005">
        <v>8.99</v>
      </c>
      <c r="J9005">
        <v>98.71</v>
      </c>
    </row>
    <row r="9006" spans="1:10" x14ac:dyDescent="0.25">
      <c r="G9006" t="s">
        <v>3013</v>
      </c>
      <c r="H9006">
        <v>10</v>
      </c>
      <c r="I9006">
        <v>0.76</v>
      </c>
      <c r="J9006">
        <v>99.47</v>
      </c>
    </row>
    <row r="9007" spans="1:10" x14ac:dyDescent="0.25">
      <c r="G9007" t="s">
        <v>3158</v>
      </c>
      <c r="H9007">
        <v>7</v>
      </c>
      <c r="I9007">
        <v>0.53</v>
      </c>
      <c r="J9007">
        <v>100</v>
      </c>
    </row>
    <row r="9009" spans="1:10" x14ac:dyDescent="0.25">
      <c r="G9009" t="s">
        <v>1673</v>
      </c>
      <c r="H9009" s="3">
        <v>1313</v>
      </c>
      <c r="I9009">
        <v>100</v>
      </c>
    </row>
    <row r="9012" spans="1:10" s="9" customFormat="1" x14ac:dyDescent="0.25">
      <c r="A9012" s="9" t="s">
        <v>4814</v>
      </c>
      <c r="G9012" s="9" t="s">
        <v>1053</v>
      </c>
    </row>
    <row r="9015" spans="1:10" x14ac:dyDescent="0.25">
      <c r="G9015" t="s">
        <v>3807</v>
      </c>
      <c r="H9015" t="s">
        <v>1601</v>
      </c>
      <c r="I9015" t="s">
        <v>1602</v>
      </c>
      <c r="J9015" t="s">
        <v>1603</v>
      </c>
    </row>
    <row r="9017" spans="1:10" x14ac:dyDescent="0.25">
      <c r="G9017" t="s">
        <v>4704</v>
      </c>
      <c r="H9017">
        <v>188</v>
      </c>
      <c r="I9017">
        <v>14.33</v>
      </c>
      <c r="J9017">
        <v>14.33</v>
      </c>
    </row>
    <row r="9018" spans="1:10" x14ac:dyDescent="0.25">
      <c r="G9018" t="s">
        <v>4705</v>
      </c>
      <c r="H9018">
        <v>361</v>
      </c>
      <c r="I9018">
        <v>27.52</v>
      </c>
      <c r="J9018">
        <v>41.84</v>
      </c>
    </row>
    <row r="9019" spans="1:10" x14ac:dyDescent="0.25">
      <c r="G9019" t="s">
        <v>4706</v>
      </c>
      <c r="H9019">
        <v>353</v>
      </c>
      <c r="I9019">
        <v>26.91</v>
      </c>
      <c r="J9019">
        <v>68.75</v>
      </c>
    </row>
    <row r="9020" spans="1:10" x14ac:dyDescent="0.25">
      <c r="G9020" t="s">
        <v>4707</v>
      </c>
      <c r="H9020">
        <v>214</v>
      </c>
      <c r="I9020">
        <v>16.309999999999999</v>
      </c>
      <c r="J9020">
        <v>85.06</v>
      </c>
    </row>
    <row r="9021" spans="1:10" x14ac:dyDescent="0.25">
      <c r="G9021" t="s">
        <v>4708</v>
      </c>
      <c r="H9021">
        <v>61</v>
      </c>
      <c r="I9021">
        <v>4.6500000000000004</v>
      </c>
      <c r="J9021">
        <v>89.71</v>
      </c>
    </row>
    <row r="9022" spans="1:10" x14ac:dyDescent="0.25">
      <c r="G9022" t="s">
        <v>4709</v>
      </c>
      <c r="H9022">
        <v>95</v>
      </c>
      <c r="I9022">
        <v>7.24</v>
      </c>
      <c r="J9022">
        <v>96.95</v>
      </c>
    </row>
    <row r="9023" spans="1:10" x14ac:dyDescent="0.25">
      <c r="G9023" t="s">
        <v>3013</v>
      </c>
      <c r="H9023">
        <v>28</v>
      </c>
      <c r="I9023">
        <v>2.13</v>
      </c>
      <c r="J9023">
        <v>99.09</v>
      </c>
    </row>
    <row r="9024" spans="1:10" x14ac:dyDescent="0.25">
      <c r="G9024" t="s">
        <v>3158</v>
      </c>
      <c r="H9024">
        <v>12</v>
      </c>
      <c r="I9024">
        <v>0.91</v>
      </c>
      <c r="J9024">
        <v>100</v>
      </c>
    </row>
    <row r="9026" spans="1:10" x14ac:dyDescent="0.25">
      <c r="G9026" t="s">
        <v>1673</v>
      </c>
      <c r="H9026" s="3">
        <v>1312</v>
      </c>
      <c r="I9026">
        <v>100</v>
      </c>
    </row>
    <row r="9028" spans="1:10" s="9" customFormat="1" x14ac:dyDescent="0.25">
      <c r="A9028" s="9" t="s">
        <v>350</v>
      </c>
      <c r="G9028" s="9" t="s">
        <v>4288</v>
      </c>
    </row>
    <row r="9031" spans="1:10" x14ac:dyDescent="0.25">
      <c r="G9031" t="s">
        <v>3807</v>
      </c>
      <c r="H9031" t="s">
        <v>1601</v>
      </c>
      <c r="I9031" t="s">
        <v>1602</v>
      </c>
      <c r="J9031" t="s">
        <v>1603</v>
      </c>
    </row>
    <row r="9033" spans="1:10" x14ac:dyDescent="0.25">
      <c r="G9033" t="s">
        <v>4704</v>
      </c>
      <c r="H9033">
        <v>154</v>
      </c>
      <c r="I9033">
        <v>11.73</v>
      </c>
      <c r="J9033">
        <v>11.73</v>
      </c>
    </row>
    <row r="9034" spans="1:10" x14ac:dyDescent="0.25">
      <c r="G9034" t="s">
        <v>4705</v>
      </c>
      <c r="H9034">
        <v>254</v>
      </c>
      <c r="I9034">
        <v>19.350000000000001</v>
      </c>
      <c r="J9034">
        <v>31.07</v>
      </c>
    </row>
    <row r="9035" spans="1:10" x14ac:dyDescent="0.25">
      <c r="G9035" t="s">
        <v>4706</v>
      </c>
      <c r="H9035">
        <v>285</v>
      </c>
      <c r="I9035">
        <v>21.71</v>
      </c>
      <c r="J9035">
        <v>52.78</v>
      </c>
    </row>
    <row r="9036" spans="1:10" x14ac:dyDescent="0.25">
      <c r="G9036" t="s">
        <v>4707</v>
      </c>
      <c r="H9036">
        <v>245</v>
      </c>
      <c r="I9036">
        <v>18.66</v>
      </c>
      <c r="J9036">
        <v>71.44</v>
      </c>
    </row>
    <row r="9037" spans="1:10" x14ac:dyDescent="0.25">
      <c r="G9037" t="s">
        <v>4708</v>
      </c>
      <c r="H9037">
        <v>127</v>
      </c>
      <c r="I9037">
        <v>9.67</v>
      </c>
      <c r="J9037">
        <v>81.11</v>
      </c>
    </row>
    <row r="9038" spans="1:10" x14ac:dyDescent="0.25">
      <c r="G9038" t="s">
        <v>4709</v>
      </c>
      <c r="H9038">
        <v>203</v>
      </c>
      <c r="I9038">
        <v>15.46</v>
      </c>
      <c r="J9038">
        <v>96.57</v>
      </c>
    </row>
    <row r="9039" spans="1:10" x14ac:dyDescent="0.25">
      <c r="G9039" t="s">
        <v>3013</v>
      </c>
      <c r="H9039">
        <v>31</v>
      </c>
      <c r="I9039">
        <v>2.36</v>
      </c>
      <c r="J9039">
        <v>98.93</v>
      </c>
    </row>
    <row r="9040" spans="1:10" x14ac:dyDescent="0.25">
      <c r="G9040" t="s">
        <v>3158</v>
      </c>
      <c r="H9040">
        <v>14</v>
      </c>
      <c r="I9040">
        <v>1.07</v>
      </c>
      <c r="J9040">
        <v>100</v>
      </c>
    </row>
    <row r="9042" spans="1:10" x14ac:dyDescent="0.25">
      <c r="G9042" t="s">
        <v>1673</v>
      </c>
      <c r="H9042" s="3">
        <v>1313</v>
      </c>
      <c r="I9042">
        <v>100</v>
      </c>
    </row>
    <row r="9044" spans="1:10" s="9" customFormat="1" x14ac:dyDescent="0.25">
      <c r="A9044" s="9" t="s">
        <v>351</v>
      </c>
      <c r="G9044" s="9" t="s">
        <v>1055</v>
      </c>
    </row>
    <row r="9047" spans="1:10" x14ac:dyDescent="0.25">
      <c r="G9047" t="s">
        <v>3807</v>
      </c>
      <c r="H9047" t="s">
        <v>1601</v>
      </c>
      <c r="I9047" t="s">
        <v>1602</v>
      </c>
      <c r="J9047" t="s">
        <v>1603</v>
      </c>
    </row>
    <row r="9049" spans="1:10" x14ac:dyDescent="0.25">
      <c r="G9049" t="s">
        <v>3099</v>
      </c>
      <c r="H9049">
        <v>186</v>
      </c>
      <c r="I9049">
        <v>14.19</v>
      </c>
      <c r="J9049">
        <v>14.19</v>
      </c>
    </row>
    <row r="9050" spans="1:10" x14ac:dyDescent="0.25">
      <c r="G9050" t="s">
        <v>4710</v>
      </c>
      <c r="H9050">
        <v>24</v>
      </c>
      <c r="I9050">
        <v>1.83</v>
      </c>
      <c r="J9050">
        <v>16.02</v>
      </c>
    </row>
    <row r="9051" spans="1:10" x14ac:dyDescent="0.25">
      <c r="G9051" t="s">
        <v>4711</v>
      </c>
      <c r="H9051">
        <v>31</v>
      </c>
      <c r="I9051">
        <v>2.36</v>
      </c>
      <c r="J9051">
        <v>18.38</v>
      </c>
    </row>
    <row r="9052" spans="1:10" x14ac:dyDescent="0.25">
      <c r="G9052" t="s">
        <v>4712</v>
      </c>
      <c r="H9052">
        <v>166</v>
      </c>
      <c r="I9052">
        <v>12.66</v>
      </c>
      <c r="J9052">
        <v>31.05</v>
      </c>
    </row>
    <row r="9053" spans="1:10" x14ac:dyDescent="0.25">
      <c r="G9053" t="s">
        <v>4713</v>
      </c>
      <c r="H9053">
        <v>23</v>
      </c>
      <c r="I9053">
        <v>1.75</v>
      </c>
      <c r="J9053">
        <v>32.799999999999997</v>
      </c>
    </row>
    <row r="9054" spans="1:10" x14ac:dyDescent="0.25">
      <c r="G9054" t="s">
        <v>4714</v>
      </c>
      <c r="H9054">
        <v>26</v>
      </c>
      <c r="I9054">
        <v>1.98</v>
      </c>
      <c r="J9054">
        <v>34.78</v>
      </c>
    </row>
    <row r="9055" spans="1:10" x14ac:dyDescent="0.25">
      <c r="G9055" t="s">
        <v>4715</v>
      </c>
      <c r="H9055">
        <v>122</v>
      </c>
      <c r="I9055">
        <v>9.31</v>
      </c>
      <c r="J9055">
        <v>44.09</v>
      </c>
    </row>
    <row r="9056" spans="1:10" x14ac:dyDescent="0.25">
      <c r="G9056" t="s">
        <v>4716</v>
      </c>
      <c r="H9056">
        <v>353</v>
      </c>
      <c r="I9056">
        <v>26.93</v>
      </c>
      <c r="J9056">
        <v>71.010000000000005</v>
      </c>
    </row>
    <row r="9057" spans="1:10" x14ac:dyDescent="0.25">
      <c r="G9057" t="s">
        <v>4717</v>
      </c>
      <c r="H9057">
        <v>165</v>
      </c>
      <c r="I9057">
        <v>12.59</v>
      </c>
      <c r="J9057">
        <v>83.6</v>
      </c>
    </row>
    <row r="9058" spans="1:10" x14ac:dyDescent="0.25">
      <c r="G9058" t="s">
        <v>4718</v>
      </c>
      <c r="H9058">
        <v>134</v>
      </c>
      <c r="I9058">
        <v>10.220000000000001</v>
      </c>
      <c r="J9058">
        <v>93.82</v>
      </c>
    </row>
    <row r="9059" spans="1:10" x14ac:dyDescent="0.25">
      <c r="G9059" t="s">
        <v>4719</v>
      </c>
      <c r="H9059">
        <v>7</v>
      </c>
      <c r="I9059">
        <v>0.53</v>
      </c>
      <c r="J9059">
        <v>94.36</v>
      </c>
    </row>
    <row r="9060" spans="1:10" x14ac:dyDescent="0.25">
      <c r="G9060" t="s">
        <v>4720</v>
      </c>
      <c r="H9060">
        <v>28</v>
      </c>
      <c r="I9060">
        <v>2.14</v>
      </c>
      <c r="J9060">
        <v>96.49</v>
      </c>
    </row>
    <row r="9061" spans="1:10" x14ac:dyDescent="0.25">
      <c r="G9061" t="s">
        <v>3013</v>
      </c>
      <c r="H9061">
        <v>26</v>
      </c>
      <c r="I9061">
        <v>1.98</v>
      </c>
      <c r="J9061">
        <v>98.47</v>
      </c>
    </row>
    <row r="9062" spans="1:10" x14ac:dyDescent="0.25">
      <c r="G9062" t="s">
        <v>3158</v>
      </c>
      <c r="H9062">
        <v>20</v>
      </c>
      <c r="I9062">
        <v>1.53</v>
      </c>
      <c r="J9062">
        <v>100</v>
      </c>
    </row>
    <row r="9064" spans="1:10" x14ac:dyDescent="0.25">
      <c r="G9064" t="s">
        <v>1673</v>
      </c>
      <c r="H9064" s="3">
        <v>1311</v>
      </c>
      <c r="I9064">
        <v>100</v>
      </c>
    </row>
    <row r="9067" spans="1:10" s="9" customFormat="1" x14ac:dyDescent="0.25">
      <c r="A9067" s="9" t="s">
        <v>4815</v>
      </c>
      <c r="G9067" s="9" t="s">
        <v>1056</v>
      </c>
    </row>
    <row r="9069" spans="1:10" x14ac:dyDescent="0.25">
      <c r="G9069" t="s">
        <v>3807</v>
      </c>
      <c r="H9069" t="s">
        <v>1601</v>
      </c>
      <c r="I9069" t="s">
        <v>1602</v>
      </c>
      <c r="J9069" t="s">
        <v>1603</v>
      </c>
    </row>
    <row r="9071" spans="1:10" x14ac:dyDescent="0.25">
      <c r="G9071" t="s">
        <v>4721</v>
      </c>
      <c r="H9071">
        <v>1</v>
      </c>
      <c r="I9071">
        <v>0.63</v>
      </c>
      <c r="J9071">
        <v>0.63</v>
      </c>
    </row>
    <row r="9072" spans="1:10" x14ac:dyDescent="0.25">
      <c r="G9072" t="s">
        <v>4722</v>
      </c>
      <c r="H9072">
        <v>1</v>
      </c>
      <c r="I9072">
        <v>0.63</v>
      </c>
      <c r="J9072">
        <v>1.25</v>
      </c>
    </row>
    <row r="9073" spans="7:10" x14ac:dyDescent="0.25">
      <c r="G9073" t="s">
        <v>4723</v>
      </c>
      <c r="H9073">
        <v>1</v>
      </c>
      <c r="I9073">
        <v>0.63</v>
      </c>
      <c r="J9073">
        <v>1.88</v>
      </c>
    </row>
    <row r="9074" spans="7:10" x14ac:dyDescent="0.25">
      <c r="G9074" t="s">
        <v>4724</v>
      </c>
      <c r="H9074">
        <v>3</v>
      </c>
      <c r="I9074">
        <v>1.88</v>
      </c>
      <c r="J9074">
        <v>3.75</v>
      </c>
    </row>
    <row r="9075" spans="7:10" x14ac:dyDescent="0.25">
      <c r="G9075" t="s">
        <v>4725</v>
      </c>
      <c r="H9075">
        <v>1</v>
      </c>
      <c r="I9075">
        <v>0.63</v>
      </c>
      <c r="J9075">
        <v>4.38</v>
      </c>
    </row>
    <row r="9076" spans="7:10" x14ac:dyDescent="0.25">
      <c r="G9076" t="s">
        <v>4726</v>
      </c>
      <c r="H9076">
        <v>3</v>
      </c>
      <c r="I9076">
        <v>1.88</v>
      </c>
      <c r="J9076">
        <v>6.25</v>
      </c>
    </row>
    <row r="9077" spans="7:10" x14ac:dyDescent="0.25">
      <c r="G9077" t="s">
        <v>4727</v>
      </c>
      <c r="H9077">
        <v>2</v>
      </c>
      <c r="I9077">
        <v>1.25</v>
      </c>
      <c r="J9077">
        <v>7.5</v>
      </c>
    </row>
    <row r="9078" spans="7:10" x14ac:dyDescent="0.25">
      <c r="G9078" t="s">
        <v>4728</v>
      </c>
      <c r="H9078">
        <v>3</v>
      </c>
      <c r="I9078">
        <v>1.88</v>
      </c>
      <c r="J9078">
        <v>9.3800000000000008</v>
      </c>
    </row>
    <row r="9079" spans="7:10" x14ac:dyDescent="0.25">
      <c r="G9079" t="s">
        <v>4729</v>
      </c>
      <c r="H9079">
        <v>2</v>
      </c>
      <c r="I9079">
        <v>1.25</v>
      </c>
      <c r="J9079">
        <v>10.63</v>
      </c>
    </row>
    <row r="9080" spans="7:10" x14ac:dyDescent="0.25">
      <c r="G9080" t="s">
        <v>4730</v>
      </c>
      <c r="H9080">
        <v>1</v>
      </c>
      <c r="I9080">
        <v>0.63</v>
      </c>
      <c r="J9080">
        <v>11.25</v>
      </c>
    </row>
    <row r="9081" spans="7:10" x14ac:dyDescent="0.25">
      <c r="G9081" t="s">
        <v>4731</v>
      </c>
      <c r="H9081">
        <v>1</v>
      </c>
      <c r="I9081">
        <v>0.63</v>
      </c>
      <c r="J9081">
        <v>11.88</v>
      </c>
    </row>
    <row r="9082" spans="7:10" x14ac:dyDescent="0.25">
      <c r="G9082" t="s">
        <v>4732</v>
      </c>
      <c r="H9082">
        <v>1</v>
      </c>
      <c r="I9082">
        <v>0.63</v>
      </c>
      <c r="J9082">
        <v>12.5</v>
      </c>
    </row>
    <row r="9083" spans="7:10" x14ac:dyDescent="0.25">
      <c r="G9083" t="s">
        <v>4733</v>
      </c>
      <c r="H9083">
        <v>1</v>
      </c>
      <c r="I9083">
        <v>0.63</v>
      </c>
      <c r="J9083">
        <v>13.13</v>
      </c>
    </row>
    <row r="9084" spans="7:10" x14ac:dyDescent="0.25">
      <c r="G9084" t="s">
        <v>4734</v>
      </c>
      <c r="H9084">
        <v>1</v>
      </c>
      <c r="I9084">
        <v>0.63</v>
      </c>
      <c r="J9084">
        <v>13.75</v>
      </c>
    </row>
    <row r="9085" spans="7:10" x14ac:dyDescent="0.25">
      <c r="G9085" t="s">
        <v>4735</v>
      </c>
      <c r="H9085">
        <v>6</v>
      </c>
      <c r="I9085">
        <v>3.75</v>
      </c>
      <c r="J9085">
        <v>17.5</v>
      </c>
    </row>
    <row r="9086" spans="7:10" x14ac:dyDescent="0.25">
      <c r="G9086" t="s">
        <v>4736</v>
      </c>
      <c r="H9086">
        <v>1</v>
      </c>
      <c r="I9086">
        <v>0.63</v>
      </c>
      <c r="J9086">
        <v>18.13</v>
      </c>
    </row>
    <row r="9087" spans="7:10" x14ac:dyDescent="0.25">
      <c r="G9087" t="s">
        <v>4737</v>
      </c>
      <c r="H9087">
        <v>3</v>
      </c>
      <c r="I9087">
        <v>1.88</v>
      </c>
      <c r="J9087">
        <v>20</v>
      </c>
    </row>
    <row r="9088" spans="7:10" x14ac:dyDescent="0.25">
      <c r="G9088" t="s">
        <v>4738</v>
      </c>
      <c r="H9088">
        <v>1</v>
      </c>
      <c r="I9088">
        <v>0.63</v>
      </c>
      <c r="J9088">
        <v>20.63</v>
      </c>
    </row>
    <row r="9089" spans="7:10" x14ac:dyDescent="0.25">
      <c r="G9089" t="s">
        <v>4739</v>
      </c>
      <c r="H9089">
        <v>1</v>
      </c>
      <c r="I9089">
        <v>0.63</v>
      </c>
      <c r="J9089">
        <v>21.25</v>
      </c>
    </row>
    <row r="9090" spans="7:10" x14ac:dyDescent="0.25">
      <c r="G9090" t="s">
        <v>4740</v>
      </c>
      <c r="H9090">
        <v>1</v>
      </c>
      <c r="I9090">
        <v>0.63</v>
      </c>
      <c r="J9090">
        <v>21.88</v>
      </c>
    </row>
    <row r="9091" spans="7:10" x14ac:dyDescent="0.25">
      <c r="G9091" t="s">
        <v>4741</v>
      </c>
      <c r="H9091">
        <v>1</v>
      </c>
      <c r="I9091">
        <v>0.63</v>
      </c>
      <c r="J9091">
        <v>22.5</v>
      </c>
    </row>
    <row r="9092" spans="7:10" x14ac:dyDescent="0.25">
      <c r="G9092" t="s">
        <v>4742</v>
      </c>
      <c r="H9092">
        <v>1</v>
      </c>
      <c r="I9092">
        <v>0.63</v>
      </c>
      <c r="J9092">
        <v>23.13</v>
      </c>
    </row>
    <row r="9093" spans="7:10" x14ac:dyDescent="0.25">
      <c r="G9093" t="s">
        <v>4743</v>
      </c>
      <c r="H9093">
        <v>1</v>
      </c>
      <c r="I9093">
        <v>0.63</v>
      </c>
      <c r="J9093">
        <v>23.75</v>
      </c>
    </row>
    <row r="9094" spans="7:10" x14ac:dyDescent="0.25">
      <c r="G9094" t="s">
        <v>4744</v>
      </c>
      <c r="H9094">
        <v>1</v>
      </c>
      <c r="I9094">
        <v>0.63</v>
      </c>
      <c r="J9094">
        <v>24.38</v>
      </c>
    </row>
    <row r="9095" spans="7:10" x14ac:dyDescent="0.25">
      <c r="G9095" t="s">
        <v>4745</v>
      </c>
      <c r="H9095">
        <v>1</v>
      </c>
      <c r="I9095">
        <v>0.63</v>
      </c>
      <c r="J9095">
        <v>25</v>
      </c>
    </row>
    <row r="9096" spans="7:10" x14ac:dyDescent="0.25">
      <c r="G9096" t="s">
        <v>4746</v>
      </c>
      <c r="H9096">
        <v>1</v>
      </c>
      <c r="I9096">
        <v>0.63</v>
      </c>
      <c r="J9096">
        <v>25.63</v>
      </c>
    </row>
    <row r="9097" spans="7:10" x14ac:dyDescent="0.25">
      <c r="G9097" t="s">
        <v>4747</v>
      </c>
      <c r="H9097">
        <v>1</v>
      </c>
      <c r="I9097">
        <v>0.63</v>
      </c>
      <c r="J9097">
        <v>26.25</v>
      </c>
    </row>
    <row r="9098" spans="7:10" x14ac:dyDescent="0.25">
      <c r="G9098" t="s">
        <v>4748</v>
      </c>
      <c r="H9098">
        <v>1</v>
      </c>
      <c r="I9098">
        <v>0.63</v>
      </c>
      <c r="J9098">
        <v>26.88</v>
      </c>
    </row>
    <row r="9099" spans="7:10" x14ac:dyDescent="0.25">
      <c r="G9099" t="s">
        <v>4749</v>
      </c>
      <c r="H9099">
        <v>1</v>
      </c>
      <c r="I9099">
        <v>0.63</v>
      </c>
      <c r="J9099">
        <v>27.5</v>
      </c>
    </row>
    <row r="9100" spans="7:10" x14ac:dyDescent="0.25">
      <c r="G9100" t="s">
        <v>4750</v>
      </c>
      <c r="H9100">
        <v>1</v>
      </c>
      <c r="I9100">
        <v>0.63</v>
      </c>
      <c r="J9100">
        <v>28.13</v>
      </c>
    </row>
    <row r="9101" spans="7:10" x14ac:dyDescent="0.25">
      <c r="G9101" t="s">
        <v>4751</v>
      </c>
      <c r="H9101">
        <v>1</v>
      </c>
      <c r="I9101">
        <v>0.63</v>
      </c>
      <c r="J9101">
        <v>28.75</v>
      </c>
    </row>
    <row r="9102" spans="7:10" x14ac:dyDescent="0.25">
      <c r="G9102" t="s">
        <v>4752</v>
      </c>
      <c r="H9102">
        <v>1</v>
      </c>
      <c r="I9102">
        <v>0.63</v>
      </c>
      <c r="J9102">
        <v>29.38</v>
      </c>
    </row>
    <row r="9103" spans="7:10" x14ac:dyDescent="0.25">
      <c r="G9103" t="s">
        <v>4753</v>
      </c>
      <c r="H9103">
        <v>1</v>
      </c>
      <c r="I9103">
        <v>0.63</v>
      </c>
      <c r="J9103">
        <v>30</v>
      </c>
    </row>
    <row r="9104" spans="7:10" x14ac:dyDescent="0.25">
      <c r="G9104" t="s">
        <v>4754</v>
      </c>
      <c r="H9104">
        <v>2</v>
      </c>
      <c r="I9104">
        <v>1.25</v>
      </c>
      <c r="J9104">
        <v>31.25</v>
      </c>
    </row>
    <row r="9105" spans="7:10" x14ac:dyDescent="0.25">
      <c r="G9105" t="s">
        <v>4755</v>
      </c>
      <c r="H9105">
        <v>1</v>
      </c>
      <c r="I9105">
        <v>0.63</v>
      </c>
      <c r="J9105">
        <v>31.88</v>
      </c>
    </row>
    <row r="9106" spans="7:10" x14ac:dyDescent="0.25">
      <c r="G9106" t="s">
        <v>4756</v>
      </c>
      <c r="H9106">
        <v>8</v>
      </c>
      <c r="I9106">
        <v>5</v>
      </c>
      <c r="J9106">
        <v>36.880000000000003</v>
      </c>
    </row>
    <row r="9107" spans="7:10" x14ac:dyDescent="0.25">
      <c r="G9107" t="s">
        <v>4757</v>
      </c>
      <c r="H9107">
        <v>1</v>
      </c>
      <c r="I9107">
        <v>0.63</v>
      </c>
      <c r="J9107">
        <v>37.5</v>
      </c>
    </row>
    <row r="9108" spans="7:10" x14ac:dyDescent="0.25">
      <c r="G9108" t="s">
        <v>4758</v>
      </c>
      <c r="H9108">
        <v>1</v>
      </c>
      <c r="I9108">
        <v>0.63</v>
      </c>
      <c r="J9108">
        <v>38.130000000000003</v>
      </c>
    </row>
    <row r="9109" spans="7:10" x14ac:dyDescent="0.25">
      <c r="G9109" t="s">
        <v>4759</v>
      </c>
      <c r="H9109">
        <v>1</v>
      </c>
      <c r="I9109">
        <v>0.63</v>
      </c>
      <c r="J9109">
        <v>38.75</v>
      </c>
    </row>
    <row r="9110" spans="7:10" x14ac:dyDescent="0.25">
      <c r="G9110" t="s">
        <v>4760</v>
      </c>
      <c r="H9110">
        <v>3</v>
      </c>
      <c r="I9110">
        <v>1.88</v>
      </c>
      <c r="J9110">
        <v>40.630000000000003</v>
      </c>
    </row>
    <row r="9111" spans="7:10" x14ac:dyDescent="0.25">
      <c r="G9111" t="s">
        <v>4761</v>
      </c>
      <c r="H9111">
        <v>1</v>
      </c>
      <c r="I9111">
        <v>0.63</v>
      </c>
      <c r="J9111">
        <v>41.25</v>
      </c>
    </row>
    <row r="9112" spans="7:10" x14ac:dyDescent="0.25">
      <c r="G9112" t="s">
        <v>4762</v>
      </c>
      <c r="H9112">
        <v>1</v>
      </c>
      <c r="I9112">
        <v>0.63</v>
      </c>
      <c r="J9112">
        <v>41.88</v>
      </c>
    </row>
    <row r="9113" spans="7:10" x14ac:dyDescent="0.25">
      <c r="G9113" t="s">
        <v>4763</v>
      </c>
      <c r="H9113">
        <v>4</v>
      </c>
      <c r="I9113">
        <v>2.5</v>
      </c>
      <c r="J9113">
        <v>44.38</v>
      </c>
    </row>
    <row r="9114" spans="7:10" x14ac:dyDescent="0.25">
      <c r="G9114" t="s">
        <v>4764</v>
      </c>
      <c r="H9114">
        <v>10</v>
      </c>
      <c r="I9114">
        <v>6.25</v>
      </c>
      <c r="J9114">
        <v>50.63</v>
      </c>
    </row>
    <row r="9115" spans="7:10" x14ac:dyDescent="0.25">
      <c r="G9115" t="s">
        <v>4765</v>
      </c>
      <c r="H9115">
        <v>2</v>
      </c>
      <c r="I9115">
        <v>1.25</v>
      </c>
      <c r="J9115">
        <v>51.88</v>
      </c>
    </row>
    <row r="9116" spans="7:10" x14ac:dyDescent="0.25">
      <c r="G9116" t="s">
        <v>4766</v>
      </c>
      <c r="H9116">
        <v>1</v>
      </c>
      <c r="I9116">
        <v>0.63</v>
      </c>
      <c r="J9116">
        <v>52.5</v>
      </c>
    </row>
    <row r="9117" spans="7:10" x14ac:dyDescent="0.25">
      <c r="G9117" t="s">
        <v>4767</v>
      </c>
      <c r="H9117">
        <v>3</v>
      </c>
      <c r="I9117">
        <v>1.88</v>
      </c>
      <c r="J9117">
        <v>54.38</v>
      </c>
    </row>
    <row r="9118" spans="7:10" x14ac:dyDescent="0.25">
      <c r="G9118" t="s">
        <v>4768</v>
      </c>
      <c r="H9118">
        <v>4</v>
      </c>
      <c r="I9118">
        <v>2.5</v>
      </c>
      <c r="J9118">
        <v>56.88</v>
      </c>
    </row>
    <row r="9119" spans="7:10" x14ac:dyDescent="0.25">
      <c r="G9119" t="s">
        <v>4769</v>
      </c>
      <c r="H9119">
        <v>1</v>
      </c>
      <c r="I9119">
        <v>0.63</v>
      </c>
      <c r="J9119">
        <v>57.5</v>
      </c>
    </row>
    <row r="9120" spans="7:10" x14ac:dyDescent="0.25">
      <c r="G9120" t="s">
        <v>4770</v>
      </c>
      <c r="H9120">
        <v>3</v>
      </c>
      <c r="I9120">
        <v>1.88</v>
      </c>
      <c r="J9120">
        <v>59.38</v>
      </c>
    </row>
    <row r="9121" spans="7:10" x14ac:dyDescent="0.25">
      <c r="G9121" t="s">
        <v>4771</v>
      </c>
      <c r="H9121">
        <v>1</v>
      </c>
      <c r="I9121">
        <v>0.63</v>
      </c>
      <c r="J9121">
        <v>60</v>
      </c>
    </row>
    <row r="9122" spans="7:10" x14ac:dyDescent="0.25">
      <c r="G9122" t="s">
        <v>4772</v>
      </c>
      <c r="H9122">
        <v>1</v>
      </c>
      <c r="I9122">
        <v>0.63</v>
      </c>
      <c r="J9122">
        <v>60.63</v>
      </c>
    </row>
    <row r="9123" spans="7:10" x14ac:dyDescent="0.25">
      <c r="G9123" t="s">
        <v>4773</v>
      </c>
      <c r="H9123">
        <v>1</v>
      </c>
      <c r="I9123">
        <v>0.63</v>
      </c>
      <c r="J9123">
        <v>61.25</v>
      </c>
    </row>
    <row r="9124" spans="7:10" x14ac:dyDescent="0.25">
      <c r="G9124" t="s">
        <v>4774</v>
      </c>
      <c r="H9124">
        <v>1</v>
      </c>
      <c r="I9124">
        <v>0.63</v>
      </c>
      <c r="J9124">
        <v>61.88</v>
      </c>
    </row>
    <row r="9125" spans="7:10" x14ac:dyDescent="0.25">
      <c r="G9125" t="s">
        <v>4775</v>
      </c>
      <c r="H9125">
        <v>1</v>
      </c>
      <c r="I9125">
        <v>0.63</v>
      </c>
      <c r="J9125">
        <v>62.5</v>
      </c>
    </row>
    <row r="9126" spans="7:10" x14ac:dyDescent="0.25">
      <c r="G9126" t="s">
        <v>4776</v>
      </c>
      <c r="H9126">
        <v>2</v>
      </c>
      <c r="I9126">
        <v>1.25</v>
      </c>
      <c r="J9126">
        <v>63.75</v>
      </c>
    </row>
    <row r="9127" spans="7:10" x14ac:dyDescent="0.25">
      <c r="G9127" t="s">
        <v>4777</v>
      </c>
      <c r="H9127">
        <v>1</v>
      </c>
      <c r="I9127">
        <v>0.63</v>
      </c>
      <c r="J9127">
        <v>64.38</v>
      </c>
    </row>
    <row r="9128" spans="7:10" x14ac:dyDescent="0.25">
      <c r="G9128" t="s">
        <v>4778</v>
      </c>
      <c r="H9128">
        <v>1</v>
      </c>
      <c r="I9128">
        <v>0.63</v>
      </c>
      <c r="J9128">
        <v>65</v>
      </c>
    </row>
    <row r="9129" spans="7:10" x14ac:dyDescent="0.25">
      <c r="G9129" t="s">
        <v>4779</v>
      </c>
      <c r="H9129">
        <v>1</v>
      </c>
      <c r="I9129">
        <v>0.63</v>
      </c>
      <c r="J9129">
        <v>65.63</v>
      </c>
    </row>
    <row r="9130" spans="7:10" x14ac:dyDescent="0.25">
      <c r="G9130" t="s">
        <v>4780</v>
      </c>
      <c r="H9130">
        <v>1</v>
      </c>
      <c r="I9130">
        <v>0.63</v>
      </c>
      <c r="J9130">
        <v>66.25</v>
      </c>
    </row>
    <row r="9131" spans="7:10" x14ac:dyDescent="0.25">
      <c r="G9131" t="s">
        <v>4713</v>
      </c>
      <c r="H9131">
        <v>1</v>
      </c>
      <c r="I9131">
        <v>0.63</v>
      </c>
      <c r="J9131">
        <v>66.88</v>
      </c>
    </row>
    <row r="9132" spans="7:10" x14ac:dyDescent="0.25">
      <c r="G9132" t="s">
        <v>4781</v>
      </c>
      <c r="H9132">
        <v>1</v>
      </c>
      <c r="I9132">
        <v>0.63</v>
      </c>
      <c r="J9132">
        <v>67.5</v>
      </c>
    </row>
    <row r="9133" spans="7:10" x14ac:dyDescent="0.25">
      <c r="G9133" t="s">
        <v>4782</v>
      </c>
      <c r="H9133">
        <v>1</v>
      </c>
      <c r="I9133">
        <v>0.63</v>
      </c>
      <c r="J9133">
        <v>68.13</v>
      </c>
    </row>
    <row r="9134" spans="7:10" x14ac:dyDescent="0.25">
      <c r="G9134" t="s">
        <v>4783</v>
      </c>
      <c r="H9134">
        <v>1</v>
      </c>
      <c r="I9134">
        <v>0.63</v>
      </c>
      <c r="J9134">
        <v>68.75</v>
      </c>
    </row>
    <row r="9135" spans="7:10" x14ac:dyDescent="0.25">
      <c r="G9135" t="s">
        <v>4784</v>
      </c>
      <c r="H9135">
        <v>4</v>
      </c>
      <c r="I9135">
        <v>2.5</v>
      </c>
      <c r="J9135">
        <v>71.25</v>
      </c>
    </row>
    <row r="9136" spans="7:10" x14ac:dyDescent="0.25">
      <c r="G9136" t="s">
        <v>4785</v>
      </c>
      <c r="H9136">
        <v>1</v>
      </c>
      <c r="I9136">
        <v>0.63</v>
      </c>
      <c r="J9136">
        <v>71.88</v>
      </c>
    </row>
    <row r="9137" spans="7:10" x14ac:dyDescent="0.25">
      <c r="G9137" t="s">
        <v>4786</v>
      </c>
      <c r="H9137">
        <v>6</v>
      </c>
      <c r="I9137">
        <v>3.75</v>
      </c>
      <c r="J9137">
        <v>75.63</v>
      </c>
    </row>
    <row r="9138" spans="7:10" x14ac:dyDescent="0.25">
      <c r="G9138" t="s">
        <v>4787</v>
      </c>
      <c r="H9138">
        <v>1</v>
      </c>
      <c r="I9138">
        <v>0.63</v>
      </c>
      <c r="J9138">
        <v>76.25</v>
      </c>
    </row>
    <row r="9139" spans="7:10" x14ac:dyDescent="0.25">
      <c r="G9139" t="s">
        <v>4788</v>
      </c>
      <c r="H9139">
        <v>1</v>
      </c>
      <c r="I9139">
        <v>0.63</v>
      </c>
      <c r="J9139">
        <v>76.88</v>
      </c>
    </row>
    <row r="9140" spans="7:10" x14ac:dyDescent="0.25">
      <c r="G9140" t="s">
        <v>4789</v>
      </c>
      <c r="H9140">
        <v>1</v>
      </c>
      <c r="I9140">
        <v>0.63</v>
      </c>
      <c r="J9140">
        <v>77.5</v>
      </c>
    </row>
    <row r="9141" spans="7:10" x14ac:dyDescent="0.25">
      <c r="G9141" t="s">
        <v>4790</v>
      </c>
      <c r="H9141">
        <v>1</v>
      </c>
      <c r="I9141">
        <v>0.63</v>
      </c>
      <c r="J9141">
        <v>78.13</v>
      </c>
    </row>
    <row r="9142" spans="7:10" x14ac:dyDescent="0.25">
      <c r="G9142" t="s">
        <v>4791</v>
      </c>
      <c r="H9142">
        <v>1</v>
      </c>
      <c r="I9142">
        <v>0.63</v>
      </c>
      <c r="J9142">
        <v>78.75</v>
      </c>
    </row>
    <row r="9143" spans="7:10" x14ac:dyDescent="0.25">
      <c r="G9143" t="s">
        <v>4792</v>
      </c>
      <c r="H9143">
        <v>1</v>
      </c>
      <c r="I9143">
        <v>0.63</v>
      </c>
      <c r="J9143">
        <v>79.38</v>
      </c>
    </row>
    <row r="9144" spans="7:10" x14ac:dyDescent="0.25">
      <c r="G9144" t="s">
        <v>4793</v>
      </c>
      <c r="H9144">
        <v>1</v>
      </c>
      <c r="I9144">
        <v>0.63</v>
      </c>
      <c r="J9144">
        <v>80</v>
      </c>
    </row>
    <row r="9145" spans="7:10" x14ac:dyDescent="0.25">
      <c r="G9145" t="s">
        <v>4794</v>
      </c>
      <c r="H9145">
        <v>1</v>
      </c>
      <c r="I9145">
        <v>0.63</v>
      </c>
      <c r="J9145">
        <v>80.63</v>
      </c>
    </row>
    <row r="9146" spans="7:10" x14ac:dyDescent="0.25">
      <c r="G9146" t="s">
        <v>4795</v>
      </c>
      <c r="H9146">
        <v>1</v>
      </c>
      <c r="I9146">
        <v>0.63</v>
      </c>
      <c r="J9146">
        <v>81.25</v>
      </c>
    </row>
    <row r="9147" spans="7:10" x14ac:dyDescent="0.25">
      <c r="G9147" t="s">
        <v>4796</v>
      </c>
      <c r="H9147">
        <v>3</v>
      </c>
      <c r="I9147">
        <v>1.88</v>
      </c>
      <c r="J9147">
        <v>83.13</v>
      </c>
    </row>
    <row r="9148" spans="7:10" x14ac:dyDescent="0.25">
      <c r="G9148" t="s">
        <v>4797</v>
      </c>
      <c r="H9148">
        <v>1</v>
      </c>
      <c r="I9148">
        <v>0.63</v>
      </c>
      <c r="J9148">
        <v>83.75</v>
      </c>
    </row>
    <row r="9149" spans="7:10" x14ac:dyDescent="0.25">
      <c r="G9149" t="s">
        <v>4798</v>
      </c>
      <c r="H9149">
        <v>1</v>
      </c>
      <c r="I9149">
        <v>0.63</v>
      </c>
      <c r="J9149">
        <v>84.38</v>
      </c>
    </row>
    <row r="9150" spans="7:10" x14ac:dyDescent="0.25">
      <c r="G9150" t="s">
        <v>4799</v>
      </c>
      <c r="H9150">
        <v>10</v>
      </c>
      <c r="I9150">
        <v>6.25</v>
      </c>
      <c r="J9150">
        <v>90.63</v>
      </c>
    </row>
    <row r="9151" spans="7:10" x14ac:dyDescent="0.25">
      <c r="G9151" t="s">
        <v>4800</v>
      </c>
      <c r="H9151">
        <v>1</v>
      </c>
      <c r="I9151">
        <v>0.63</v>
      </c>
      <c r="J9151">
        <v>91.25</v>
      </c>
    </row>
    <row r="9152" spans="7:10" x14ac:dyDescent="0.25">
      <c r="G9152" t="s">
        <v>4801</v>
      </c>
      <c r="H9152">
        <v>3</v>
      </c>
      <c r="I9152">
        <v>1.88</v>
      </c>
      <c r="J9152">
        <v>93.13</v>
      </c>
    </row>
    <row r="9153" spans="7:10" x14ac:dyDescent="0.25">
      <c r="G9153" t="s">
        <v>4802</v>
      </c>
      <c r="H9153">
        <v>1</v>
      </c>
      <c r="I9153">
        <v>0.63</v>
      </c>
      <c r="J9153">
        <v>93.75</v>
      </c>
    </row>
    <row r="9154" spans="7:10" x14ac:dyDescent="0.25">
      <c r="G9154" t="s">
        <v>4803</v>
      </c>
      <c r="H9154">
        <v>1</v>
      </c>
      <c r="I9154">
        <v>0.63</v>
      </c>
      <c r="J9154">
        <v>94.38</v>
      </c>
    </row>
    <row r="9155" spans="7:10" x14ac:dyDescent="0.25">
      <c r="G9155" t="s">
        <v>4804</v>
      </c>
      <c r="H9155">
        <v>1</v>
      </c>
      <c r="I9155">
        <v>0.63</v>
      </c>
      <c r="J9155">
        <v>95</v>
      </c>
    </row>
    <row r="9156" spans="7:10" x14ac:dyDescent="0.25">
      <c r="G9156" t="s">
        <v>4805</v>
      </c>
      <c r="H9156">
        <v>1</v>
      </c>
      <c r="I9156">
        <v>0.63</v>
      </c>
      <c r="J9156">
        <v>95.63</v>
      </c>
    </row>
    <row r="9157" spans="7:10" x14ac:dyDescent="0.25">
      <c r="G9157" t="s">
        <v>4806</v>
      </c>
      <c r="H9157">
        <v>1</v>
      </c>
      <c r="I9157">
        <v>0.63</v>
      </c>
      <c r="J9157">
        <v>96.25</v>
      </c>
    </row>
    <row r="9158" spans="7:10" x14ac:dyDescent="0.25">
      <c r="G9158" t="s">
        <v>4807</v>
      </c>
      <c r="H9158">
        <v>1</v>
      </c>
      <c r="I9158">
        <v>0.63</v>
      </c>
      <c r="J9158">
        <v>96.88</v>
      </c>
    </row>
    <row r="9159" spans="7:10" x14ac:dyDescent="0.25">
      <c r="G9159" t="s">
        <v>4808</v>
      </c>
      <c r="H9159">
        <v>1</v>
      </c>
      <c r="I9159">
        <v>0.63</v>
      </c>
      <c r="J9159">
        <v>97.5</v>
      </c>
    </row>
    <row r="9160" spans="7:10" x14ac:dyDescent="0.25">
      <c r="G9160" t="s">
        <v>4809</v>
      </c>
      <c r="H9160">
        <v>1</v>
      </c>
      <c r="I9160">
        <v>0.63</v>
      </c>
      <c r="J9160">
        <v>98.13</v>
      </c>
    </row>
    <row r="9161" spans="7:10" x14ac:dyDescent="0.25">
      <c r="G9161" t="s">
        <v>4810</v>
      </c>
      <c r="H9161">
        <v>1</v>
      </c>
      <c r="I9161">
        <v>0.63</v>
      </c>
      <c r="J9161">
        <v>98.75</v>
      </c>
    </row>
    <row r="9162" spans="7:10" x14ac:dyDescent="0.25">
      <c r="G9162" t="s">
        <v>4811</v>
      </c>
      <c r="H9162">
        <v>1</v>
      </c>
      <c r="I9162">
        <v>0.63</v>
      </c>
      <c r="J9162">
        <v>99.38</v>
      </c>
    </row>
    <row r="9163" spans="7:10" x14ac:dyDescent="0.25">
      <c r="G9163" t="s">
        <v>4812</v>
      </c>
      <c r="H9163">
        <v>1</v>
      </c>
      <c r="I9163">
        <v>0.63</v>
      </c>
      <c r="J9163">
        <v>100</v>
      </c>
    </row>
    <row r="9165" spans="7:10" x14ac:dyDescent="0.25">
      <c r="G9165" t="s">
        <v>1673</v>
      </c>
      <c r="H9165">
        <v>160</v>
      </c>
      <c r="I9165">
        <v>100</v>
      </c>
    </row>
    <row r="9169" spans="1:10" s="9" customFormat="1" x14ac:dyDescent="0.25">
      <c r="A9169" s="9" t="s">
        <v>4819</v>
      </c>
      <c r="G9169" s="9" t="s">
        <v>1057</v>
      </c>
    </row>
    <row r="9172" spans="1:10" x14ac:dyDescent="0.25">
      <c r="G9172" t="s">
        <v>3807</v>
      </c>
      <c r="H9172" t="s">
        <v>1601</v>
      </c>
      <c r="I9172" t="s">
        <v>1602</v>
      </c>
      <c r="J9172" t="s">
        <v>1603</v>
      </c>
    </row>
    <row r="9174" spans="1:10" x14ac:dyDescent="0.25">
      <c r="G9174" t="s">
        <v>4816</v>
      </c>
      <c r="H9174">
        <v>87</v>
      </c>
      <c r="I9174">
        <v>7.74</v>
      </c>
      <c r="J9174">
        <v>7.74</v>
      </c>
    </row>
    <row r="9175" spans="1:10" x14ac:dyDescent="0.25">
      <c r="G9175" t="s">
        <v>4817</v>
      </c>
      <c r="H9175">
        <v>376</v>
      </c>
      <c r="I9175">
        <v>33.450000000000003</v>
      </c>
      <c r="J9175">
        <v>41.19</v>
      </c>
    </row>
    <row r="9176" spans="1:10" x14ac:dyDescent="0.25">
      <c r="G9176" t="s">
        <v>4818</v>
      </c>
      <c r="H9176">
        <v>144</v>
      </c>
      <c r="I9176">
        <v>12.81</v>
      </c>
      <c r="J9176">
        <v>54</v>
      </c>
    </row>
    <row r="9177" spans="1:10" x14ac:dyDescent="0.25">
      <c r="G9177" t="s">
        <v>4665</v>
      </c>
      <c r="H9177">
        <v>346</v>
      </c>
      <c r="I9177">
        <v>30.78</v>
      </c>
      <c r="J9177">
        <v>84.79</v>
      </c>
    </row>
    <row r="9178" spans="1:10" x14ac:dyDescent="0.25">
      <c r="G9178" t="s">
        <v>3915</v>
      </c>
      <c r="H9178">
        <v>143</v>
      </c>
      <c r="I9178">
        <v>12.72</v>
      </c>
      <c r="J9178">
        <v>97.51</v>
      </c>
    </row>
    <row r="9179" spans="1:10" x14ac:dyDescent="0.25">
      <c r="G9179" t="s">
        <v>3013</v>
      </c>
      <c r="H9179">
        <v>10</v>
      </c>
      <c r="I9179">
        <v>0.89</v>
      </c>
      <c r="J9179">
        <v>98.4</v>
      </c>
    </row>
    <row r="9180" spans="1:10" x14ac:dyDescent="0.25">
      <c r="G9180" t="s">
        <v>3158</v>
      </c>
      <c r="H9180">
        <v>18</v>
      </c>
      <c r="I9180">
        <v>1.6</v>
      </c>
      <c r="J9180">
        <v>100</v>
      </c>
    </row>
    <row r="9182" spans="1:10" x14ac:dyDescent="0.25">
      <c r="G9182" t="s">
        <v>1673</v>
      </c>
      <c r="H9182" s="3">
        <v>1124</v>
      </c>
      <c r="I9182">
        <v>100</v>
      </c>
    </row>
    <row r="9186" spans="1:10" s="9" customFormat="1" x14ac:dyDescent="0.25">
      <c r="A9186" s="9" t="s">
        <v>4825</v>
      </c>
      <c r="G9186" s="9" t="s">
        <v>1058</v>
      </c>
    </row>
    <row r="9189" spans="1:10" x14ac:dyDescent="0.25">
      <c r="G9189" t="s">
        <v>3807</v>
      </c>
      <c r="H9189" t="s">
        <v>1601</v>
      </c>
      <c r="I9189" t="s">
        <v>1602</v>
      </c>
      <c r="J9189" t="s">
        <v>1603</v>
      </c>
    </row>
    <row r="9191" spans="1:10" x14ac:dyDescent="0.25">
      <c r="G9191" t="s">
        <v>4820</v>
      </c>
      <c r="H9191">
        <v>53</v>
      </c>
      <c r="I9191">
        <v>4.09</v>
      </c>
      <c r="J9191">
        <v>4.09</v>
      </c>
    </row>
    <row r="9192" spans="1:10" x14ac:dyDescent="0.25">
      <c r="G9192" t="s">
        <v>4821</v>
      </c>
      <c r="H9192">
        <v>15</v>
      </c>
      <c r="I9192">
        <v>1.1599999999999999</v>
      </c>
      <c r="J9192">
        <v>5.25</v>
      </c>
    </row>
    <row r="9193" spans="1:10" x14ac:dyDescent="0.25">
      <c r="G9193" t="s">
        <v>4822</v>
      </c>
      <c r="H9193">
        <v>97</v>
      </c>
      <c r="I9193">
        <v>7.49</v>
      </c>
      <c r="J9193">
        <v>12.74</v>
      </c>
    </row>
    <row r="9194" spans="1:10" x14ac:dyDescent="0.25">
      <c r="G9194" t="s">
        <v>4823</v>
      </c>
      <c r="H9194">
        <v>119</v>
      </c>
      <c r="I9194">
        <v>9.19</v>
      </c>
      <c r="J9194">
        <v>21.93</v>
      </c>
    </row>
    <row r="9195" spans="1:10" x14ac:dyDescent="0.25">
      <c r="G9195" t="s">
        <v>4824</v>
      </c>
      <c r="H9195" s="3">
        <v>1011</v>
      </c>
      <c r="I9195">
        <v>78.069999999999993</v>
      </c>
      <c r="J9195">
        <v>100</v>
      </c>
    </row>
    <row r="9197" spans="1:10" x14ac:dyDescent="0.25">
      <c r="G9197" t="s">
        <v>1673</v>
      </c>
      <c r="H9197" s="3">
        <v>1295</v>
      </c>
      <c r="I9197">
        <v>100</v>
      </c>
    </row>
    <row r="9201" spans="1:10" s="9" customFormat="1" x14ac:dyDescent="0.25">
      <c r="A9201" s="9" t="s">
        <v>355</v>
      </c>
      <c r="G9201" s="9" t="s">
        <v>4289</v>
      </c>
    </row>
    <row r="9208" spans="1:10" x14ac:dyDescent="0.25">
      <c r="G9208" t="s">
        <v>3807</v>
      </c>
      <c r="H9208" t="s">
        <v>1601</v>
      </c>
      <c r="I9208" t="s">
        <v>1602</v>
      </c>
      <c r="J9208" t="s">
        <v>1603</v>
      </c>
    </row>
    <row r="9210" spans="1:10" x14ac:dyDescent="0.25">
      <c r="G9210">
        <v>1</v>
      </c>
      <c r="H9210">
        <v>265</v>
      </c>
      <c r="I9210">
        <v>20.88</v>
      </c>
      <c r="J9210">
        <v>20.88</v>
      </c>
    </row>
    <row r="9211" spans="1:10" x14ac:dyDescent="0.25">
      <c r="G9211">
        <v>10</v>
      </c>
      <c r="H9211">
        <v>6</v>
      </c>
      <c r="I9211">
        <v>0.47</v>
      </c>
      <c r="J9211">
        <v>21.36</v>
      </c>
    </row>
    <row r="9212" spans="1:10" x14ac:dyDescent="0.25">
      <c r="G9212">
        <v>11</v>
      </c>
      <c r="H9212">
        <v>12</v>
      </c>
      <c r="I9212">
        <v>0.95</v>
      </c>
      <c r="J9212">
        <v>22.3</v>
      </c>
    </row>
    <row r="9213" spans="1:10" x14ac:dyDescent="0.25">
      <c r="G9213">
        <v>12</v>
      </c>
      <c r="H9213">
        <v>111</v>
      </c>
      <c r="I9213">
        <v>8.75</v>
      </c>
      <c r="J9213">
        <v>31.05</v>
      </c>
    </row>
    <row r="9214" spans="1:10" x14ac:dyDescent="0.25">
      <c r="G9214">
        <v>13</v>
      </c>
      <c r="H9214">
        <v>3</v>
      </c>
      <c r="I9214">
        <v>0.24</v>
      </c>
      <c r="J9214">
        <v>31.28</v>
      </c>
    </row>
    <row r="9215" spans="1:10" x14ac:dyDescent="0.25">
      <c r="G9215">
        <v>16</v>
      </c>
      <c r="H9215">
        <v>1</v>
      </c>
      <c r="I9215">
        <v>0.08</v>
      </c>
      <c r="J9215">
        <v>31.36</v>
      </c>
    </row>
    <row r="9216" spans="1:10" x14ac:dyDescent="0.25">
      <c r="G9216">
        <v>18</v>
      </c>
      <c r="H9216">
        <v>9</v>
      </c>
      <c r="I9216">
        <v>0.71</v>
      </c>
      <c r="J9216">
        <v>32.07</v>
      </c>
    </row>
    <row r="9217" spans="1:10" x14ac:dyDescent="0.25">
      <c r="G9217">
        <v>19</v>
      </c>
      <c r="H9217">
        <v>19</v>
      </c>
      <c r="I9217">
        <v>1.5</v>
      </c>
      <c r="J9217">
        <v>33.57</v>
      </c>
    </row>
    <row r="9218" spans="1:10" x14ac:dyDescent="0.25">
      <c r="G9218">
        <v>2</v>
      </c>
      <c r="H9218">
        <v>674</v>
      </c>
      <c r="I9218">
        <v>53.11</v>
      </c>
      <c r="J9218">
        <v>86.68</v>
      </c>
    </row>
    <row r="9219" spans="1:10" x14ac:dyDescent="0.25">
      <c r="G9219">
        <v>3</v>
      </c>
      <c r="H9219">
        <v>18</v>
      </c>
      <c r="I9219">
        <v>1.42</v>
      </c>
      <c r="J9219">
        <v>88.1</v>
      </c>
    </row>
    <row r="9220" spans="1:10" x14ac:dyDescent="0.25">
      <c r="G9220">
        <v>4</v>
      </c>
      <c r="H9220">
        <v>7</v>
      </c>
      <c r="I9220">
        <v>0.55000000000000004</v>
      </c>
      <c r="J9220">
        <v>88.65</v>
      </c>
    </row>
    <row r="9221" spans="1:10" x14ac:dyDescent="0.25">
      <c r="G9221">
        <v>5</v>
      </c>
      <c r="H9221">
        <v>14</v>
      </c>
      <c r="I9221">
        <v>1.1000000000000001</v>
      </c>
      <c r="J9221">
        <v>89.76</v>
      </c>
    </row>
    <row r="9222" spans="1:10" x14ac:dyDescent="0.25">
      <c r="G9222">
        <v>6</v>
      </c>
      <c r="H9222">
        <v>13</v>
      </c>
      <c r="I9222">
        <v>1.02</v>
      </c>
      <c r="J9222">
        <v>90.78</v>
      </c>
    </row>
    <row r="9223" spans="1:10" x14ac:dyDescent="0.25">
      <c r="G9223">
        <v>7</v>
      </c>
      <c r="H9223">
        <v>29</v>
      </c>
      <c r="I9223">
        <v>2.29</v>
      </c>
      <c r="J9223">
        <v>93.07</v>
      </c>
    </row>
    <row r="9224" spans="1:10" x14ac:dyDescent="0.25">
      <c r="G9224">
        <v>8</v>
      </c>
      <c r="H9224">
        <v>11</v>
      </c>
      <c r="I9224">
        <v>0.87</v>
      </c>
      <c r="J9224">
        <v>93.93</v>
      </c>
    </row>
    <row r="9225" spans="1:10" x14ac:dyDescent="0.25">
      <c r="G9225">
        <v>9</v>
      </c>
      <c r="H9225">
        <v>72</v>
      </c>
      <c r="I9225">
        <v>5.67</v>
      </c>
      <c r="J9225">
        <v>99.61</v>
      </c>
    </row>
    <row r="9226" spans="1:10" x14ac:dyDescent="0.25">
      <c r="G9226">
        <v>99</v>
      </c>
      <c r="H9226">
        <v>5</v>
      </c>
      <c r="I9226">
        <v>0.39</v>
      </c>
      <c r="J9226">
        <v>100</v>
      </c>
    </row>
    <row r="9228" spans="1:10" x14ac:dyDescent="0.25">
      <c r="G9228" t="s">
        <v>1673</v>
      </c>
      <c r="H9228" s="3">
        <v>1269</v>
      </c>
      <c r="I9228">
        <v>100</v>
      </c>
    </row>
    <row r="9230" spans="1:10" s="9" customFormat="1" x14ac:dyDescent="0.25">
      <c r="A9230" s="9" t="s">
        <v>1563</v>
      </c>
      <c r="G9230" s="9" t="s">
        <v>4289</v>
      </c>
    </row>
    <row r="9232" spans="1:10" x14ac:dyDescent="0.25">
      <c r="G9232" t="s">
        <v>4843</v>
      </c>
      <c r="H9232" t="s">
        <v>4845</v>
      </c>
      <c r="I9232" t="s">
        <v>4846</v>
      </c>
      <c r="J9232" t="s">
        <v>4847</v>
      </c>
    </row>
    <row r="9234" spans="7:10" x14ac:dyDescent="0.25">
      <c r="G9234" t="s">
        <v>1563</v>
      </c>
      <c r="H9234" t="s">
        <v>1601</v>
      </c>
      <c r="I9234" t="s">
        <v>1602</v>
      </c>
      <c r="J9234" t="s">
        <v>1603</v>
      </c>
    </row>
    <row r="9236" spans="7:10" x14ac:dyDescent="0.25">
      <c r="G9236" t="s">
        <v>4826</v>
      </c>
      <c r="H9236">
        <v>265</v>
      </c>
      <c r="I9236">
        <v>20.88</v>
      </c>
      <c r="J9236">
        <v>20.88</v>
      </c>
    </row>
    <row r="9237" spans="7:10" x14ac:dyDescent="0.25">
      <c r="G9237" t="s">
        <v>4827</v>
      </c>
      <c r="H9237">
        <v>674</v>
      </c>
      <c r="I9237">
        <v>53.11</v>
      </c>
      <c r="J9237">
        <v>74</v>
      </c>
    </row>
    <row r="9238" spans="7:10" x14ac:dyDescent="0.25">
      <c r="G9238" t="s">
        <v>4828</v>
      </c>
      <c r="H9238">
        <v>18</v>
      </c>
      <c r="I9238">
        <v>1.42</v>
      </c>
      <c r="J9238">
        <v>75.41</v>
      </c>
    </row>
    <row r="9239" spans="7:10" x14ac:dyDescent="0.25">
      <c r="G9239" t="s">
        <v>4829</v>
      </c>
      <c r="H9239">
        <v>7</v>
      </c>
      <c r="I9239">
        <v>0.55000000000000004</v>
      </c>
      <c r="J9239">
        <v>75.97</v>
      </c>
    </row>
    <row r="9240" spans="7:10" x14ac:dyDescent="0.25">
      <c r="G9240" t="s">
        <v>4830</v>
      </c>
      <c r="H9240">
        <v>14</v>
      </c>
      <c r="I9240">
        <v>1.1000000000000001</v>
      </c>
      <c r="J9240">
        <v>77.069999999999993</v>
      </c>
    </row>
    <row r="9241" spans="7:10" x14ac:dyDescent="0.25">
      <c r="G9241" t="s">
        <v>4831</v>
      </c>
      <c r="H9241">
        <v>13</v>
      </c>
      <c r="I9241">
        <v>1.02</v>
      </c>
      <c r="J9241">
        <v>78.09</v>
      </c>
    </row>
    <row r="9242" spans="7:10" x14ac:dyDescent="0.25">
      <c r="G9242" t="s">
        <v>4832</v>
      </c>
      <c r="H9242">
        <v>29</v>
      </c>
      <c r="I9242">
        <v>2.29</v>
      </c>
      <c r="J9242">
        <v>80.38</v>
      </c>
    </row>
    <row r="9243" spans="7:10" x14ac:dyDescent="0.25">
      <c r="G9243" t="s">
        <v>4833</v>
      </c>
      <c r="H9243">
        <v>11</v>
      </c>
      <c r="I9243">
        <v>0.87</v>
      </c>
      <c r="J9243">
        <v>81.25</v>
      </c>
    </row>
    <row r="9244" spans="7:10" x14ac:dyDescent="0.25">
      <c r="G9244" t="s">
        <v>4834</v>
      </c>
      <c r="H9244">
        <v>72</v>
      </c>
      <c r="I9244">
        <v>5.67</v>
      </c>
      <c r="J9244">
        <v>86.92</v>
      </c>
    </row>
    <row r="9245" spans="7:10" x14ac:dyDescent="0.25">
      <c r="G9245" t="s">
        <v>4844</v>
      </c>
      <c r="H9245">
        <v>6</v>
      </c>
      <c r="I9245">
        <v>0.47</v>
      </c>
      <c r="J9245">
        <v>87.39</v>
      </c>
    </row>
    <row r="9246" spans="7:10" x14ac:dyDescent="0.25">
      <c r="G9246" t="s">
        <v>4835</v>
      </c>
      <c r="H9246">
        <v>12</v>
      </c>
      <c r="I9246">
        <v>0.95</v>
      </c>
      <c r="J9246">
        <v>88.34</v>
      </c>
    </row>
    <row r="9247" spans="7:10" x14ac:dyDescent="0.25">
      <c r="G9247" t="s">
        <v>4836</v>
      </c>
      <c r="H9247">
        <v>111</v>
      </c>
      <c r="I9247">
        <v>8.75</v>
      </c>
      <c r="J9247">
        <v>97.08</v>
      </c>
    </row>
    <row r="9248" spans="7:10" x14ac:dyDescent="0.25">
      <c r="G9248" t="s">
        <v>3157</v>
      </c>
      <c r="H9248" s="3">
        <v>3</v>
      </c>
      <c r="I9248">
        <v>0.24</v>
      </c>
      <c r="J9248">
        <v>97.32</v>
      </c>
    </row>
    <row r="9249" spans="1:10" x14ac:dyDescent="0.25">
      <c r="G9249">
        <v>16</v>
      </c>
      <c r="H9249" s="3">
        <v>1</v>
      </c>
      <c r="I9249">
        <v>0.08</v>
      </c>
      <c r="J9249">
        <v>97.4</v>
      </c>
    </row>
    <row r="9250" spans="1:10" x14ac:dyDescent="0.25">
      <c r="G9250">
        <v>18</v>
      </c>
      <c r="H9250" s="3">
        <v>9</v>
      </c>
      <c r="I9250">
        <v>0.71</v>
      </c>
      <c r="J9250">
        <v>98.11</v>
      </c>
    </row>
    <row r="9251" spans="1:10" x14ac:dyDescent="0.25">
      <c r="G9251">
        <v>19</v>
      </c>
      <c r="H9251" s="3">
        <v>19</v>
      </c>
      <c r="I9251">
        <v>1.5</v>
      </c>
      <c r="J9251">
        <v>99.61</v>
      </c>
    </row>
    <row r="9252" spans="1:10" x14ac:dyDescent="0.25">
      <c r="G9252" t="s">
        <v>3158</v>
      </c>
      <c r="H9252" s="3">
        <v>5</v>
      </c>
      <c r="I9252">
        <v>0.39</v>
      </c>
      <c r="J9252">
        <v>100</v>
      </c>
    </row>
    <row r="9254" spans="1:10" x14ac:dyDescent="0.25">
      <c r="G9254" t="s">
        <v>1673</v>
      </c>
      <c r="H9254" s="3">
        <v>1269</v>
      </c>
      <c r="I9254">
        <v>100</v>
      </c>
    </row>
    <row r="9255" spans="1:10" x14ac:dyDescent="0.25">
      <c r="H9255" s="3"/>
    </row>
    <row r="9256" spans="1:10" s="9" customFormat="1" x14ac:dyDescent="0.25">
      <c r="A9256" s="9" t="s">
        <v>356</v>
      </c>
      <c r="G9256" s="9" t="s">
        <v>4837</v>
      </c>
    </row>
    <row r="9263" spans="1:10" x14ac:dyDescent="0.25">
      <c r="G9263" t="s">
        <v>3807</v>
      </c>
      <c r="H9263" t="s">
        <v>1601</v>
      </c>
      <c r="I9263" t="s">
        <v>1602</v>
      </c>
      <c r="J9263" t="s">
        <v>1603</v>
      </c>
    </row>
    <row r="9265" spans="1:10" x14ac:dyDescent="0.25">
      <c r="G9265" t="s">
        <v>4820</v>
      </c>
      <c r="H9265">
        <v>45</v>
      </c>
      <c r="I9265">
        <v>3.57</v>
      </c>
      <c r="J9265">
        <v>3.57</v>
      </c>
    </row>
    <row r="9266" spans="1:10" x14ac:dyDescent="0.25">
      <c r="G9266" t="s">
        <v>4821</v>
      </c>
      <c r="H9266">
        <v>9</v>
      </c>
      <c r="I9266">
        <v>0.71</v>
      </c>
      <c r="J9266">
        <v>4.28</v>
      </c>
    </row>
    <row r="9267" spans="1:10" x14ac:dyDescent="0.25">
      <c r="G9267" t="s">
        <v>4822</v>
      </c>
      <c r="H9267">
        <v>103</v>
      </c>
      <c r="I9267">
        <v>8.17</v>
      </c>
      <c r="J9267">
        <v>12.45</v>
      </c>
    </row>
    <row r="9268" spans="1:10" x14ac:dyDescent="0.25">
      <c r="G9268" t="s">
        <v>4823</v>
      </c>
      <c r="H9268">
        <v>138</v>
      </c>
      <c r="I9268">
        <v>10.94</v>
      </c>
      <c r="J9268">
        <v>23.39</v>
      </c>
    </row>
    <row r="9269" spans="1:10" x14ac:dyDescent="0.25">
      <c r="G9269" t="s">
        <v>4824</v>
      </c>
      <c r="H9269">
        <v>966</v>
      </c>
      <c r="I9269">
        <v>76.61</v>
      </c>
      <c r="J9269">
        <v>100</v>
      </c>
    </row>
    <row r="9271" spans="1:10" x14ac:dyDescent="0.25">
      <c r="G9271" t="s">
        <v>1673</v>
      </c>
      <c r="H9271" s="3">
        <v>1261</v>
      </c>
      <c r="I9271">
        <v>100</v>
      </c>
    </row>
    <row r="9274" spans="1:10" s="9" customFormat="1" x14ac:dyDescent="0.25">
      <c r="A9274" s="9" t="s">
        <v>4838</v>
      </c>
      <c r="G9274" s="9" t="s">
        <v>1060</v>
      </c>
    </row>
    <row r="9279" spans="1:10" x14ac:dyDescent="0.25">
      <c r="G9279" t="s">
        <v>3807</v>
      </c>
      <c r="H9279" t="s">
        <v>1601</v>
      </c>
      <c r="I9279" t="s">
        <v>1602</v>
      </c>
      <c r="J9279" t="s">
        <v>1603</v>
      </c>
    </row>
    <row r="9281" spans="7:10" x14ac:dyDescent="0.25">
      <c r="G9281">
        <v>1</v>
      </c>
      <c r="H9281">
        <v>171</v>
      </c>
      <c r="I9281">
        <v>13.68</v>
      </c>
      <c r="J9281">
        <v>13.68</v>
      </c>
    </row>
    <row r="9282" spans="7:10" x14ac:dyDescent="0.25">
      <c r="G9282">
        <v>10</v>
      </c>
      <c r="H9282">
        <v>7</v>
      </c>
      <c r="I9282">
        <v>0.56000000000000005</v>
      </c>
      <c r="J9282">
        <v>14.24</v>
      </c>
    </row>
    <row r="9283" spans="7:10" x14ac:dyDescent="0.25">
      <c r="G9283">
        <v>11</v>
      </c>
      <c r="H9283">
        <v>10</v>
      </c>
      <c r="I9283">
        <v>0.8</v>
      </c>
      <c r="J9283">
        <v>15.04</v>
      </c>
    </row>
    <row r="9284" spans="7:10" x14ac:dyDescent="0.25">
      <c r="G9284">
        <v>12</v>
      </c>
      <c r="H9284">
        <v>95</v>
      </c>
      <c r="I9284">
        <v>7.6</v>
      </c>
      <c r="J9284">
        <v>22.64</v>
      </c>
    </row>
    <row r="9285" spans="7:10" x14ac:dyDescent="0.25">
      <c r="G9285">
        <v>13</v>
      </c>
      <c r="H9285">
        <v>3</v>
      </c>
      <c r="I9285">
        <v>0.24</v>
      </c>
      <c r="J9285">
        <v>22.88</v>
      </c>
    </row>
    <row r="9286" spans="7:10" x14ac:dyDescent="0.25">
      <c r="G9286">
        <v>16</v>
      </c>
      <c r="H9286">
        <v>3</v>
      </c>
      <c r="I9286">
        <v>0.24</v>
      </c>
      <c r="J9286">
        <v>23.12</v>
      </c>
    </row>
    <row r="9287" spans="7:10" x14ac:dyDescent="0.25">
      <c r="G9287">
        <v>18</v>
      </c>
      <c r="H9287">
        <v>14</v>
      </c>
      <c r="I9287">
        <v>1.1200000000000001</v>
      </c>
      <c r="J9287">
        <v>24.24</v>
      </c>
    </row>
    <row r="9288" spans="7:10" x14ac:dyDescent="0.25">
      <c r="G9288">
        <v>19</v>
      </c>
      <c r="H9288">
        <v>24</v>
      </c>
      <c r="I9288">
        <v>1.92</v>
      </c>
      <c r="J9288">
        <v>26.16</v>
      </c>
    </row>
    <row r="9289" spans="7:10" x14ac:dyDescent="0.25">
      <c r="G9289">
        <v>2</v>
      </c>
      <c r="H9289">
        <v>753</v>
      </c>
      <c r="I9289">
        <v>60.24</v>
      </c>
      <c r="J9289">
        <v>86.4</v>
      </c>
    </row>
    <row r="9290" spans="7:10" x14ac:dyDescent="0.25">
      <c r="G9290">
        <v>3</v>
      </c>
      <c r="H9290">
        <v>7</v>
      </c>
      <c r="I9290">
        <v>0.56000000000000005</v>
      </c>
      <c r="J9290">
        <v>86.96</v>
      </c>
    </row>
    <row r="9291" spans="7:10" x14ac:dyDescent="0.25">
      <c r="G9291">
        <v>4</v>
      </c>
      <c r="H9291">
        <v>11</v>
      </c>
      <c r="I9291">
        <v>0.88</v>
      </c>
      <c r="J9291">
        <v>87.84</v>
      </c>
    </row>
    <row r="9292" spans="7:10" x14ac:dyDescent="0.25">
      <c r="G9292">
        <v>5</v>
      </c>
      <c r="H9292">
        <v>11</v>
      </c>
      <c r="I9292">
        <v>0.88</v>
      </c>
      <c r="J9292">
        <v>88.72</v>
      </c>
    </row>
    <row r="9293" spans="7:10" x14ac:dyDescent="0.25">
      <c r="G9293">
        <v>6</v>
      </c>
      <c r="H9293">
        <v>20</v>
      </c>
      <c r="I9293">
        <v>1.6</v>
      </c>
      <c r="J9293">
        <v>90.32</v>
      </c>
    </row>
    <row r="9294" spans="7:10" x14ac:dyDescent="0.25">
      <c r="G9294">
        <v>7</v>
      </c>
      <c r="H9294">
        <v>33</v>
      </c>
      <c r="I9294">
        <v>2.64</v>
      </c>
      <c r="J9294">
        <v>92.96</v>
      </c>
    </row>
    <row r="9295" spans="7:10" x14ac:dyDescent="0.25">
      <c r="G9295">
        <v>8</v>
      </c>
      <c r="H9295">
        <v>11</v>
      </c>
      <c r="I9295">
        <v>0.88</v>
      </c>
      <c r="J9295">
        <v>93.84</v>
      </c>
    </row>
    <row r="9296" spans="7:10" x14ac:dyDescent="0.25">
      <c r="G9296">
        <v>9</v>
      </c>
      <c r="H9296">
        <v>72</v>
      </c>
      <c r="I9296">
        <v>5.76</v>
      </c>
      <c r="J9296">
        <v>99.6</v>
      </c>
    </row>
    <row r="9297" spans="1:10" x14ac:dyDescent="0.25">
      <c r="G9297">
        <v>99</v>
      </c>
      <c r="H9297">
        <v>5</v>
      </c>
      <c r="I9297">
        <v>0.4</v>
      </c>
      <c r="J9297">
        <v>100</v>
      </c>
    </row>
    <row r="9299" spans="1:10" x14ac:dyDescent="0.25">
      <c r="G9299" t="s">
        <v>1673</v>
      </c>
      <c r="H9299" s="3">
        <v>1250</v>
      </c>
      <c r="I9299">
        <v>100</v>
      </c>
    </row>
    <row r="9303" spans="1:10" s="9" customFormat="1" x14ac:dyDescent="0.25">
      <c r="A9303" s="9" t="s">
        <v>4839</v>
      </c>
      <c r="G9303" s="9" t="s">
        <v>1060</v>
      </c>
    </row>
    <row r="9305" spans="1:10" x14ac:dyDescent="0.25">
      <c r="G9305" t="s">
        <v>4659</v>
      </c>
      <c r="H9305" t="s">
        <v>4660</v>
      </c>
      <c r="I9305" t="s">
        <v>4661</v>
      </c>
      <c r="J9305" t="s">
        <v>4662</v>
      </c>
    </row>
    <row r="9307" spans="1:10" x14ac:dyDescent="0.25">
      <c r="G9307" t="s">
        <v>3807</v>
      </c>
      <c r="H9307" t="s">
        <v>1601</v>
      </c>
      <c r="I9307" t="s">
        <v>1602</v>
      </c>
      <c r="J9307" t="s">
        <v>1603</v>
      </c>
    </row>
    <row r="9309" spans="1:10" x14ac:dyDescent="0.25">
      <c r="G9309" t="s">
        <v>4826</v>
      </c>
      <c r="H9309">
        <v>171</v>
      </c>
      <c r="I9309">
        <v>13.68</v>
      </c>
      <c r="J9309">
        <v>13.68</v>
      </c>
    </row>
    <row r="9310" spans="1:10" x14ac:dyDescent="0.25">
      <c r="G9310" t="s">
        <v>4827</v>
      </c>
      <c r="H9310">
        <v>753</v>
      </c>
      <c r="I9310">
        <v>60.24</v>
      </c>
      <c r="J9310">
        <v>73.92</v>
      </c>
    </row>
    <row r="9311" spans="1:10" x14ac:dyDescent="0.25">
      <c r="G9311" t="s">
        <v>4828</v>
      </c>
      <c r="H9311">
        <v>7</v>
      </c>
      <c r="I9311">
        <v>0.56000000000000005</v>
      </c>
      <c r="J9311">
        <v>74.48</v>
      </c>
    </row>
    <row r="9312" spans="1:10" x14ac:dyDescent="0.25">
      <c r="G9312" t="s">
        <v>4829</v>
      </c>
      <c r="H9312">
        <v>11</v>
      </c>
      <c r="I9312">
        <v>0.88</v>
      </c>
      <c r="J9312">
        <v>75.36</v>
      </c>
    </row>
    <row r="9313" spans="7:10" x14ac:dyDescent="0.25">
      <c r="G9313" t="s">
        <v>4830</v>
      </c>
      <c r="H9313">
        <v>11</v>
      </c>
      <c r="I9313">
        <v>0.88</v>
      </c>
      <c r="J9313">
        <v>76.239999999999995</v>
      </c>
    </row>
    <row r="9314" spans="7:10" x14ac:dyDescent="0.25">
      <c r="G9314" t="s">
        <v>4831</v>
      </c>
      <c r="H9314">
        <v>20</v>
      </c>
      <c r="I9314">
        <v>1.6</v>
      </c>
      <c r="J9314">
        <v>77.84</v>
      </c>
    </row>
    <row r="9315" spans="7:10" x14ac:dyDescent="0.25">
      <c r="G9315" t="s">
        <v>4832</v>
      </c>
      <c r="H9315">
        <v>33</v>
      </c>
      <c r="I9315">
        <v>2.64</v>
      </c>
      <c r="J9315">
        <v>80.48</v>
      </c>
    </row>
    <row r="9316" spans="7:10" x14ac:dyDescent="0.25">
      <c r="G9316" t="s">
        <v>4833</v>
      </c>
      <c r="H9316">
        <v>11</v>
      </c>
      <c r="I9316">
        <v>0.88</v>
      </c>
      <c r="J9316">
        <v>81.36</v>
      </c>
    </row>
    <row r="9317" spans="7:10" x14ac:dyDescent="0.25">
      <c r="G9317" t="s">
        <v>4834</v>
      </c>
      <c r="H9317">
        <v>72</v>
      </c>
      <c r="I9317">
        <v>5.76</v>
      </c>
      <c r="J9317">
        <v>87.12</v>
      </c>
    </row>
    <row r="9318" spans="7:10" x14ac:dyDescent="0.25">
      <c r="G9318" t="s">
        <v>4844</v>
      </c>
      <c r="H9318">
        <v>7</v>
      </c>
      <c r="I9318">
        <v>0.56000000000000005</v>
      </c>
      <c r="J9318">
        <v>87.68</v>
      </c>
    </row>
    <row r="9319" spans="7:10" x14ac:dyDescent="0.25">
      <c r="G9319" t="s">
        <v>4835</v>
      </c>
      <c r="H9319">
        <v>10</v>
      </c>
      <c r="I9319">
        <v>0.8</v>
      </c>
      <c r="J9319">
        <v>88.48</v>
      </c>
    </row>
    <row r="9320" spans="7:10" x14ac:dyDescent="0.25">
      <c r="G9320" t="s">
        <v>4836</v>
      </c>
      <c r="H9320">
        <v>95</v>
      </c>
      <c r="I9320">
        <v>7.6</v>
      </c>
      <c r="J9320">
        <v>96.08</v>
      </c>
    </row>
    <row r="9321" spans="7:10" x14ac:dyDescent="0.25">
      <c r="G9321" t="s">
        <v>3157</v>
      </c>
      <c r="H9321" s="3">
        <v>3</v>
      </c>
      <c r="I9321">
        <v>0.24</v>
      </c>
      <c r="J9321">
        <v>96.32</v>
      </c>
    </row>
    <row r="9322" spans="7:10" x14ac:dyDescent="0.25">
      <c r="G9322">
        <v>16</v>
      </c>
      <c r="H9322" s="3">
        <v>3</v>
      </c>
      <c r="I9322">
        <v>0.24</v>
      </c>
      <c r="J9322">
        <v>96.56</v>
      </c>
    </row>
    <row r="9323" spans="7:10" x14ac:dyDescent="0.25">
      <c r="G9323">
        <v>18</v>
      </c>
      <c r="H9323" s="3">
        <v>14</v>
      </c>
      <c r="I9323">
        <v>1.1200000000000001</v>
      </c>
      <c r="J9323">
        <v>97.68</v>
      </c>
    </row>
    <row r="9324" spans="7:10" x14ac:dyDescent="0.25">
      <c r="G9324">
        <v>19</v>
      </c>
      <c r="H9324" s="3">
        <v>24</v>
      </c>
      <c r="I9324">
        <v>1.92</v>
      </c>
      <c r="J9324">
        <v>99.6</v>
      </c>
    </row>
    <row r="9325" spans="7:10" x14ac:dyDescent="0.25">
      <c r="G9325" t="s">
        <v>3158</v>
      </c>
      <c r="H9325" s="3">
        <v>5</v>
      </c>
      <c r="I9325">
        <v>0.4</v>
      </c>
      <c r="J9325">
        <v>100</v>
      </c>
    </row>
    <row r="9327" spans="7:10" x14ac:dyDescent="0.25">
      <c r="G9327" t="s">
        <v>1673</v>
      </c>
      <c r="H9327" s="3">
        <v>1250</v>
      </c>
      <c r="I9327">
        <v>100</v>
      </c>
    </row>
    <row r="9328" spans="7:10" x14ac:dyDescent="0.25">
      <c r="H9328" s="3"/>
    </row>
    <row r="9329" spans="1:10" s="9" customFormat="1" x14ac:dyDescent="0.25">
      <c r="A9329" s="9" t="s">
        <v>358</v>
      </c>
      <c r="G9329" s="9" t="s">
        <v>1061</v>
      </c>
    </row>
    <row r="9334" spans="1:10" x14ac:dyDescent="0.25">
      <c r="G9334" t="s">
        <v>3807</v>
      </c>
      <c r="H9334" t="s">
        <v>1601</v>
      </c>
      <c r="I9334" t="s">
        <v>1602</v>
      </c>
      <c r="J9334" t="s">
        <v>1603</v>
      </c>
    </row>
    <row r="9336" spans="1:10" x14ac:dyDescent="0.25">
      <c r="G9336" t="s">
        <v>4848</v>
      </c>
      <c r="H9336">
        <v>753</v>
      </c>
      <c r="I9336">
        <v>57.44</v>
      </c>
      <c r="J9336">
        <v>57.44</v>
      </c>
    </row>
    <row r="9337" spans="1:10" x14ac:dyDescent="0.25">
      <c r="G9337" t="s">
        <v>4849</v>
      </c>
      <c r="H9337">
        <v>68</v>
      </c>
      <c r="I9337">
        <v>5.19</v>
      </c>
      <c r="J9337">
        <v>62.62</v>
      </c>
    </row>
    <row r="9338" spans="1:10" x14ac:dyDescent="0.25">
      <c r="G9338" t="s">
        <v>4850</v>
      </c>
      <c r="H9338">
        <v>235</v>
      </c>
      <c r="I9338">
        <v>17.93</v>
      </c>
      <c r="J9338">
        <v>80.55</v>
      </c>
    </row>
    <row r="9339" spans="1:10" x14ac:dyDescent="0.25">
      <c r="G9339" t="s">
        <v>4851</v>
      </c>
      <c r="H9339">
        <v>63</v>
      </c>
      <c r="I9339">
        <v>4.8099999999999996</v>
      </c>
      <c r="J9339">
        <v>85.35</v>
      </c>
    </row>
    <row r="9340" spans="1:10" x14ac:dyDescent="0.25">
      <c r="G9340" t="s">
        <v>4852</v>
      </c>
      <c r="H9340">
        <v>155</v>
      </c>
      <c r="I9340">
        <v>11.82</v>
      </c>
      <c r="J9340">
        <v>97.18</v>
      </c>
    </row>
    <row r="9341" spans="1:10" x14ac:dyDescent="0.25">
      <c r="G9341" t="s">
        <v>3013</v>
      </c>
      <c r="H9341">
        <v>17</v>
      </c>
      <c r="I9341">
        <v>1.3</v>
      </c>
      <c r="J9341">
        <v>98.47</v>
      </c>
    </row>
    <row r="9342" spans="1:10" x14ac:dyDescent="0.25">
      <c r="G9342" t="s">
        <v>3158</v>
      </c>
      <c r="H9342">
        <v>20</v>
      </c>
      <c r="I9342">
        <v>1.53</v>
      </c>
      <c r="J9342">
        <v>100</v>
      </c>
    </row>
    <row r="9344" spans="1:10" x14ac:dyDescent="0.25">
      <c r="G9344" t="s">
        <v>1673</v>
      </c>
      <c r="H9344" s="3">
        <v>1311</v>
      </c>
      <c r="I9344">
        <v>100</v>
      </c>
    </row>
    <row r="9348" spans="1:10" s="9" customFormat="1" x14ac:dyDescent="0.25">
      <c r="A9348" s="9" t="s">
        <v>4853</v>
      </c>
      <c r="G9348" s="9" t="s">
        <v>1063</v>
      </c>
    </row>
    <row r="9352" spans="1:10" x14ac:dyDescent="0.25">
      <c r="G9352" t="s">
        <v>3807</v>
      </c>
      <c r="H9352" t="s">
        <v>1601</v>
      </c>
      <c r="I9352" t="s">
        <v>1602</v>
      </c>
      <c r="J9352" t="s">
        <v>1603</v>
      </c>
    </row>
    <row r="9354" spans="1:10" x14ac:dyDescent="0.25">
      <c r="G9354">
        <v>1</v>
      </c>
      <c r="H9354">
        <v>141</v>
      </c>
      <c r="I9354">
        <v>18.149999999999999</v>
      </c>
      <c r="J9354">
        <v>18.149999999999999</v>
      </c>
    </row>
    <row r="9355" spans="1:10" x14ac:dyDescent="0.25">
      <c r="G9355">
        <v>10</v>
      </c>
      <c r="H9355">
        <v>13</v>
      </c>
      <c r="I9355">
        <v>1.67</v>
      </c>
      <c r="J9355">
        <v>19.82</v>
      </c>
    </row>
    <row r="9356" spans="1:10" x14ac:dyDescent="0.25">
      <c r="G9356">
        <v>11</v>
      </c>
      <c r="H9356">
        <v>9</v>
      </c>
      <c r="I9356">
        <v>1.1599999999999999</v>
      </c>
      <c r="J9356">
        <v>20.98</v>
      </c>
    </row>
    <row r="9357" spans="1:10" x14ac:dyDescent="0.25">
      <c r="G9357">
        <v>12</v>
      </c>
      <c r="H9357">
        <v>28</v>
      </c>
      <c r="I9357">
        <v>3.6</v>
      </c>
      <c r="J9357">
        <v>24.58</v>
      </c>
    </row>
    <row r="9358" spans="1:10" x14ac:dyDescent="0.25">
      <c r="G9358">
        <v>13</v>
      </c>
      <c r="H9358">
        <v>4</v>
      </c>
      <c r="I9358">
        <v>0.51</v>
      </c>
      <c r="J9358">
        <v>25.1</v>
      </c>
    </row>
    <row r="9359" spans="1:10" x14ac:dyDescent="0.25">
      <c r="G9359">
        <v>16</v>
      </c>
      <c r="H9359">
        <v>1</v>
      </c>
      <c r="I9359">
        <v>0.13</v>
      </c>
      <c r="J9359">
        <v>25.23</v>
      </c>
    </row>
    <row r="9360" spans="1:10" x14ac:dyDescent="0.25">
      <c r="G9360">
        <v>18</v>
      </c>
      <c r="H9360">
        <v>6</v>
      </c>
      <c r="I9360">
        <v>0.77</v>
      </c>
      <c r="J9360">
        <v>26</v>
      </c>
    </row>
    <row r="9361" spans="1:10" x14ac:dyDescent="0.25">
      <c r="G9361">
        <v>19</v>
      </c>
      <c r="H9361">
        <v>224</v>
      </c>
      <c r="I9361">
        <v>28.83</v>
      </c>
      <c r="J9361">
        <v>54.83</v>
      </c>
    </row>
    <row r="9362" spans="1:10" x14ac:dyDescent="0.25">
      <c r="G9362">
        <v>2</v>
      </c>
      <c r="H9362">
        <v>160</v>
      </c>
      <c r="I9362">
        <v>20.59</v>
      </c>
      <c r="J9362">
        <v>75.42</v>
      </c>
    </row>
    <row r="9363" spans="1:10" x14ac:dyDescent="0.25">
      <c r="G9363">
        <v>3</v>
      </c>
      <c r="H9363">
        <v>26</v>
      </c>
      <c r="I9363">
        <v>3.35</v>
      </c>
      <c r="J9363">
        <v>78.760000000000005</v>
      </c>
    </row>
    <row r="9364" spans="1:10" x14ac:dyDescent="0.25">
      <c r="G9364">
        <v>4</v>
      </c>
      <c r="H9364">
        <v>5</v>
      </c>
      <c r="I9364">
        <v>0.64</v>
      </c>
      <c r="J9364">
        <v>79.41</v>
      </c>
    </row>
    <row r="9365" spans="1:10" x14ac:dyDescent="0.25">
      <c r="G9365">
        <v>5</v>
      </c>
      <c r="H9365">
        <v>6</v>
      </c>
      <c r="I9365">
        <v>0.77</v>
      </c>
      <c r="J9365">
        <v>80.180000000000007</v>
      </c>
    </row>
    <row r="9366" spans="1:10" x14ac:dyDescent="0.25">
      <c r="G9366">
        <v>6</v>
      </c>
      <c r="H9366">
        <v>48</v>
      </c>
      <c r="I9366">
        <v>6.18</v>
      </c>
      <c r="J9366">
        <v>86.36</v>
      </c>
    </row>
    <row r="9367" spans="1:10" x14ac:dyDescent="0.25">
      <c r="G9367">
        <v>7</v>
      </c>
      <c r="H9367">
        <v>50</v>
      </c>
      <c r="I9367">
        <v>6.44</v>
      </c>
      <c r="J9367">
        <v>92.79</v>
      </c>
    </row>
    <row r="9368" spans="1:10" x14ac:dyDescent="0.25">
      <c r="G9368">
        <v>8</v>
      </c>
      <c r="H9368">
        <v>19</v>
      </c>
      <c r="I9368">
        <v>2.4500000000000002</v>
      </c>
      <c r="J9368">
        <v>95.24</v>
      </c>
    </row>
    <row r="9369" spans="1:10" x14ac:dyDescent="0.25">
      <c r="G9369">
        <v>9</v>
      </c>
      <c r="H9369">
        <v>31</v>
      </c>
      <c r="I9369">
        <v>3.99</v>
      </c>
      <c r="J9369">
        <v>99.23</v>
      </c>
    </row>
    <row r="9370" spans="1:10" x14ac:dyDescent="0.25">
      <c r="G9370">
        <v>99</v>
      </c>
      <c r="H9370">
        <v>6</v>
      </c>
      <c r="I9370">
        <v>0.77</v>
      </c>
      <c r="J9370">
        <v>100</v>
      </c>
    </row>
    <row r="9372" spans="1:10" x14ac:dyDescent="0.25">
      <c r="G9372" t="s">
        <v>1673</v>
      </c>
      <c r="H9372">
        <v>777</v>
      </c>
      <c r="I9372">
        <v>100</v>
      </c>
    </row>
    <row r="9374" spans="1:10" s="9" customFormat="1" x14ac:dyDescent="0.25">
      <c r="A9374" s="9" t="s">
        <v>4854</v>
      </c>
      <c r="G9374" s="9" t="s">
        <v>1063</v>
      </c>
    </row>
    <row r="9376" spans="1:10" x14ac:dyDescent="0.25">
      <c r="G9376" t="s">
        <v>3807</v>
      </c>
      <c r="H9376" t="s">
        <v>1601</v>
      </c>
      <c r="I9376" t="s">
        <v>1602</v>
      </c>
      <c r="J9376" t="s">
        <v>1603</v>
      </c>
    </row>
    <row r="9378" spans="7:10" x14ac:dyDescent="0.25">
      <c r="G9378" t="s">
        <v>4826</v>
      </c>
      <c r="H9378">
        <v>141</v>
      </c>
      <c r="I9378">
        <v>18.149999999999999</v>
      </c>
      <c r="J9378">
        <v>18.149999999999999</v>
      </c>
    </row>
    <row r="9379" spans="7:10" x14ac:dyDescent="0.25">
      <c r="G9379" t="s">
        <v>4827</v>
      </c>
      <c r="H9379">
        <v>160</v>
      </c>
      <c r="I9379">
        <v>20.59</v>
      </c>
      <c r="J9379">
        <v>38.74</v>
      </c>
    </row>
    <row r="9380" spans="7:10" x14ac:dyDescent="0.25">
      <c r="G9380" t="s">
        <v>4828</v>
      </c>
      <c r="H9380">
        <v>26</v>
      </c>
      <c r="I9380">
        <v>3.35</v>
      </c>
      <c r="J9380">
        <v>42.08</v>
      </c>
    </row>
    <row r="9381" spans="7:10" x14ac:dyDescent="0.25">
      <c r="G9381" t="s">
        <v>4829</v>
      </c>
      <c r="H9381">
        <v>5</v>
      </c>
      <c r="I9381">
        <v>0.64</v>
      </c>
      <c r="J9381">
        <v>42.73</v>
      </c>
    </row>
    <row r="9382" spans="7:10" x14ac:dyDescent="0.25">
      <c r="G9382" t="s">
        <v>4830</v>
      </c>
      <c r="H9382">
        <v>6</v>
      </c>
      <c r="I9382">
        <v>0.77</v>
      </c>
      <c r="J9382">
        <v>43.5</v>
      </c>
    </row>
    <row r="9383" spans="7:10" x14ac:dyDescent="0.25">
      <c r="G9383" t="s">
        <v>4831</v>
      </c>
      <c r="H9383">
        <v>48</v>
      </c>
      <c r="I9383">
        <v>6.18</v>
      </c>
      <c r="J9383">
        <v>49.68</v>
      </c>
    </row>
    <row r="9384" spans="7:10" x14ac:dyDescent="0.25">
      <c r="G9384" t="s">
        <v>4832</v>
      </c>
      <c r="H9384">
        <v>50</v>
      </c>
      <c r="I9384">
        <v>6.44</v>
      </c>
      <c r="J9384">
        <v>56.11</v>
      </c>
    </row>
    <row r="9385" spans="7:10" x14ac:dyDescent="0.25">
      <c r="G9385" t="s">
        <v>4833</v>
      </c>
      <c r="H9385">
        <v>19</v>
      </c>
      <c r="I9385">
        <v>2.4500000000000002</v>
      </c>
      <c r="J9385">
        <v>58.56</v>
      </c>
    </row>
    <row r="9386" spans="7:10" x14ac:dyDescent="0.25">
      <c r="G9386" t="s">
        <v>4834</v>
      </c>
      <c r="H9386">
        <v>31</v>
      </c>
      <c r="I9386">
        <v>3.99</v>
      </c>
      <c r="J9386">
        <v>62.55</v>
      </c>
    </row>
    <row r="9387" spans="7:10" x14ac:dyDescent="0.25">
      <c r="G9387" t="s">
        <v>4844</v>
      </c>
      <c r="H9387">
        <v>13</v>
      </c>
      <c r="I9387">
        <v>1.67</v>
      </c>
      <c r="J9387">
        <v>64.22</v>
      </c>
    </row>
    <row r="9388" spans="7:10" x14ac:dyDescent="0.25">
      <c r="G9388" t="s">
        <v>4835</v>
      </c>
      <c r="H9388">
        <v>9</v>
      </c>
      <c r="I9388">
        <v>1.1599999999999999</v>
      </c>
      <c r="J9388">
        <v>65.38</v>
      </c>
    </row>
    <row r="9389" spans="7:10" x14ac:dyDescent="0.25">
      <c r="G9389" t="s">
        <v>4836</v>
      </c>
      <c r="H9389">
        <v>28</v>
      </c>
      <c r="I9389">
        <v>3.6</v>
      </c>
      <c r="J9389">
        <v>68.98</v>
      </c>
    </row>
    <row r="9390" spans="7:10" x14ac:dyDescent="0.25">
      <c r="G9390" t="s">
        <v>3157</v>
      </c>
      <c r="H9390">
        <v>4</v>
      </c>
      <c r="I9390">
        <v>0.51</v>
      </c>
      <c r="J9390">
        <v>69.5</v>
      </c>
    </row>
    <row r="9391" spans="7:10" x14ac:dyDescent="0.25">
      <c r="G9391">
        <v>16</v>
      </c>
      <c r="H9391">
        <v>1</v>
      </c>
      <c r="I9391">
        <v>0.13</v>
      </c>
      <c r="J9391">
        <v>69.63</v>
      </c>
    </row>
    <row r="9392" spans="7:10" x14ac:dyDescent="0.25">
      <c r="G9392">
        <v>18</v>
      </c>
      <c r="H9392">
        <v>6</v>
      </c>
      <c r="I9392">
        <v>0.77</v>
      </c>
      <c r="J9392">
        <v>70.400000000000006</v>
      </c>
    </row>
    <row r="9393" spans="1:10" x14ac:dyDescent="0.25">
      <c r="G9393">
        <v>19</v>
      </c>
      <c r="H9393">
        <v>224</v>
      </c>
      <c r="I9393">
        <v>28.83</v>
      </c>
      <c r="J9393">
        <v>99.23</v>
      </c>
    </row>
    <row r="9394" spans="1:10" x14ac:dyDescent="0.25">
      <c r="G9394" t="s">
        <v>3158</v>
      </c>
      <c r="H9394">
        <v>6</v>
      </c>
      <c r="I9394">
        <v>0.77</v>
      </c>
      <c r="J9394">
        <v>100</v>
      </c>
    </row>
    <row r="9396" spans="1:10" x14ac:dyDescent="0.25">
      <c r="G9396" t="s">
        <v>1673</v>
      </c>
      <c r="H9396">
        <v>777</v>
      </c>
      <c r="I9396">
        <v>100</v>
      </c>
    </row>
    <row r="9401" spans="1:10" s="9" customFormat="1" x14ac:dyDescent="0.25">
      <c r="A9401" s="9" t="s">
        <v>360</v>
      </c>
      <c r="G9401" s="9" t="s">
        <v>4290</v>
      </c>
    </row>
    <row r="9403" spans="1:10" x14ac:dyDescent="0.25">
      <c r="G9403" t="s">
        <v>3807</v>
      </c>
      <c r="H9403" t="s">
        <v>1601</v>
      </c>
      <c r="I9403" t="s">
        <v>1602</v>
      </c>
      <c r="J9403" t="s">
        <v>1603</v>
      </c>
    </row>
    <row r="9405" spans="1:10" x14ac:dyDescent="0.25">
      <c r="G9405" t="s">
        <v>4848</v>
      </c>
      <c r="H9405">
        <v>259</v>
      </c>
      <c r="I9405">
        <v>20.23</v>
      </c>
      <c r="J9405">
        <v>20.23</v>
      </c>
    </row>
    <row r="9406" spans="1:10" x14ac:dyDescent="0.25">
      <c r="G9406" t="s">
        <v>4849</v>
      </c>
      <c r="H9406">
        <v>44</v>
      </c>
      <c r="I9406">
        <v>3.44</v>
      </c>
      <c r="J9406">
        <v>23.67</v>
      </c>
    </row>
    <row r="9407" spans="1:10" x14ac:dyDescent="0.25">
      <c r="G9407" t="s">
        <v>4850</v>
      </c>
      <c r="H9407">
        <v>210</v>
      </c>
      <c r="I9407">
        <v>16.41</v>
      </c>
      <c r="J9407">
        <v>40.08</v>
      </c>
    </row>
    <row r="9408" spans="1:10" x14ac:dyDescent="0.25">
      <c r="G9408" t="s">
        <v>4851</v>
      </c>
      <c r="H9408">
        <v>139</v>
      </c>
      <c r="I9408">
        <v>10.86</v>
      </c>
      <c r="J9408">
        <v>50.94</v>
      </c>
    </row>
    <row r="9409" spans="1:10" x14ac:dyDescent="0.25">
      <c r="G9409" t="s">
        <v>4852</v>
      </c>
      <c r="H9409">
        <v>628</v>
      </c>
      <c r="I9409">
        <v>49.06</v>
      </c>
      <c r="J9409">
        <v>100</v>
      </c>
    </row>
    <row r="9411" spans="1:10" x14ac:dyDescent="0.25">
      <c r="G9411" t="s">
        <v>1673</v>
      </c>
      <c r="H9411" s="3">
        <v>1280</v>
      </c>
      <c r="I9411">
        <v>100</v>
      </c>
    </row>
    <row r="9417" spans="1:10" s="9" customFormat="1" x14ac:dyDescent="0.25">
      <c r="A9417" s="9" t="s">
        <v>4855</v>
      </c>
      <c r="G9417" s="9" t="s">
        <v>4840</v>
      </c>
    </row>
    <row r="9421" spans="1:10" x14ac:dyDescent="0.25">
      <c r="G9421" t="s">
        <v>3807</v>
      </c>
      <c r="H9421" t="s">
        <v>1601</v>
      </c>
      <c r="I9421" t="s">
        <v>1602</v>
      </c>
      <c r="J9421" t="s">
        <v>1603</v>
      </c>
    </row>
    <row r="9423" spans="1:10" x14ac:dyDescent="0.25">
      <c r="G9423">
        <v>1</v>
      </c>
      <c r="H9423">
        <v>110</v>
      </c>
      <c r="I9423">
        <v>9.94</v>
      </c>
      <c r="J9423">
        <v>9.94</v>
      </c>
    </row>
    <row r="9424" spans="1:10" x14ac:dyDescent="0.25">
      <c r="G9424">
        <v>10</v>
      </c>
      <c r="H9424">
        <v>17</v>
      </c>
      <c r="I9424">
        <v>1.54</v>
      </c>
      <c r="J9424">
        <v>11.47</v>
      </c>
    </row>
    <row r="9425" spans="7:10" x14ac:dyDescent="0.25">
      <c r="G9425">
        <v>11</v>
      </c>
      <c r="H9425">
        <v>6</v>
      </c>
      <c r="I9425">
        <v>0.54</v>
      </c>
      <c r="J9425">
        <v>12.01</v>
      </c>
    </row>
    <row r="9426" spans="7:10" x14ac:dyDescent="0.25">
      <c r="G9426">
        <v>12</v>
      </c>
      <c r="H9426">
        <v>82</v>
      </c>
      <c r="I9426">
        <v>7.41</v>
      </c>
      <c r="J9426">
        <v>19.420000000000002</v>
      </c>
    </row>
    <row r="9427" spans="7:10" x14ac:dyDescent="0.25">
      <c r="G9427">
        <v>13</v>
      </c>
      <c r="H9427">
        <v>4</v>
      </c>
      <c r="I9427">
        <v>0.36</v>
      </c>
      <c r="J9427">
        <v>19.78</v>
      </c>
    </row>
    <row r="9428" spans="7:10" x14ac:dyDescent="0.25">
      <c r="G9428">
        <v>16</v>
      </c>
      <c r="H9428">
        <v>4</v>
      </c>
      <c r="I9428">
        <v>0.36</v>
      </c>
      <c r="J9428">
        <v>20.14</v>
      </c>
    </row>
    <row r="9429" spans="7:10" x14ac:dyDescent="0.25">
      <c r="G9429">
        <v>18</v>
      </c>
      <c r="H9429">
        <v>16</v>
      </c>
      <c r="I9429">
        <v>1.45</v>
      </c>
      <c r="J9429">
        <v>21.59</v>
      </c>
    </row>
    <row r="9430" spans="7:10" x14ac:dyDescent="0.25">
      <c r="G9430">
        <v>19</v>
      </c>
      <c r="H9430">
        <v>69</v>
      </c>
      <c r="I9430">
        <v>6.23</v>
      </c>
      <c r="J9430">
        <v>27.82</v>
      </c>
    </row>
    <row r="9431" spans="7:10" x14ac:dyDescent="0.25">
      <c r="G9431">
        <v>2</v>
      </c>
      <c r="H9431">
        <v>618</v>
      </c>
      <c r="I9431">
        <v>55.83</v>
      </c>
      <c r="J9431">
        <v>83.65</v>
      </c>
    </row>
    <row r="9432" spans="7:10" x14ac:dyDescent="0.25">
      <c r="G9432">
        <v>3</v>
      </c>
      <c r="H9432">
        <v>10</v>
      </c>
      <c r="I9432">
        <v>0.9</v>
      </c>
      <c r="J9432">
        <v>84.55</v>
      </c>
    </row>
    <row r="9433" spans="7:10" x14ac:dyDescent="0.25">
      <c r="G9433">
        <v>4</v>
      </c>
      <c r="H9433">
        <v>10</v>
      </c>
      <c r="I9433">
        <v>0.9</v>
      </c>
      <c r="J9433">
        <v>85.46</v>
      </c>
    </row>
    <row r="9434" spans="7:10" x14ac:dyDescent="0.25">
      <c r="G9434">
        <v>5</v>
      </c>
      <c r="H9434">
        <v>8</v>
      </c>
      <c r="I9434">
        <v>0.72</v>
      </c>
      <c r="J9434">
        <v>86.18</v>
      </c>
    </row>
    <row r="9435" spans="7:10" x14ac:dyDescent="0.25">
      <c r="G9435">
        <v>6</v>
      </c>
      <c r="H9435">
        <v>21</v>
      </c>
      <c r="I9435">
        <v>1.9</v>
      </c>
      <c r="J9435">
        <v>88.08</v>
      </c>
    </row>
    <row r="9436" spans="7:10" x14ac:dyDescent="0.25">
      <c r="G9436">
        <v>7</v>
      </c>
      <c r="H9436">
        <v>51</v>
      </c>
      <c r="I9436">
        <v>4.6100000000000003</v>
      </c>
      <c r="J9436">
        <v>92.68</v>
      </c>
    </row>
    <row r="9437" spans="7:10" x14ac:dyDescent="0.25">
      <c r="G9437">
        <v>8</v>
      </c>
      <c r="H9437">
        <v>9</v>
      </c>
      <c r="I9437">
        <v>0.81</v>
      </c>
      <c r="J9437">
        <v>93.5</v>
      </c>
    </row>
    <row r="9438" spans="7:10" x14ac:dyDescent="0.25">
      <c r="G9438">
        <v>9</v>
      </c>
      <c r="H9438">
        <v>65</v>
      </c>
      <c r="I9438">
        <v>5.87</v>
      </c>
      <c r="J9438">
        <v>99.37</v>
      </c>
    </row>
    <row r="9439" spans="7:10" x14ac:dyDescent="0.25">
      <c r="G9439">
        <v>99</v>
      </c>
      <c r="H9439">
        <v>7</v>
      </c>
      <c r="I9439">
        <v>0.63</v>
      </c>
      <c r="J9439">
        <v>100</v>
      </c>
    </row>
    <row r="9441" spans="1:10" x14ac:dyDescent="0.25">
      <c r="G9441" t="s">
        <v>1673</v>
      </c>
      <c r="H9441" s="3">
        <v>1107</v>
      </c>
      <c r="I9441">
        <v>100</v>
      </c>
    </row>
    <row r="9443" spans="1:10" s="9" customFormat="1" x14ac:dyDescent="0.25">
      <c r="A9443" s="9" t="s">
        <v>4856</v>
      </c>
      <c r="G9443" s="9" t="s">
        <v>4840</v>
      </c>
    </row>
    <row r="9445" spans="1:10" x14ac:dyDescent="0.25">
      <c r="G9445" t="s">
        <v>3807</v>
      </c>
      <c r="H9445" t="s">
        <v>1601</v>
      </c>
      <c r="I9445" t="s">
        <v>1602</v>
      </c>
      <c r="J9445" t="s">
        <v>1603</v>
      </c>
    </row>
    <row r="9447" spans="1:10" x14ac:dyDescent="0.25">
      <c r="G9447" t="s">
        <v>4826</v>
      </c>
      <c r="H9447">
        <v>110</v>
      </c>
      <c r="I9447">
        <v>9.94</v>
      </c>
      <c r="J9447">
        <v>9.94</v>
      </c>
    </row>
    <row r="9448" spans="1:10" x14ac:dyDescent="0.25">
      <c r="G9448" t="s">
        <v>4827</v>
      </c>
      <c r="H9448">
        <v>618</v>
      </c>
      <c r="I9448">
        <v>55.83</v>
      </c>
      <c r="J9448">
        <v>65.760000000000005</v>
      </c>
    </row>
    <row r="9449" spans="1:10" x14ac:dyDescent="0.25">
      <c r="G9449" t="s">
        <v>4828</v>
      </c>
      <c r="H9449">
        <v>10</v>
      </c>
      <c r="I9449">
        <v>0.9</v>
      </c>
      <c r="J9449">
        <v>66.67</v>
      </c>
    </row>
    <row r="9450" spans="1:10" x14ac:dyDescent="0.25">
      <c r="G9450" t="s">
        <v>4829</v>
      </c>
      <c r="H9450">
        <v>10</v>
      </c>
      <c r="I9450">
        <v>0.9</v>
      </c>
      <c r="J9450">
        <v>67.569999999999993</v>
      </c>
    </row>
    <row r="9451" spans="1:10" x14ac:dyDescent="0.25">
      <c r="G9451" t="s">
        <v>4830</v>
      </c>
      <c r="H9451">
        <v>8</v>
      </c>
      <c r="I9451">
        <v>0.72</v>
      </c>
      <c r="J9451">
        <v>68.290000000000006</v>
      </c>
    </row>
    <row r="9452" spans="1:10" x14ac:dyDescent="0.25">
      <c r="G9452" t="s">
        <v>4831</v>
      </c>
      <c r="H9452">
        <v>21</v>
      </c>
      <c r="I9452">
        <v>1.9</v>
      </c>
      <c r="J9452">
        <v>70.19</v>
      </c>
    </row>
    <row r="9453" spans="1:10" x14ac:dyDescent="0.25">
      <c r="G9453" t="s">
        <v>4832</v>
      </c>
      <c r="H9453">
        <v>51</v>
      </c>
      <c r="I9453">
        <v>4.6100000000000003</v>
      </c>
      <c r="J9453">
        <v>74.8</v>
      </c>
    </row>
    <row r="9454" spans="1:10" x14ac:dyDescent="0.25">
      <c r="G9454" t="s">
        <v>4833</v>
      </c>
      <c r="H9454">
        <v>9</v>
      </c>
      <c r="I9454">
        <v>0.81</v>
      </c>
      <c r="J9454">
        <v>75.61</v>
      </c>
    </row>
    <row r="9455" spans="1:10" x14ac:dyDescent="0.25">
      <c r="G9455" t="s">
        <v>4834</v>
      </c>
      <c r="H9455">
        <v>65</v>
      </c>
      <c r="I9455">
        <v>5.87</v>
      </c>
      <c r="J9455">
        <v>81.48</v>
      </c>
    </row>
    <row r="9456" spans="1:10" x14ac:dyDescent="0.25">
      <c r="G9456" t="s">
        <v>4844</v>
      </c>
      <c r="H9456">
        <v>17</v>
      </c>
      <c r="I9456">
        <v>1.54</v>
      </c>
      <c r="J9456">
        <v>83.02</v>
      </c>
    </row>
    <row r="9457" spans="1:10" x14ac:dyDescent="0.25">
      <c r="G9457" t="s">
        <v>4835</v>
      </c>
      <c r="H9457">
        <v>6</v>
      </c>
      <c r="I9457">
        <v>0.54</v>
      </c>
      <c r="J9457">
        <v>83.56</v>
      </c>
    </row>
    <row r="9458" spans="1:10" x14ac:dyDescent="0.25">
      <c r="G9458" t="s">
        <v>4836</v>
      </c>
      <c r="H9458">
        <v>82</v>
      </c>
      <c r="I9458">
        <v>7.41</v>
      </c>
      <c r="J9458">
        <v>90.97</v>
      </c>
    </row>
    <row r="9459" spans="1:10" x14ac:dyDescent="0.25">
      <c r="G9459" t="s">
        <v>3157</v>
      </c>
      <c r="H9459">
        <v>4</v>
      </c>
      <c r="I9459">
        <v>0.36</v>
      </c>
      <c r="J9459">
        <v>91.33</v>
      </c>
    </row>
    <row r="9460" spans="1:10" x14ac:dyDescent="0.25">
      <c r="G9460">
        <v>16</v>
      </c>
      <c r="H9460">
        <v>4</v>
      </c>
      <c r="I9460">
        <v>0.36</v>
      </c>
      <c r="J9460">
        <v>91.69</v>
      </c>
    </row>
    <row r="9461" spans="1:10" x14ac:dyDescent="0.25">
      <c r="G9461">
        <v>18</v>
      </c>
      <c r="H9461">
        <v>16</v>
      </c>
      <c r="I9461">
        <v>1.45</v>
      </c>
      <c r="J9461">
        <v>93.13</v>
      </c>
    </row>
    <row r="9462" spans="1:10" x14ac:dyDescent="0.25">
      <c r="G9462">
        <v>19</v>
      </c>
      <c r="H9462">
        <v>69</v>
      </c>
      <c r="I9462">
        <v>6.23</v>
      </c>
      <c r="J9462">
        <v>99.37</v>
      </c>
    </row>
    <row r="9463" spans="1:10" x14ac:dyDescent="0.25">
      <c r="G9463" t="s">
        <v>3158</v>
      </c>
      <c r="H9463">
        <v>7</v>
      </c>
      <c r="I9463">
        <v>0.63</v>
      </c>
      <c r="J9463">
        <v>100</v>
      </c>
    </row>
    <row r="9465" spans="1:10" x14ac:dyDescent="0.25">
      <c r="G9465" t="s">
        <v>1673</v>
      </c>
      <c r="H9465" s="3">
        <v>1107</v>
      </c>
      <c r="I9465">
        <v>100</v>
      </c>
    </row>
    <row r="9469" spans="1:10" s="9" customFormat="1" x14ac:dyDescent="0.25">
      <c r="A9469" s="9" t="s">
        <v>4858</v>
      </c>
      <c r="G9469" s="9" t="s">
        <v>1065</v>
      </c>
    </row>
    <row r="9474" spans="1:10" x14ac:dyDescent="0.25">
      <c r="G9474" t="s">
        <v>3807</v>
      </c>
      <c r="H9474" t="s">
        <v>1601</v>
      </c>
      <c r="I9474" t="s">
        <v>1602</v>
      </c>
      <c r="J9474" t="s">
        <v>1603</v>
      </c>
    </row>
    <row r="9476" spans="1:10" x14ac:dyDescent="0.25">
      <c r="G9476" t="s">
        <v>4848</v>
      </c>
      <c r="H9476">
        <v>41</v>
      </c>
      <c r="I9476">
        <v>3.17</v>
      </c>
      <c r="J9476">
        <v>3.17</v>
      </c>
    </row>
    <row r="9477" spans="1:10" x14ac:dyDescent="0.25">
      <c r="G9477" t="s">
        <v>4849</v>
      </c>
      <c r="H9477">
        <v>12</v>
      </c>
      <c r="I9477">
        <v>0.93</v>
      </c>
      <c r="J9477">
        <v>4.0999999999999996</v>
      </c>
    </row>
    <row r="9478" spans="1:10" x14ac:dyDescent="0.25">
      <c r="G9478" t="s">
        <v>4850</v>
      </c>
      <c r="H9478">
        <v>52</v>
      </c>
      <c r="I9478">
        <v>4.0199999999999996</v>
      </c>
      <c r="J9478">
        <v>8.1300000000000008</v>
      </c>
    </row>
    <row r="9479" spans="1:10" x14ac:dyDescent="0.25">
      <c r="G9479" t="s">
        <v>4851</v>
      </c>
      <c r="H9479">
        <v>127</v>
      </c>
      <c r="I9479">
        <v>9.83</v>
      </c>
      <c r="J9479">
        <v>17.96</v>
      </c>
    </row>
    <row r="9480" spans="1:10" x14ac:dyDescent="0.25">
      <c r="G9480" t="s">
        <v>4852</v>
      </c>
      <c r="H9480" s="3">
        <v>1060</v>
      </c>
      <c r="I9480">
        <v>82.04</v>
      </c>
      <c r="J9480">
        <v>100</v>
      </c>
    </row>
    <row r="9482" spans="1:10" x14ac:dyDescent="0.25">
      <c r="G9482" t="s">
        <v>1673</v>
      </c>
      <c r="H9482" s="3">
        <v>1292</v>
      </c>
      <c r="I9482">
        <v>100</v>
      </c>
    </row>
    <row r="9486" spans="1:10" s="9" customFormat="1" x14ac:dyDescent="0.25">
      <c r="A9486" s="9" t="s">
        <v>363</v>
      </c>
      <c r="G9486" s="9" t="s">
        <v>4857</v>
      </c>
    </row>
    <row r="9493" spans="7:10" x14ac:dyDescent="0.25">
      <c r="G9493" t="s">
        <v>3807</v>
      </c>
      <c r="H9493" t="s">
        <v>1601</v>
      </c>
      <c r="I9493" t="s">
        <v>1602</v>
      </c>
      <c r="J9493" t="s">
        <v>1603</v>
      </c>
    </row>
    <row r="9495" spans="7:10" x14ac:dyDescent="0.25">
      <c r="G9495">
        <v>1</v>
      </c>
      <c r="H9495">
        <v>194</v>
      </c>
      <c r="I9495">
        <v>15.24</v>
      </c>
      <c r="J9495">
        <v>15.24</v>
      </c>
    </row>
    <row r="9496" spans="7:10" x14ac:dyDescent="0.25">
      <c r="G9496">
        <v>10</v>
      </c>
      <c r="H9496">
        <v>8</v>
      </c>
      <c r="I9496">
        <v>0.63</v>
      </c>
      <c r="J9496">
        <v>15.87</v>
      </c>
    </row>
    <row r="9497" spans="7:10" x14ac:dyDescent="0.25">
      <c r="G9497">
        <v>11</v>
      </c>
      <c r="H9497">
        <v>13</v>
      </c>
      <c r="I9497">
        <v>1.02</v>
      </c>
      <c r="J9497">
        <v>16.89</v>
      </c>
    </row>
    <row r="9498" spans="7:10" x14ac:dyDescent="0.25">
      <c r="G9498">
        <v>12</v>
      </c>
      <c r="H9498">
        <v>107</v>
      </c>
      <c r="I9498">
        <v>8.41</v>
      </c>
      <c r="J9498">
        <v>25.29</v>
      </c>
    </row>
    <row r="9499" spans="7:10" x14ac:dyDescent="0.25">
      <c r="G9499">
        <v>13</v>
      </c>
      <c r="H9499">
        <v>4</v>
      </c>
      <c r="I9499">
        <v>0.31</v>
      </c>
      <c r="J9499">
        <v>25.61</v>
      </c>
    </row>
    <row r="9500" spans="7:10" x14ac:dyDescent="0.25">
      <c r="G9500">
        <v>16</v>
      </c>
      <c r="H9500">
        <v>4</v>
      </c>
      <c r="I9500">
        <v>0.31</v>
      </c>
      <c r="J9500">
        <v>25.92</v>
      </c>
    </row>
    <row r="9501" spans="7:10" x14ac:dyDescent="0.25">
      <c r="G9501">
        <v>18</v>
      </c>
      <c r="H9501">
        <v>16</v>
      </c>
      <c r="I9501">
        <v>1.26</v>
      </c>
      <c r="J9501">
        <v>27.18</v>
      </c>
    </row>
    <row r="9502" spans="7:10" x14ac:dyDescent="0.25">
      <c r="G9502">
        <v>19</v>
      </c>
      <c r="H9502">
        <v>15</v>
      </c>
      <c r="I9502">
        <v>1.18</v>
      </c>
      <c r="J9502">
        <v>28.36</v>
      </c>
    </row>
    <row r="9503" spans="7:10" x14ac:dyDescent="0.25">
      <c r="G9503">
        <v>2</v>
      </c>
      <c r="H9503">
        <v>741</v>
      </c>
      <c r="I9503">
        <v>58.21</v>
      </c>
      <c r="J9503">
        <v>86.57</v>
      </c>
    </row>
    <row r="9504" spans="7:10" x14ac:dyDescent="0.25">
      <c r="G9504">
        <v>3</v>
      </c>
      <c r="H9504">
        <v>9</v>
      </c>
      <c r="I9504">
        <v>0.71</v>
      </c>
      <c r="J9504">
        <v>87.27</v>
      </c>
    </row>
    <row r="9505" spans="1:10" x14ac:dyDescent="0.25">
      <c r="G9505">
        <v>4</v>
      </c>
      <c r="H9505">
        <v>5</v>
      </c>
      <c r="I9505">
        <v>0.39</v>
      </c>
      <c r="J9505">
        <v>87.67</v>
      </c>
    </row>
    <row r="9506" spans="1:10" x14ac:dyDescent="0.25">
      <c r="G9506">
        <v>5</v>
      </c>
      <c r="H9506">
        <v>13</v>
      </c>
      <c r="I9506">
        <v>1.02</v>
      </c>
      <c r="J9506">
        <v>88.69</v>
      </c>
    </row>
    <row r="9507" spans="1:10" x14ac:dyDescent="0.25">
      <c r="G9507">
        <v>6</v>
      </c>
      <c r="H9507">
        <v>17</v>
      </c>
      <c r="I9507">
        <v>1.34</v>
      </c>
      <c r="J9507">
        <v>90.02</v>
      </c>
    </row>
    <row r="9508" spans="1:10" x14ac:dyDescent="0.25">
      <c r="G9508">
        <v>7</v>
      </c>
      <c r="H9508">
        <v>37</v>
      </c>
      <c r="I9508">
        <v>2.91</v>
      </c>
      <c r="J9508">
        <v>92.93</v>
      </c>
    </row>
    <row r="9509" spans="1:10" x14ac:dyDescent="0.25">
      <c r="G9509">
        <v>8</v>
      </c>
      <c r="H9509">
        <v>16</v>
      </c>
      <c r="I9509">
        <v>1.26</v>
      </c>
      <c r="J9509">
        <v>94.19</v>
      </c>
    </row>
    <row r="9510" spans="1:10" x14ac:dyDescent="0.25">
      <c r="G9510">
        <v>9</v>
      </c>
      <c r="H9510">
        <v>69</v>
      </c>
      <c r="I9510">
        <v>5.42</v>
      </c>
      <c r="J9510">
        <v>99.61</v>
      </c>
    </row>
    <row r="9511" spans="1:10" x14ac:dyDescent="0.25">
      <c r="G9511">
        <v>99</v>
      </c>
      <c r="H9511">
        <v>5</v>
      </c>
      <c r="I9511">
        <v>0.39</v>
      </c>
      <c r="J9511">
        <v>100</v>
      </c>
    </row>
    <row r="9513" spans="1:10" x14ac:dyDescent="0.25">
      <c r="G9513" t="s">
        <v>1673</v>
      </c>
      <c r="H9513" s="3">
        <v>1273</v>
      </c>
      <c r="I9513">
        <v>100</v>
      </c>
    </row>
    <row r="9515" spans="1:10" s="9" customFormat="1" x14ac:dyDescent="0.25">
      <c r="A9515" s="9" t="s">
        <v>1567</v>
      </c>
      <c r="G9515" s="9" t="s">
        <v>4857</v>
      </c>
    </row>
    <row r="9517" spans="1:10" x14ac:dyDescent="0.25">
      <c r="G9517" t="s">
        <v>3807</v>
      </c>
      <c r="H9517" t="s">
        <v>1601</v>
      </c>
      <c r="I9517" t="s">
        <v>1602</v>
      </c>
      <c r="J9517" t="s">
        <v>1603</v>
      </c>
    </row>
    <row r="9519" spans="1:10" x14ac:dyDescent="0.25">
      <c r="G9519" t="s">
        <v>4826</v>
      </c>
      <c r="H9519">
        <v>194</v>
      </c>
      <c r="I9519">
        <v>15.24</v>
      </c>
      <c r="J9519">
        <v>15.24</v>
      </c>
    </row>
    <row r="9520" spans="1:10" x14ac:dyDescent="0.25">
      <c r="G9520" t="s">
        <v>4827</v>
      </c>
      <c r="H9520">
        <v>741</v>
      </c>
      <c r="I9520">
        <v>58.21</v>
      </c>
      <c r="J9520">
        <v>73.45</v>
      </c>
    </row>
    <row r="9521" spans="7:10" x14ac:dyDescent="0.25">
      <c r="G9521" t="s">
        <v>4828</v>
      </c>
      <c r="H9521">
        <v>9</v>
      </c>
      <c r="I9521">
        <v>0.71</v>
      </c>
      <c r="J9521">
        <v>74.16</v>
      </c>
    </row>
    <row r="9522" spans="7:10" x14ac:dyDescent="0.25">
      <c r="G9522" t="s">
        <v>4829</v>
      </c>
      <c r="H9522">
        <v>5</v>
      </c>
      <c r="I9522">
        <v>0.39</v>
      </c>
      <c r="J9522">
        <v>74.55</v>
      </c>
    </row>
    <row r="9523" spans="7:10" x14ac:dyDescent="0.25">
      <c r="G9523" t="s">
        <v>4830</v>
      </c>
      <c r="H9523">
        <v>13</v>
      </c>
      <c r="I9523">
        <v>1.02</v>
      </c>
      <c r="J9523">
        <v>75.569999999999993</v>
      </c>
    </row>
    <row r="9524" spans="7:10" x14ac:dyDescent="0.25">
      <c r="G9524" t="s">
        <v>4831</v>
      </c>
      <c r="H9524">
        <v>17</v>
      </c>
      <c r="I9524">
        <v>1.34</v>
      </c>
      <c r="J9524">
        <v>76.900000000000006</v>
      </c>
    </row>
    <row r="9525" spans="7:10" x14ac:dyDescent="0.25">
      <c r="G9525" t="s">
        <v>4832</v>
      </c>
      <c r="H9525">
        <v>37</v>
      </c>
      <c r="I9525">
        <v>2.91</v>
      </c>
      <c r="J9525">
        <v>79.81</v>
      </c>
    </row>
    <row r="9526" spans="7:10" x14ac:dyDescent="0.25">
      <c r="G9526" t="s">
        <v>4833</v>
      </c>
      <c r="H9526">
        <v>16</v>
      </c>
      <c r="I9526">
        <v>1.26</v>
      </c>
      <c r="J9526">
        <v>81.069999999999993</v>
      </c>
    </row>
    <row r="9527" spans="7:10" x14ac:dyDescent="0.25">
      <c r="G9527" t="s">
        <v>4834</v>
      </c>
      <c r="H9527">
        <v>69</v>
      </c>
      <c r="I9527">
        <v>5.42</v>
      </c>
      <c r="J9527">
        <v>86.49</v>
      </c>
    </row>
    <row r="9528" spans="7:10" x14ac:dyDescent="0.25">
      <c r="G9528" t="s">
        <v>4844</v>
      </c>
      <c r="H9528">
        <v>8</v>
      </c>
      <c r="I9528">
        <v>0.63</v>
      </c>
      <c r="J9528">
        <v>87.12</v>
      </c>
    </row>
    <row r="9529" spans="7:10" x14ac:dyDescent="0.25">
      <c r="G9529" t="s">
        <v>4835</v>
      </c>
      <c r="H9529">
        <v>13</v>
      </c>
      <c r="I9529">
        <v>1.02</v>
      </c>
      <c r="J9529">
        <v>88.14</v>
      </c>
    </row>
    <row r="9530" spans="7:10" x14ac:dyDescent="0.25">
      <c r="G9530" t="s">
        <v>4836</v>
      </c>
      <c r="H9530">
        <v>107</v>
      </c>
      <c r="I9530">
        <v>8.41</v>
      </c>
      <c r="J9530">
        <v>96.54</v>
      </c>
    </row>
    <row r="9531" spans="7:10" x14ac:dyDescent="0.25">
      <c r="G9531" t="s">
        <v>3157</v>
      </c>
      <c r="H9531">
        <v>4</v>
      </c>
      <c r="I9531">
        <v>0.31</v>
      </c>
      <c r="J9531">
        <v>96.86</v>
      </c>
    </row>
    <row r="9532" spans="7:10" x14ac:dyDescent="0.25">
      <c r="G9532">
        <v>16</v>
      </c>
      <c r="H9532">
        <v>4</v>
      </c>
      <c r="I9532">
        <v>0.31</v>
      </c>
      <c r="J9532">
        <v>97.17</v>
      </c>
    </row>
    <row r="9533" spans="7:10" x14ac:dyDescent="0.25">
      <c r="G9533">
        <v>18</v>
      </c>
      <c r="H9533">
        <v>16</v>
      </c>
      <c r="I9533">
        <v>1.26</v>
      </c>
      <c r="J9533">
        <v>98.43</v>
      </c>
    </row>
    <row r="9534" spans="7:10" x14ac:dyDescent="0.25">
      <c r="G9534">
        <v>19</v>
      </c>
      <c r="H9534">
        <v>15</v>
      </c>
      <c r="I9534">
        <v>1.18</v>
      </c>
      <c r="J9534">
        <v>99.61</v>
      </c>
    </row>
    <row r="9535" spans="7:10" x14ac:dyDescent="0.25">
      <c r="G9535" t="s">
        <v>3158</v>
      </c>
      <c r="H9535">
        <v>5</v>
      </c>
      <c r="I9535">
        <v>0.39</v>
      </c>
      <c r="J9535">
        <v>100</v>
      </c>
    </row>
    <row r="9537" spans="1:10" x14ac:dyDescent="0.25">
      <c r="G9537" t="s">
        <v>1673</v>
      </c>
      <c r="H9537" s="3">
        <v>1273</v>
      </c>
      <c r="I9537">
        <v>100</v>
      </c>
    </row>
    <row r="9542" spans="1:10" s="9" customFormat="1" x14ac:dyDescent="0.25">
      <c r="A9542" s="9" t="s">
        <v>364</v>
      </c>
      <c r="G9542" s="9" t="s">
        <v>1066</v>
      </c>
    </row>
    <row r="9548" spans="1:10" x14ac:dyDescent="0.25">
      <c r="G9548" t="s">
        <v>3807</v>
      </c>
      <c r="H9548" t="s">
        <v>1601</v>
      </c>
      <c r="I9548" t="s">
        <v>1602</v>
      </c>
      <c r="J9548" t="s">
        <v>1603</v>
      </c>
    </row>
    <row r="9550" spans="1:10" x14ac:dyDescent="0.25">
      <c r="G9550" t="s">
        <v>4848</v>
      </c>
      <c r="H9550">
        <v>72</v>
      </c>
      <c r="I9550">
        <v>5.55</v>
      </c>
      <c r="J9550">
        <v>5.55</v>
      </c>
    </row>
    <row r="9551" spans="1:10" x14ac:dyDescent="0.25">
      <c r="G9551" t="s">
        <v>4849</v>
      </c>
      <c r="H9551">
        <v>23</v>
      </c>
      <c r="I9551">
        <v>1.77</v>
      </c>
      <c r="J9551">
        <v>7.32</v>
      </c>
    </row>
    <row r="9552" spans="1:10" x14ac:dyDescent="0.25">
      <c r="G9552" t="s">
        <v>4850</v>
      </c>
      <c r="H9552">
        <v>201</v>
      </c>
      <c r="I9552">
        <v>15.5</v>
      </c>
      <c r="J9552">
        <v>22.82</v>
      </c>
    </row>
    <row r="9553" spans="1:10" x14ac:dyDescent="0.25">
      <c r="G9553" t="s">
        <v>4851</v>
      </c>
      <c r="H9553">
        <v>161</v>
      </c>
      <c r="I9553">
        <v>12.41</v>
      </c>
      <c r="J9553">
        <v>35.24</v>
      </c>
    </row>
    <row r="9554" spans="1:10" x14ac:dyDescent="0.25">
      <c r="G9554" t="s">
        <v>4852</v>
      </c>
      <c r="H9554">
        <v>840</v>
      </c>
      <c r="I9554">
        <v>64.760000000000005</v>
      </c>
      <c r="J9554">
        <v>100</v>
      </c>
    </row>
    <row r="9556" spans="1:10" x14ac:dyDescent="0.25">
      <c r="G9556" t="s">
        <v>1673</v>
      </c>
      <c r="H9556" s="3">
        <v>1297</v>
      </c>
      <c r="I9556">
        <v>100</v>
      </c>
    </row>
    <row r="9561" spans="1:10" s="9" customFormat="1" x14ac:dyDescent="0.25">
      <c r="A9561" s="9" t="s">
        <v>4859</v>
      </c>
      <c r="G9561" s="9" t="s">
        <v>1067</v>
      </c>
    </row>
    <row r="9566" spans="1:10" x14ac:dyDescent="0.25">
      <c r="G9566" t="s">
        <v>3807</v>
      </c>
      <c r="H9566" t="s">
        <v>1601</v>
      </c>
      <c r="I9566" t="s">
        <v>1602</v>
      </c>
      <c r="J9566" t="s">
        <v>1603</v>
      </c>
    </row>
    <row r="9568" spans="1:10" x14ac:dyDescent="0.25">
      <c r="G9568">
        <v>1</v>
      </c>
      <c r="H9568">
        <v>149</v>
      </c>
      <c r="I9568">
        <v>11.84</v>
      </c>
      <c r="J9568">
        <v>11.84</v>
      </c>
    </row>
    <row r="9569" spans="7:10" x14ac:dyDescent="0.25">
      <c r="G9569">
        <v>10</v>
      </c>
      <c r="H9569">
        <v>14</v>
      </c>
      <c r="I9569">
        <v>1.1100000000000001</v>
      </c>
      <c r="J9569">
        <v>12.96</v>
      </c>
    </row>
    <row r="9570" spans="7:10" x14ac:dyDescent="0.25">
      <c r="G9570">
        <v>11</v>
      </c>
      <c r="H9570">
        <v>10</v>
      </c>
      <c r="I9570">
        <v>0.79</v>
      </c>
      <c r="J9570">
        <v>13.75</v>
      </c>
    </row>
    <row r="9571" spans="7:10" x14ac:dyDescent="0.25">
      <c r="G9571">
        <v>12</v>
      </c>
      <c r="H9571">
        <v>105</v>
      </c>
      <c r="I9571">
        <v>8.35</v>
      </c>
      <c r="J9571">
        <v>22.1</v>
      </c>
    </row>
    <row r="9572" spans="7:10" x14ac:dyDescent="0.25">
      <c r="G9572">
        <v>13</v>
      </c>
      <c r="H9572">
        <v>3</v>
      </c>
      <c r="I9572">
        <v>0.24</v>
      </c>
      <c r="J9572">
        <v>22.34</v>
      </c>
    </row>
    <row r="9573" spans="7:10" x14ac:dyDescent="0.25">
      <c r="G9573">
        <v>16</v>
      </c>
      <c r="H9573">
        <v>4</v>
      </c>
      <c r="I9573">
        <v>0.32</v>
      </c>
      <c r="J9573">
        <v>22.66</v>
      </c>
    </row>
    <row r="9574" spans="7:10" x14ac:dyDescent="0.25">
      <c r="G9574">
        <v>17</v>
      </c>
      <c r="H9574">
        <v>1</v>
      </c>
      <c r="I9574">
        <v>0.08</v>
      </c>
      <c r="J9574">
        <v>22.73</v>
      </c>
    </row>
    <row r="9575" spans="7:10" x14ac:dyDescent="0.25">
      <c r="G9575">
        <v>18</v>
      </c>
      <c r="H9575">
        <v>18</v>
      </c>
      <c r="I9575">
        <v>1.43</v>
      </c>
      <c r="J9575">
        <v>24.17</v>
      </c>
    </row>
    <row r="9576" spans="7:10" x14ac:dyDescent="0.25">
      <c r="G9576">
        <v>19</v>
      </c>
      <c r="H9576">
        <v>22</v>
      </c>
      <c r="I9576">
        <v>1.75</v>
      </c>
      <c r="J9576">
        <v>25.91</v>
      </c>
    </row>
    <row r="9577" spans="7:10" x14ac:dyDescent="0.25">
      <c r="G9577">
        <v>2</v>
      </c>
      <c r="H9577">
        <v>703</v>
      </c>
      <c r="I9577">
        <v>55.88</v>
      </c>
      <c r="J9577">
        <v>81.8</v>
      </c>
    </row>
    <row r="9578" spans="7:10" x14ac:dyDescent="0.25">
      <c r="G9578">
        <v>3</v>
      </c>
      <c r="H9578">
        <v>10</v>
      </c>
      <c r="I9578">
        <v>0.79</v>
      </c>
      <c r="J9578">
        <v>82.59</v>
      </c>
    </row>
    <row r="9579" spans="7:10" x14ac:dyDescent="0.25">
      <c r="G9579">
        <v>4</v>
      </c>
      <c r="H9579">
        <v>7</v>
      </c>
      <c r="I9579">
        <v>0.56000000000000005</v>
      </c>
      <c r="J9579">
        <v>83.15</v>
      </c>
    </row>
    <row r="9580" spans="7:10" x14ac:dyDescent="0.25">
      <c r="G9580">
        <v>5</v>
      </c>
      <c r="H9580">
        <v>13</v>
      </c>
      <c r="I9580">
        <v>1.03</v>
      </c>
      <c r="J9580">
        <v>84.18</v>
      </c>
    </row>
    <row r="9581" spans="7:10" x14ac:dyDescent="0.25">
      <c r="G9581">
        <v>6</v>
      </c>
      <c r="H9581">
        <v>36</v>
      </c>
      <c r="I9581">
        <v>2.86</v>
      </c>
      <c r="J9581">
        <v>87.04</v>
      </c>
    </row>
    <row r="9582" spans="7:10" x14ac:dyDescent="0.25">
      <c r="G9582">
        <v>7</v>
      </c>
      <c r="H9582">
        <v>62</v>
      </c>
      <c r="I9582">
        <v>4.93</v>
      </c>
      <c r="J9582">
        <v>91.97</v>
      </c>
    </row>
    <row r="9583" spans="7:10" x14ac:dyDescent="0.25">
      <c r="G9583">
        <v>8</v>
      </c>
      <c r="H9583">
        <v>18</v>
      </c>
      <c r="I9583">
        <v>1.43</v>
      </c>
      <c r="J9583">
        <v>93.4</v>
      </c>
    </row>
    <row r="9584" spans="7:10" x14ac:dyDescent="0.25">
      <c r="G9584">
        <v>9</v>
      </c>
      <c r="H9584">
        <v>78</v>
      </c>
      <c r="I9584">
        <v>6.2</v>
      </c>
      <c r="J9584">
        <v>99.6</v>
      </c>
    </row>
    <row r="9585" spans="1:10" x14ac:dyDescent="0.25">
      <c r="G9585">
        <v>99</v>
      </c>
      <c r="H9585">
        <v>5</v>
      </c>
      <c r="I9585">
        <v>0.4</v>
      </c>
      <c r="J9585">
        <v>100</v>
      </c>
    </row>
    <row r="9587" spans="1:10" x14ac:dyDescent="0.25">
      <c r="G9587" t="s">
        <v>1673</v>
      </c>
      <c r="H9587" s="3">
        <v>1258</v>
      </c>
      <c r="I9587">
        <v>100</v>
      </c>
    </row>
    <row r="9589" spans="1:10" s="9" customFormat="1" x14ac:dyDescent="0.25">
      <c r="A9589" s="9" t="s">
        <v>4860</v>
      </c>
      <c r="G9589" s="9" t="s">
        <v>1067</v>
      </c>
    </row>
    <row r="9591" spans="1:10" x14ac:dyDescent="0.25">
      <c r="G9591" t="s">
        <v>3807</v>
      </c>
      <c r="H9591" t="s">
        <v>1601</v>
      </c>
      <c r="I9591" t="s">
        <v>1602</v>
      </c>
      <c r="J9591" t="s">
        <v>1603</v>
      </c>
    </row>
    <row r="9593" spans="1:10" x14ac:dyDescent="0.25">
      <c r="G9593" t="s">
        <v>4826</v>
      </c>
      <c r="H9593">
        <v>149</v>
      </c>
      <c r="I9593">
        <v>11.89</v>
      </c>
      <c r="J9593">
        <v>11.89</v>
      </c>
    </row>
    <row r="9594" spans="1:10" x14ac:dyDescent="0.25">
      <c r="G9594" t="s">
        <v>4827</v>
      </c>
      <c r="H9594">
        <v>703</v>
      </c>
      <c r="I9594">
        <v>56.11</v>
      </c>
      <c r="J9594">
        <v>68</v>
      </c>
    </row>
    <row r="9595" spans="1:10" x14ac:dyDescent="0.25">
      <c r="G9595" t="s">
        <v>4828</v>
      </c>
      <c r="H9595">
        <v>10</v>
      </c>
      <c r="I9595">
        <v>0.8</v>
      </c>
      <c r="J9595">
        <v>68.790000000000006</v>
      </c>
    </row>
    <row r="9596" spans="1:10" x14ac:dyDescent="0.25">
      <c r="G9596" t="s">
        <v>4829</v>
      </c>
      <c r="H9596">
        <v>7</v>
      </c>
      <c r="I9596">
        <v>0.56000000000000005</v>
      </c>
      <c r="J9596">
        <v>69.349999999999994</v>
      </c>
    </row>
    <row r="9597" spans="1:10" x14ac:dyDescent="0.25">
      <c r="G9597" t="s">
        <v>4830</v>
      </c>
      <c r="H9597">
        <v>13</v>
      </c>
      <c r="I9597">
        <v>1.04</v>
      </c>
      <c r="J9597">
        <v>70.39</v>
      </c>
    </row>
    <row r="9598" spans="1:10" x14ac:dyDescent="0.25">
      <c r="G9598" t="s">
        <v>4831</v>
      </c>
      <c r="H9598">
        <v>36</v>
      </c>
      <c r="I9598">
        <v>2.87</v>
      </c>
      <c r="J9598">
        <v>73.260000000000005</v>
      </c>
    </row>
    <row r="9599" spans="1:10" x14ac:dyDescent="0.25">
      <c r="G9599" t="s">
        <v>4832</v>
      </c>
      <c r="H9599">
        <v>62</v>
      </c>
      <c r="I9599">
        <v>4.95</v>
      </c>
      <c r="J9599">
        <v>78.209999999999994</v>
      </c>
    </row>
    <row r="9600" spans="1:10" x14ac:dyDescent="0.25">
      <c r="G9600" t="s">
        <v>4833</v>
      </c>
      <c r="H9600">
        <v>18</v>
      </c>
      <c r="I9600">
        <v>1.44</v>
      </c>
      <c r="J9600">
        <v>79.650000000000006</v>
      </c>
    </row>
    <row r="9601" spans="1:10" x14ac:dyDescent="0.25">
      <c r="G9601" t="s">
        <v>4834</v>
      </c>
      <c r="H9601">
        <v>78</v>
      </c>
      <c r="I9601">
        <v>6.23</v>
      </c>
      <c r="J9601">
        <v>85.87</v>
      </c>
    </row>
    <row r="9602" spans="1:10" x14ac:dyDescent="0.25">
      <c r="G9602" t="s">
        <v>4844</v>
      </c>
      <c r="H9602">
        <v>14</v>
      </c>
      <c r="I9602">
        <v>1.1200000000000001</v>
      </c>
      <c r="J9602">
        <v>86.99</v>
      </c>
    </row>
    <row r="9603" spans="1:10" x14ac:dyDescent="0.25">
      <c r="G9603" t="s">
        <v>4835</v>
      </c>
      <c r="H9603">
        <v>10</v>
      </c>
      <c r="I9603">
        <v>0.8</v>
      </c>
      <c r="J9603">
        <v>87.79</v>
      </c>
    </row>
    <row r="9604" spans="1:10" x14ac:dyDescent="0.25">
      <c r="G9604" t="s">
        <v>4836</v>
      </c>
      <c r="H9604">
        <v>105</v>
      </c>
      <c r="I9604">
        <v>8.3800000000000008</v>
      </c>
      <c r="J9604">
        <v>96.17</v>
      </c>
    </row>
    <row r="9605" spans="1:10" x14ac:dyDescent="0.25">
      <c r="G9605" t="s">
        <v>3157</v>
      </c>
      <c r="H9605">
        <v>3</v>
      </c>
      <c r="I9605">
        <v>0.24</v>
      </c>
      <c r="J9605">
        <v>96.41</v>
      </c>
    </row>
    <row r="9606" spans="1:10" x14ac:dyDescent="0.25">
      <c r="G9606">
        <v>16</v>
      </c>
      <c r="H9606">
        <v>4</v>
      </c>
      <c r="I9606">
        <v>0.32</v>
      </c>
      <c r="J9606">
        <v>96.73</v>
      </c>
    </row>
    <row r="9607" spans="1:10" x14ac:dyDescent="0.25">
      <c r="G9607">
        <v>17</v>
      </c>
      <c r="H9607">
        <v>1</v>
      </c>
      <c r="I9607">
        <v>0.08</v>
      </c>
      <c r="J9607">
        <v>96.81</v>
      </c>
    </row>
    <row r="9608" spans="1:10" x14ac:dyDescent="0.25">
      <c r="G9608">
        <v>18</v>
      </c>
      <c r="H9608">
        <v>18</v>
      </c>
      <c r="I9608">
        <v>1.44</v>
      </c>
      <c r="J9608">
        <v>98.24</v>
      </c>
    </row>
    <row r="9609" spans="1:10" x14ac:dyDescent="0.25">
      <c r="G9609">
        <v>19</v>
      </c>
      <c r="H9609">
        <v>22</v>
      </c>
      <c r="I9609">
        <v>1.76</v>
      </c>
      <c r="J9609">
        <v>100</v>
      </c>
    </row>
    <row r="9611" spans="1:10" x14ac:dyDescent="0.25">
      <c r="G9611" t="s">
        <v>1673</v>
      </c>
      <c r="H9611" s="3">
        <v>1253</v>
      </c>
      <c r="I9611">
        <v>100</v>
      </c>
    </row>
    <row r="9615" spans="1:10" s="9" customFormat="1" x14ac:dyDescent="0.25">
      <c r="A9615" s="9" t="s">
        <v>366</v>
      </c>
      <c r="G9615" s="9" t="s">
        <v>1068</v>
      </c>
    </row>
    <row r="9620" spans="1:10" x14ac:dyDescent="0.25">
      <c r="G9620" t="s">
        <v>3807</v>
      </c>
      <c r="H9620" t="s">
        <v>1601</v>
      </c>
      <c r="I9620" t="s">
        <v>1602</v>
      </c>
      <c r="J9620" t="s">
        <v>1603</v>
      </c>
    </row>
    <row r="9622" spans="1:10" x14ac:dyDescent="0.25">
      <c r="G9622" t="s">
        <v>4848</v>
      </c>
      <c r="H9622">
        <v>73</v>
      </c>
      <c r="I9622">
        <v>5.77</v>
      </c>
      <c r="J9622">
        <v>5.77</v>
      </c>
    </row>
    <row r="9623" spans="1:10" x14ac:dyDescent="0.25">
      <c r="G9623" t="s">
        <v>4849</v>
      </c>
      <c r="H9623">
        <v>11</v>
      </c>
      <c r="I9623">
        <v>0.87</v>
      </c>
      <c r="J9623">
        <v>6.64</v>
      </c>
    </row>
    <row r="9624" spans="1:10" x14ac:dyDescent="0.25">
      <c r="G9624" t="s">
        <v>4850</v>
      </c>
      <c r="H9624">
        <v>106</v>
      </c>
      <c r="I9624">
        <v>8.3699999999999992</v>
      </c>
      <c r="J9624">
        <v>15.01</v>
      </c>
    </row>
    <row r="9625" spans="1:10" x14ac:dyDescent="0.25">
      <c r="G9625" t="s">
        <v>4851</v>
      </c>
      <c r="H9625">
        <v>147</v>
      </c>
      <c r="I9625">
        <v>11.61</v>
      </c>
      <c r="J9625">
        <v>26.62</v>
      </c>
    </row>
    <row r="9626" spans="1:10" x14ac:dyDescent="0.25">
      <c r="G9626" t="s">
        <v>4852</v>
      </c>
      <c r="H9626">
        <v>929</v>
      </c>
      <c r="I9626">
        <v>73.38</v>
      </c>
      <c r="J9626">
        <v>100</v>
      </c>
    </row>
    <row r="9628" spans="1:10" x14ac:dyDescent="0.25">
      <c r="G9628" t="s">
        <v>1673</v>
      </c>
      <c r="H9628" s="3">
        <v>1266</v>
      </c>
      <c r="I9628">
        <v>100</v>
      </c>
    </row>
    <row r="9630" spans="1:10" s="9" customFormat="1" x14ac:dyDescent="0.25">
      <c r="A9630" s="9" t="s">
        <v>4861</v>
      </c>
      <c r="G9630" s="9" t="s">
        <v>1069</v>
      </c>
    </row>
    <row r="9634" spans="7:10" x14ac:dyDescent="0.25">
      <c r="G9634" t="s">
        <v>3807</v>
      </c>
      <c r="H9634" t="s">
        <v>1601</v>
      </c>
      <c r="I9634" t="s">
        <v>1602</v>
      </c>
      <c r="J9634" t="s">
        <v>1603</v>
      </c>
    </row>
    <row r="9636" spans="7:10" x14ac:dyDescent="0.25">
      <c r="G9636">
        <v>1</v>
      </c>
      <c r="H9636">
        <v>108</v>
      </c>
      <c r="I9636">
        <v>8.67</v>
      </c>
      <c r="J9636">
        <v>8.67</v>
      </c>
    </row>
    <row r="9637" spans="7:10" x14ac:dyDescent="0.25">
      <c r="G9637">
        <v>10</v>
      </c>
      <c r="H9637">
        <v>41</v>
      </c>
      <c r="I9637">
        <v>3.29</v>
      </c>
      <c r="J9637">
        <v>11.97</v>
      </c>
    </row>
    <row r="9638" spans="7:10" x14ac:dyDescent="0.25">
      <c r="G9638">
        <v>11</v>
      </c>
      <c r="H9638">
        <v>13</v>
      </c>
      <c r="I9638">
        <v>1.04</v>
      </c>
      <c r="J9638">
        <v>13.01</v>
      </c>
    </row>
    <row r="9639" spans="7:10" x14ac:dyDescent="0.25">
      <c r="G9639">
        <v>12</v>
      </c>
      <c r="H9639">
        <v>139</v>
      </c>
      <c r="I9639">
        <v>11.16</v>
      </c>
      <c r="J9639">
        <v>24.18</v>
      </c>
    </row>
    <row r="9640" spans="7:10" x14ac:dyDescent="0.25">
      <c r="G9640">
        <v>13</v>
      </c>
      <c r="H9640">
        <v>111</v>
      </c>
      <c r="I9640">
        <v>8.92</v>
      </c>
      <c r="J9640">
        <v>33.090000000000003</v>
      </c>
    </row>
    <row r="9641" spans="7:10" x14ac:dyDescent="0.25">
      <c r="G9641">
        <v>14</v>
      </c>
      <c r="H9641">
        <v>4</v>
      </c>
      <c r="I9641">
        <v>0.32</v>
      </c>
      <c r="J9641">
        <v>33.409999999999997</v>
      </c>
    </row>
    <row r="9642" spans="7:10" x14ac:dyDescent="0.25">
      <c r="G9642">
        <v>16</v>
      </c>
      <c r="H9642">
        <v>160</v>
      </c>
      <c r="I9642">
        <v>12.85</v>
      </c>
      <c r="J9642">
        <v>46.27</v>
      </c>
    </row>
    <row r="9643" spans="7:10" x14ac:dyDescent="0.25">
      <c r="G9643">
        <v>17</v>
      </c>
      <c r="H9643">
        <v>28</v>
      </c>
      <c r="I9643">
        <v>2.25</v>
      </c>
      <c r="J9643">
        <v>48.51</v>
      </c>
    </row>
    <row r="9644" spans="7:10" x14ac:dyDescent="0.25">
      <c r="G9644">
        <v>18</v>
      </c>
      <c r="H9644">
        <v>161</v>
      </c>
      <c r="I9644">
        <v>12.93</v>
      </c>
      <c r="J9644">
        <v>61.45</v>
      </c>
    </row>
    <row r="9645" spans="7:10" x14ac:dyDescent="0.25">
      <c r="G9645">
        <v>19</v>
      </c>
      <c r="H9645">
        <v>48</v>
      </c>
      <c r="I9645">
        <v>3.86</v>
      </c>
      <c r="J9645">
        <v>65.3</v>
      </c>
    </row>
    <row r="9646" spans="7:10" x14ac:dyDescent="0.25">
      <c r="G9646">
        <v>2</v>
      </c>
      <c r="H9646">
        <v>140</v>
      </c>
      <c r="I9646">
        <v>11.24</v>
      </c>
      <c r="J9646">
        <v>76.55</v>
      </c>
    </row>
    <row r="9647" spans="7:10" x14ac:dyDescent="0.25">
      <c r="G9647">
        <v>3</v>
      </c>
      <c r="H9647">
        <v>1</v>
      </c>
      <c r="I9647">
        <v>0.08</v>
      </c>
      <c r="J9647">
        <v>76.63</v>
      </c>
    </row>
    <row r="9648" spans="7:10" x14ac:dyDescent="0.25">
      <c r="G9648">
        <v>4</v>
      </c>
      <c r="H9648">
        <v>1</v>
      </c>
      <c r="I9648">
        <v>0.08</v>
      </c>
      <c r="J9648">
        <v>76.709999999999994</v>
      </c>
    </row>
    <row r="9649" spans="1:10" x14ac:dyDescent="0.25">
      <c r="G9649">
        <v>6</v>
      </c>
      <c r="H9649">
        <v>19</v>
      </c>
      <c r="I9649">
        <v>1.53</v>
      </c>
      <c r="J9649">
        <v>78.23</v>
      </c>
    </row>
    <row r="9650" spans="1:10" x14ac:dyDescent="0.25">
      <c r="G9650">
        <v>7</v>
      </c>
      <c r="H9650">
        <v>48</v>
      </c>
      <c r="I9650">
        <v>3.86</v>
      </c>
      <c r="J9650">
        <v>82.09</v>
      </c>
    </row>
    <row r="9651" spans="1:10" x14ac:dyDescent="0.25">
      <c r="G9651">
        <v>8</v>
      </c>
      <c r="H9651">
        <v>50</v>
      </c>
      <c r="I9651">
        <v>4.0199999999999996</v>
      </c>
      <c r="J9651">
        <v>86.1</v>
      </c>
    </row>
    <row r="9652" spans="1:10" x14ac:dyDescent="0.25">
      <c r="G9652">
        <v>9</v>
      </c>
      <c r="H9652">
        <v>173</v>
      </c>
      <c r="I9652">
        <v>13.9</v>
      </c>
      <c r="J9652">
        <v>100</v>
      </c>
    </row>
    <row r="9654" spans="1:10" x14ac:dyDescent="0.25">
      <c r="G9654" t="s">
        <v>1673</v>
      </c>
      <c r="H9654" s="3">
        <v>1245</v>
      </c>
      <c r="I9654">
        <v>100</v>
      </c>
    </row>
    <row r="9656" spans="1:10" s="9" customFormat="1" x14ac:dyDescent="0.25">
      <c r="A9656" s="9" t="s">
        <v>4862</v>
      </c>
      <c r="G9656" s="9" t="s">
        <v>1069</v>
      </c>
    </row>
    <row r="9658" spans="1:10" x14ac:dyDescent="0.25">
      <c r="G9658" t="s">
        <v>3807</v>
      </c>
      <c r="H9658" t="s">
        <v>1601</v>
      </c>
      <c r="I9658" t="s">
        <v>1602</v>
      </c>
      <c r="J9658" t="s">
        <v>1603</v>
      </c>
    </row>
    <row r="9660" spans="1:10" x14ac:dyDescent="0.25">
      <c r="G9660" t="s">
        <v>4826</v>
      </c>
      <c r="H9660">
        <v>108</v>
      </c>
      <c r="I9660">
        <v>8.67</v>
      </c>
      <c r="J9660">
        <v>8.67</v>
      </c>
    </row>
    <row r="9661" spans="1:10" x14ac:dyDescent="0.25">
      <c r="G9661" t="s">
        <v>4827</v>
      </c>
      <c r="H9661">
        <v>140</v>
      </c>
      <c r="I9661">
        <v>11.24</v>
      </c>
      <c r="J9661">
        <v>19.920000000000002</v>
      </c>
    </row>
    <row r="9662" spans="1:10" x14ac:dyDescent="0.25">
      <c r="G9662" t="s">
        <v>4828</v>
      </c>
      <c r="H9662">
        <v>1</v>
      </c>
      <c r="I9662">
        <v>0.08</v>
      </c>
      <c r="J9662">
        <v>20</v>
      </c>
    </row>
    <row r="9663" spans="1:10" x14ac:dyDescent="0.25">
      <c r="G9663" t="s">
        <v>4829</v>
      </c>
      <c r="H9663">
        <v>1</v>
      </c>
      <c r="I9663">
        <v>0.08</v>
      </c>
      <c r="J9663">
        <v>20.079999999999998</v>
      </c>
    </row>
    <row r="9664" spans="1:10" x14ac:dyDescent="0.25">
      <c r="G9664" t="s">
        <v>4831</v>
      </c>
      <c r="H9664">
        <v>19</v>
      </c>
      <c r="I9664">
        <v>1.53</v>
      </c>
      <c r="J9664">
        <v>21.61</v>
      </c>
    </row>
    <row r="9665" spans="7:10" x14ac:dyDescent="0.25">
      <c r="G9665" t="s">
        <v>4832</v>
      </c>
      <c r="H9665">
        <v>48</v>
      </c>
      <c r="I9665">
        <v>3.86</v>
      </c>
      <c r="J9665">
        <v>25.46</v>
      </c>
    </row>
    <row r="9666" spans="7:10" x14ac:dyDescent="0.25">
      <c r="G9666" t="s">
        <v>4833</v>
      </c>
      <c r="H9666">
        <v>50</v>
      </c>
      <c r="I9666">
        <v>4.0199999999999996</v>
      </c>
      <c r="J9666">
        <v>29.48</v>
      </c>
    </row>
    <row r="9667" spans="7:10" x14ac:dyDescent="0.25">
      <c r="G9667" t="s">
        <v>4834</v>
      </c>
      <c r="H9667">
        <v>173</v>
      </c>
      <c r="I9667">
        <v>13.9</v>
      </c>
      <c r="J9667">
        <v>43.37</v>
      </c>
    </row>
    <row r="9668" spans="7:10" x14ac:dyDescent="0.25">
      <c r="G9668" t="s">
        <v>4844</v>
      </c>
      <c r="H9668">
        <v>41</v>
      </c>
      <c r="I9668">
        <v>3.29</v>
      </c>
      <c r="J9668">
        <v>46.67</v>
      </c>
    </row>
    <row r="9669" spans="7:10" x14ac:dyDescent="0.25">
      <c r="G9669" t="s">
        <v>4835</v>
      </c>
      <c r="H9669">
        <v>13</v>
      </c>
      <c r="I9669">
        <v>1.04</v>
      </c>
      <c r="J9669">
        <v>47.71</v>
      </c>
    </row>
    <row r="9670" spans="7:10" x14ac:dyDescent="0.25">
      <c r="G9670" t="s">
        <v>4836</v>
      </c>
      <c r="H9670">
        <v>139</v>
      </c>
      <c r="I9670">
        <v>11.16</v>
      </c>
      <c r="J9670">
        <v>58.88</v>
      </c>
    </row>
    <row r="9671" spans="7:10" x14ac:dyDescent="0.25">
      <c r="G9671" t="s">
        <v>3157</v>
      </c>
      <c r="H9671">
        <v>111</v>
      </c>
      <c r="I9671">
        <v>8.92</v>
      </c>
      <c r="J9671">
        <v>67.790000000000006</v>
      </c>
    </row>
    <row r="9672" spans="7:10" x14ac:dyDescent="0.25">
      <c r="G9672">
        <v>14</v>
      </c>
      <c r="H9672">
        <v>4</v>
      </c>
      <c r="I9672">
        <v>0.32</v>
      </c>
      <c r="J9672">
        <v>68.11</v>
      </c>
    </row>
    <row r="9673" spans="7:10" x14ac:dyDescent="0.25">
      <c r="G9673">
        <v>16</v>
      </c>
      <c r="H9673">
        <v>160</v>
      </c>
      <c r="I9673">
        <v>12.85</v>
      </c>
      <c r="J9673">
        <v>80.959999999999994</v>
      </c>
    </row>
    <row r="9674" spans="7:10" x14ac:dyDescent="0.25">
      <c r="G9674">
        <v>17</v>
      </c>
      <c r="H9674">
        <v>28</v>
      </c>
      <c r="I9674">
        <v>2.25</v>
      </c>
      <c r="J9674">
        <v>83.21</v>
      </c>
    </row>
    <row r="9675" spans="7:10" x14ac:dyDescent="0.25">
      <c r="G9675">
        <v>18</v>
      </c>
      <c r="H9675">
        <v>161</v>
      </c>
      <c r="I9675">
        <v>12.93</v>
      </c>
      <c r="J9675">
        <v>96.14</v>
      </c>
    </row>
    <row r="9676" spans="7:10" x14ac:dyDescent="0.25">
      <c r="G9676">
        <v>19</v>
      </c>
      <c r="H9676">
        <v>48</v>
      </c>
      <c r="I9676">
        <v>3.86</v>
      </c>
      <c r="J9676">
        <v>100</v>
      </c>
    </row>
    <row r="9678" spans="7:10" x14ac:dyDescent="0.25">
      <c r="G9678" t="s">
        <v>1673</v>
      </c>
      <c r="H9678" s="3">
        <v>1245</v>
      </c>
      <c r="I9678">
        <v>100</v>
      </c>
    </row>
    <row r="9682" spans="1:10" s="9" customFormat="1" x14ac:dyDescent="0.25">
      <c r="A9682" s="9" t="s">
        <v>368</v>
      </c>
      <c r="G9682" s="9" t="s">
        <v>1070</v>
      </c>
    </row>
    <row r="9684" spans="1:10" x14ac:dyDescent="0.25">
      <c r="G9684" t="s">
        <v>3807</v>
      </c>
      <c r="H9684" t="s">
        <v>1601</v>
      </c>
      <c r="I9684" t="s">
        <v>1602</v>
      </c>
      <c r="J9684" t="s">
        <v>1603</v>
      </c>
    </row>
    <row r="9686" spans="1:10" x14ac:dyDescent="0.25">
      <c r="G9686" t="s">
        <v>4848</v>
      </c>
      <c r="H9686">
        <v>107</v>
      </c>
      <c r="I9686">
        <v>8.35</v>
      </c>
      <c r="J9686">
        <v>8.35</v>
      </c>
    </row>
    <row r="9687" spans="1:10" x14ac:dyDescent="0.25">
      <c r="G9687" t="s">
        <v>4849</v>
      </c>
      <c r="H9687">
        <v>13</v>
      </c>
      <c r="I9687">
        <v>1.01</v>
      </c>
      <c r="J9687">
        <v>9.36</v>
      </c>
    </row>
    <row r="9688" spans="1:10" x14ac:dyDescent="0.25">
      <c r="G9688" t="s">
        <v>4850</v>
      </c>
      <c r="H9688">
        <v>179</v>
      </c>
      <c r="I9688">
        <v>13.96</v>
      </c>
      <c r="J9688">
        <v>23.32</v>
      </c>
    </row>
    <row r="9689" spans="1:10" x14ac:dyDescent="0.25">
      <c r="G9689" t="s">
        <v>4851</v>
      </c>
      <c r="H9689">
        <v>215</v>
      </c>
      <c r="I9689">
        <v>16.77</v>
      </c>
      <c r="J9689">
        <v>40.090000000000003</v>
      </c>
    </row>
    <row r="9690" spans="1:10" x14ac:dyDescent="0.25">
      <c r="G9690" t="s">
        <v>4852</v>
      </c>
      <c r="H9690">
        <v>768</v>
      </c>
      <c r="I9690">
        <v>59.91</v>
      </c>
      <c r="J9690">
        <v>100</v>
      </c>
    </row>
    <row r="9692" spans="1:10" x14ac:dyDescent="0.25">
      <c r="G9692" t="s">
        <v>1673</v>
      </c>
      <c r="H9692" s="3">
        <v>1282</v>
      </c>
      <c r="I9692">
        <v>100</v>
      </c>
    </row>
    <row r="9695" spans="1:10" s="9" customFormat="1" x14ac:dyDescent="0.25">
      <c r="A9695" s="9" t="s">
        <v>4863</v>
      </c>
      <c r="G9695" s="9" t="s">
        <v>1071</v>
      </c>
    </row>
    <row r="9698" spans="7:10" x14ac:dyDescent="0.25">
      <c r="G9698" t="s">
        <v>3807</v>
      </c>
      <c r="H9698" t="s">
        <v>1601</v>
      </c>
      <c r="I9698" t="s">
        <v>1602</v>
      </c>
      <c r="J9698" t="s">
        <v>1603</v>
      </c>
    </row>
    <row r="9700" spans="7:10" x14ac:dyDescent="0.25">
      <c r="G9700">
        <v>1</v>
      </c>
      <c r="H9700">
        <v>72</v>
      </c>
      <c r="I9700">
        <v>5.86</v>
      </c>
      <c r="J9700">
        <v>5.86</v>
      </c>
    </row>
    <row r="9701" spans="7:10" x14ac:dyDescent="0.25">
      <c r="G9701">
        <v>10</v>
      </c>
      <c r="H9701">
        <v>56</v>
      </c>
      <c r="I9701">
        <v>4.5599999999999996</v>
      </c>
      <c r="J9701">
        <v>10.41</v>
      </c>
    </row>
    <row r="9702" spans="7:10" x14ac:dyDescent="0.25">
      <c r="G9702">
        <v>11</v>
      </c>
      <c r="H9702">
        <v>15</v>
      </c>
      <c r="I9702">
        <v>1.22</v>
      </c>
      <c r="J9702">
        <v>11.64</v>
      </c>
    </row>
    <row r="9703" spans="7:10" x14ac:dyDescent="0.25">
      <c r="G9703">
        <v>12</v>
      </c>
      <c r="H9703">
        <v>114</v>
      </c>
      <c r="I9703">
        <v>9.2799999999999994</v>
      </c>
      <c r="J9703">
        <v>20.91</v>
      </c>
    </row>
    <row r="9704" spans="7:10" x14ac:dyDescent="0.25">
      <c r="G9704">
        <v>13</v>
      </c>
      <c r="H9704">
        <v>122</v>
      </c>
      <c r="I9704">
        <v>9.93</v>
      </c>
      <c r="J9704">
        <v>30.84</v>
      </c>
    </row>
    <row r="9705" spans="7:10" x14ac:dyDescent="0.25">
      <c r="G9705">
        <v>14</v>
      </c>
      <c r="H9705">
        <v>5</v>
      </c>
      <c r="I9705">
        <v>0.41</v>
      </c>
      <c r="J9705">
        <v>31.24</v>
      </c>
    </row>
    <row r="9706" spans="7:10" x14ac:dyDescent="0.25">
      <c r="G9706">
        <v>16</v>
      </c>
      <c r="H9706">
        <v>183</v>
      </c>
      <c r="I9706">
        <v>14.89</v>
      </c>
      <c r="J9706">
        <v>46.14</v>
      </c>
    </row>
    <row r="9707" spans="7:10" x14ac:dyDescent="0.25">
      <c r="G9707">
        <v>17</v>
      </c>
      <c r="H9707">
        <v>27</v>
      </c>
      <c r="I9707">
        <v>2.2000000000000002</v>
      </c>
      <c r="J9707">
        <v>48.33</v>
      </c>
    </row>
    <row r="9708" spans="7:10" x14ac:dyDescent="0.25">
      <c r="G9708">
        <v>18</v>
      </c>
      <c r="H9708">
        <v>213</v>
      </c>
      <c r="I9708">
        <v>17.329999999999998</v>
      </c>
      <c r="J9708">
        <v>65.66</v>
      </c>
    </row>
    <row r="9709" spans="7:10" x14ac:dyDescent="0.25">
      <c r="G9709">
        <v>19</v>
      </c>
      <c r="H9709">
        <v>48</v>
      </c>
      <c r="I9709">
        <v>3.91</v>
      </c>
      <c r="J9709">
        <v>69.569999999999993</v>
      </c>
    </row>
    <row r="9710" spans="7:10" x14ac:dyDescent="0.25">
      <c r="G9710">
        <v>2</v>
      </c>
      <c r="H9710">
        <v>104</v>
      </c>
      <c r="I9710">
        <v>8.4600000000000009</v>
      </c>
      <c r="J9710">
        <v>78.03</v>
      </c>
    </row>
    <row r="9711" spans="7:10" x14ac:dyDescent="0.25">
      <c r="G9711">
        <v>3</v>
      </c>
      <c r="H9711">
        <v>2</v>
      </c>
      <c r="I9711">
        <v>0.16</v>
      </c>
      <c r="J9711">
        <v>78.19</v>
      </c>
    </row>
    <row r="9712" spans="7:10" x14ac:dyDescent="0.25">
      <c r="G9712">
        <v>4</v>
      </c>
      <c r="H9712">
        <v>2</v>
      </c>
      <c r="I9712">
        <v>0.16</v>
      </c>
      <c r="J9712">
        <v>78.36</v>
      </c>
    </row>
    <row r="9713" spans="1:10" x14ac:dyDescent="0.25">
      <c r="G9713">
        <v>5</v>
      </c>
      <c r="H9713">
        <v>2</v>
      </c>
      <c r="I9713">
        <v>0.16</v>
      </c>
      <c r="J9713">
        <v>78.52</v>
      </c>
    </row>
    <row r="9714" spans="1:10" x14ac:dyDescent="0.25">
      <c r="G9714">
        <v>6</v>
      </c>
      <c r="H9714">
        <v>14</v>
      </c>
      <c r="I9714">
        <v>1.1399999999999999</v>
      </c>
      <c r="J9714">
        <v>79.66</v>
      </c>
    </row>
    <row r="9715" spans="1:10" x14ac:dyDescent="0.25">
      <c r="G9715">
        <v>7</v>
      </c>
      <c r="H9715">
        <v>38</v>
      </c>
      <c r="I9715">
        <v>3.09</v>
      </c>
      <c r="J9715">
        <v>82.75</v>
      </c>
    </row>
    <row r="9716" spans="1:10" x14ac:dyDescent="0.25">
      <c r="G9716">
        <v>8</v>
      </c>
      <c r="H9716">
        <v>50</v>
      </c>
      <c r="I9716">
        <v>4.07</v>
      </c>
      <c r="J9716">
        <v>86.82</v>
      </c>
    </row>
    <row r="9717" spans="1:10" x14ac:dyDescent="0.25">
      <c r="G9717">
        <v>9</v>
      </c>
      <c r="H9717">
        <v>162</v>
      </c>
      <c r="I9717">
        <v>13.18</v>
      </c>
      <c r="J9717">
        <v>100</v>
      </c>
    </row>
    <row r="9719" spans="1:10" x14ac:dyDescent="0.25">
      <c r="G9719" t="s">
        <v>1673</v>
      </c>
      <c r="H9719" s="3">
        <v>1229</v>
      </c>
      <c r="I9719">
        <v>100</v>
      </c>
    </row>
    <row r="9721" spans="1:10" s="9" customFormat="1" x14ac:dyDescent="0.25">
      <c r="A9721" s="9" t="s">
        <v>1570</v>
      </c>
      <c r="G9721" s="9" t="s">
        <v>1071</v>
      </c>
    </row>
    <row r="9723" spans="1:10" x14ac:dyDescent="0.25">
      <c r="G9723" t="s">
        <v>3807</v>
      </c>
      <c r="H9723" t="s">
        <v>1601</v>
      </c>
      <c r="I9723" t="s">
        <v>1602</v>
      </c>
      <c r="J9723" t="s">
        <v>1603</v>
      </c>
    </row>
    <row r="9725" spans="1:10" x14ac:dyDescent="0.25">
      <c r="G9725" t="s">
        <v>4826</v>
      </c>
      <c r="H9725">
        <v>72</v>
      </c>
      <c r="I9725">
        <v>5.86</v>
      </c>
      <c r="J9725">
        <v>5.86</v>
      </c>
    </row>
    <row r="9726" spans="1:10" x14ac:dyDescent="0.25">
      <c r="G9726" t="s">
        <v>4827</v>
      </c>
      <c r="H9726">
        <v>104</v>
      </c>
      <c r="I9726">
        <v>8.4600000000000009</v>
      </c>
      <c r="J9726">
        <v>14.32</v>
      </c>
    </row>
    <row r="9727" spans="1:10" x14ac:dyDescent="0.25">
      <c r="G9727" t="s">
        <v>4828</v>
      </c>
      <c r="H9727">
        <v>2</v>
      </c>
      <c r="I9727">
        <v>0.16</v>
      </c>
      <c r="J9727">
        <v>14.48</v>
      </c>
    </row>
    <row r="9728" spans="1:10" x14ac:dyDescent="0.25">
      <c r="G9728" t="s">
        <v>4829</v>
      </c>
      <c r="H9728">
        <v>2</v>
      </c>
      <c r="I9728">
        <v>0.16</v>
      </c>
      <c r="J9728">
        <v>14.65</v>
      </c>
    </row>
    <row r="9729" spans="7:10" x14ac:dyDescent="0.25">
      <c r="G9729" t="s">
        <v>4830</v>
      </c>
      <c r="H9729">
        <v>2</v>
      </c>
      <c r="I9729">
        <v>0.16</v>
      </c>
      <c r="J9729">
        <v>14.81</v>
      </c>
    </row>
    <row r="9730" spans="7:10" x14ac:dyDescent="0.25">
      <c r="G9730" t="s">
        <v>4831</v>
      </c>
      <c r="H9730">
        <v>14</v>
      </c>
      <c r="I9730">
        <v>1.1399999999999999</v>
      </c>
      <c r="J9730">
        <v>15.95</v>
      </c>
    </row>
    <row r="9731" spans="7:10" x14ac:dyDescent="0.25">
      <c r="G9731" t="s">
        <v>4832</v>
      </c>
      <c r="H9731">
        <v>38</v>
      </c>
      <c r="I9731">
        <v>3.09</v>
      </c>
      <c r="J9731">
        <v>19.04</v>
      </c>
    </row>
    <row r="9732" spans="7:10" x14ac:dyDescent="0.25">
      <c r="G9732" t="s">
        <v>4833</v>
      </c>
      <c r="H9732">
        <v>50</v>
      </c>
      <c r="I9732">
        <v>4.07</v>
      </c>
      <c r="J9732">
        <v>23.11</v>
      </c>
    </row>
    <row r="9733" spans="7:10" x14ac:dyDescent="0.25">
      <c r="G9733" t="s">
        <v>4834</v>
      </c>
      <c r="H9733">
        <v>162</v>
      </c>
      <c r="I9733">
        <v>13.18</v>
      </c>
      <c r="J9733">
        <v>36.29</v>
      </c>
    </row>
    <row r="9734" spans="7:10" x14ac:dyDescent="0.25">
      <c r="G9734" t="s">
        <v>4844</v>
      </c>
      <c r="H9734">
        <v>56</v>
      </c>
      <c r="I9734">
        <v>4.5599999999999996</v>
      </c>
      <c r="J9734">
        <v>40.85</v>
      </c>
    </row>
    <row r="9735" spans="7:10" x14ac:dyDescent="0.25">
      <c r="G9735" t="s">
        <v>4835</v>
      </c>
      <c r="H9735">
        <v>15</v>
      </c>
      <c r="I9735">
        <v>1.22</v>
      </c>
      <c r="J9735">
        <v>42.07</v>
      </c>
    </row>
    <row r="9736" spans="7:10" x14ac:dyDescent="0.25">
      <c r="G9736" t="s">
        <v>4836</v>
      </c>
      <c r="H9736">
        <v>114</v>
      </c>
      <c r="I9736">
        <v>9.2799999999999994</v>
      </c>
      <c r="J9736">
        <v>51.34</v>
      </c>
    </row>
    <row r="9737" spans="7:10" x14ac:dyDescent="0.25">
      <c r="G9737" t="s">
        <v>3157</v>
      </c>
      <c r="H9737">
        <v>122</v>
      </c>
      <c r="I9737">
        <v>9.93</v>
      </c>
      <c r="J9737">
        <v>61.27</v>
      </c>
    </row>
    <row r="9738" spans="7:10" x14ac:dyDescent="0.25">
      <c r="G9738">
        <v>14</v>
      </c>
      <c r="H9738">
        <v>5</v>
      </c>
      <c r="I9738">
        <v>0.41</v>
      </c>
      <c r="J9738">
        <v>61.68</v>
      </c>
    </row>
    <row r="9739" spans="7:10" x14ac:dyDescent="0.25">
      <c r="G9739">
        <v>16</v>
      </c>
      <c r="H9739">
        <v>183</v>
      </c>
      <c r="I9739">
        <v>14.89</v>
      </c>
      <c r="J9739">
        <v>76.569999999999993</v>
      </c>
    </row>
    <row r="9740" spans="7:10" x14ac:dyDescent="0.25">
      <c r="G9740">
        <v>17</v>
      </c>
      <c r="H9740">
        <v>27</v>
      </c>
      <c r="I9740">
        <v>2.2000000000000002</v>
      </c>
      <c r="J9740">
        <v>78.760000000000005</v>
      </c>
    </row>
    <row r="9741" spans="7:10" x14ac:dyDescent="0.25">
      <c r="G9741">
        <v>18</v>
      </c>
      <c r="H9741">
        <v>213</v>
      </c>
      <c r="I9741">
        <v>17.329999999999998</v>
      </c>
      <c r="J9741">
        <v>96.09</v>
      </c>
    </row>
    <row r="9742" spans="7:10" x14ac:dyDescent="0.25">
      <c r="G9742">
        <v>19</v>
      </c>
      <c r="H9742">
        <v>48</v>
      </c>
      <c r="I9742">
        <v>3.91</v>
      </c>
      <c r="J9742">
        <v>100</v>
      </c>
    </row>
    <row r="9744" spans="7:10" x14ac:dyDescent="0.25">
      <c r="G9744" t="s">
        <v>1673</v>
      </c>
      <c r="H9744" s="3">
        <v>1229</v>
      </c>
      <c r="I9744">
        <v>100</v>
      </c>
    </row>
    <row r="9748" spans="1:10" s="9" customFormat="1" x14ac:dyDescent="0.25">
      <c r="A9748" s="9" t="s">
        <v>4864</v>
      </c>
      <c r="G9748" s="9" t="s">
        <v>1072</v>
      </c>
    </row>
    <row r="9751" spans="1:10" x14ac:dyDescent="0.25">
      <c r="G9751" t="s">
        <v>3807</v>
      </c>
      <c r="H9751" t="s">
        <v>1601</v>
      </c>
      <c r="I9751" t="s">
        <v>1602</v>
      </c>
      <c r="J9751" t="s">
        <v>1603</v>
      </c>
    </row>
    <row r="9753" spans="1:10" x14ac:dyDescent="0.25">
      <c r="G9753" t="s">
        <v>4848</v>
      </c>
      <c r="H9753">
        <v>145</v>
      </c>
      <c r="I9753">
        <v>11.55</v>
      </c>
      <c r="J9753">
        <v>11.55</v>
      </c>
    </row>
    <row r="9754" spans="1:10" x14ac:dyDescent="0.25">
      <c r="G9754" t="s">
        <v>4849</v>
      </c>
      <c r="H9754">
        <v>13</v>
      </c>
      <c r="I9754">
        <v>1.04</v>
      </c>
      <c r="J9754">
        <v>12.59</v>
      </c>
    </row>
    <row r="9755" spans="1:10" x14ac:dyDescent="0.25">
      <c r="G9755" t="s">
        <v>4850</v>
      </c>
      <c r="H9755">
        <v>171</v>
      </c>
      <c r="I9755">
        <v>13.63</v>
      </c>
      <c r="J9755">
        <v>26.22</v>
      </c>
    </row>
    <row r="9756" spans="1:10" x14ac:dyDescent="0.25">
      <c r="G9756" t="s">
        <v>4851</v>
      </c>
      <c r="H9756">
        <v>192</v>
      </c>
      <c r="I9756">
        <v>15.3</v>
      </c>
      <c r="J9756">
        <v>41.51</v>
      </c>
    </row>
    <row r="9757" spans="1:10" x14ac:dyDescent="0.25">
      <c r="G9757" t="s">
        <v>4852</v>
      </c>
      <c r="H9757">
        <v>734</v>
      </c>
      <c r="I9757">
        <v>58.49</v>
      </c>
      <c r="J9757">
        <v>100</v>
      </c>
    </row>
    <row r="9759" spans="1:10" x14ac:dyDescent="0.25">
      <c r="G9759" t="s">
        <v>1673</v>
      </c>
      <c r="H9759" s="3">
        <v>1255</v>
      </c>
      <c r="I9759">
        <v>100</v>
      </c>
    </row>
    <row r="9763" spans="1:10" s="9" customFormat="1" x14ac:dyDescent="0.25">
      <c r="A9763" s="9" t="s">
        <v>4865</v>
      </c>
      <c r="G9763" s="9" t="s">
        <v>1072</v>
      </c>
    </row>
    <row r="9766" spans="1:10" x14ac:dyDescent="0.25">
      <c r="G9766" t="s">
        <v>3807</v>
      </c>
      <c r="H9766" t="s">
        <v>1601</v>
      </c>
      <c r="I9766" t="s">
        <v>1602</v>
      </c>
      <c r="J9766" t="s">
        <v>1603</v>
      </c>
    </row>
    <row r="9768" spans="1:10" x14ac:dyDescent="0.25">
      <c r="G9768">
        <v>1</v>
      </c>
      <c r="H9768">
        <v>43</v>
      </c>
      <c r="I9768">
        <v>3.63</v>
      </c>
      <c r="J9768">
        <v>3.63</v>
      </c>
    </row>
    <row r="9769" spans="1:10" x14ac:dyDescent="0.25">
      <c r="G9769">
        <v>10</v>
      </c>
      <c r="H9769">
        <v>70</v>
      </c>
      <c r="I9769">
        <v>5.91</v>
      </c>
      <c r="J9769">
        <v>9.5399999999999991</v>
      </c>
    </row>
    <row r="9770" spans="1:10" x14ac:dyDescent="0.25">
      <c r="G9770">
        <v>11</v>
      </c>
      <c r="H9770">
        <v>12</v>
      </c>
      <c r="I9770">
        <v>1.01</v>
      </c>
      <c r="J9770">
        <v>10.55</v>
      </c>
    </row>
    <row r="9771" spans="1:10" x14ac:dyDescent="0.25">
      <c r="G9771">
        <v>12</v>
      </c>
      <c r="H9771">
        <v>87</v>
      </c>
      <c r="I9771">
        <v>7.34</v>
      </c>
      <c r="J9771">
        <v>17.89</v>
      </c>
    </row>
    <row r="9772" spans="1:10" x14ac:dyDescent="0.25">
      <c r="G9772">
        <v>13</v>
      </c>
      <c r="H9772">
        <v>135</v>
      </c>
      <c r="I9772">
        <v>11.39</v>
      </c>
      <c r="J9772">
        <v>29.28</v>
      </c>
    </row>
    <row r="9773" spans="1:10" x14ac:dyDescent="0.25">
      <c r="G9773">
        <v>14</v>
      </c>
      <c r="H9773">
        <v>5</v>
      </c>
      <c r="I9773">
        <v>0.42</v>
      </c>
      <c r="J9773">
        <v>29.7</v>
      </c>
    </row>
    <row r="9774" spans="1:10" x14ac:dyDescent="0.25">
      <c r="G9774">
        <v>15</v>
      </c>
      <c r="H9774">
        <v>1</v>
      </c>
      <c r="I9774">
        <v>0.08</v>
      </c>
      <c r="J9774">
        <v>29.79</v>
      </c>
    </row>
    <row r="9775" spans="1:10" x14ac:dyDescent="0.25">
      <c r="G9775">
        <v>16</v>
      </c>
      <c r="H9775">
        <v>270</v>
      </c>
      <c r="I9775">
        <v>22.78</v>
      </c>
      <c r="J9775">
        <v>52.57</v>
      </c>
    </row>
    <row r="9776" spans="1:10" x14ac:dyDescent="0.25">
      <c r="G9776">
        <v>17</v>
      </c>
      <c r="H9776">
        <v>25</v>
      </c>
      <c r="I9776">
        <v>2.11</v>
      </c>
      <c r="J9776">
        <v>54.68</v>
      </c>
    </row>
    <row r="9777" spans="1:10" x14ac:dyDescent="0.25">
      <c r="G9777">
        <v>18</v>
      </c>
      <c r="H9777">
        <v>189</v>
      </c>
      <c r="I9777">
        <v>15.95</v>
      </c>
      <c r="J9777">
        <v>70.63</v>
      </c>
    </row>
    <row r="9778" spans="1:10" x14ac:dyDescent="0.25">
      <c r="G9778">
        <v>19</v>
      </c>
      <c r="H9778">
        <v>67</v>
      </c>
      <c r="I9778">
        <v>5.65</v>
      </c>
      <c r="J9778">
        <v>76.290000000000006</v>
      </c>
    </row>
    <row r="9779" spans="1:10" x14ac:dyDescent="0.25">
      <c r="G9779">
        <v>2</v>
      </c>
      <c r="H9779">
        <v>72</v>
      </c>
      <c r="I9779">
        <v>6.08</v>
      </c>
      <c r="J9779">
        <v>82.36</v>
      </c>
    </row>
    <row r="9780" spans="1:10" x14ac:dyDescent="0.25">
      <c r="G9780">
        <v>3</v>
      </c>
      <c r="H9780">
        <v>2</v>
      </c>
      <c r="I9780">
        <v>0.17</v>
      </c>
      <c r="J9780">
        <v>82.53</v>
      </c>
    </row>
    <row r="9781" spans="1:10" x14ac:dyDescent="0.25">
      <c r="G9781">
        <v>4</v>
      </c>
      <c r="H9781">
        <v>1</v>
      </c>
      <c r="I9781">
        <v>0.08</v>
      </c>
      <c r="J9781">
        <v>82.62</v>
      </c>
    </row>
    <row r="9782" spans="1:10" x14ac:dyDescent="0.25">
      <c r="G9782">
        <v>6</v>
      </c>
      <c r="H9782">
        <v>9</v>
      </c>
      <c r="I9782">
        <v>0.76</v>
      </c>
      <c r="J9782">
        <v>83.38</v>
      </c>
    </row>
    <row r="9783" spans="1:10" x14ac:dyDescent="0.25">
      <c r="G9783">
        <v>7</v>
      </c>
      <c r="H9783">
        <v>40</v>
      </c>
      <c r="I9783">
        <v>3.38</v>
      </c>
      <c r="J9783">
        <v>86.75</v>
      </c>
    </row>
    <row r="9784" spans="1:10" x14ac:dyDescent="0.25">
      <c r="G9784">
        <v>8</v>
      </c>
      <c r="H9784">
        <v>43</v>
      </c>
      <c r="I9784">
        <v>3.63</v>
      </c>
      <c r="J9784">
        <v>90.38</v>
      </c>
    </row>
    <row r="9785" spans="1:10" x14ac:dyDescent="0.25">
      <c r="G9785">
        <v>9</v>
      </c>
      <c r="H9785">
        <v>114</v>
      </c>
      <c r="I9785">
        <v>9.6199999999999992</v>
      </c>
      <c r="J9785">
        <v>100</v>
      </c>
    </row>
    <row r="9787" spans="1:10" x14ac:dyDescent="0.25">
      <c r="G9787" t="s">
        <v>1673</v>
      </c>
      <c r="H9787" s="3">
        <v>1185</v>
      </c>
      <c r="I9787">
        <v>100</v>
      </c>
    </row>
    <row r="9789" spans="1:10" s="9" customFormat="1" x14ac:dyDescent="0.25">
      <c r="A9789" s="9" t="s">
        <v>1571</v>
      </c>
      <c r="G9789" s="9" t="s">
        <v>1428</v>
      </c>
    </row>
    <row r="9791" spans="1:10" x14ac:dyDescent="0.25">
      <c r="G9791" t="s">
        <v>3807</v>
      </c>
      <c r="H9791" t="s">
        <v>1601</v>
      </c>
      <c r="I9791" t="s">
        <v>1602</v>
      </c>
      <c r="J9791" t="s">
        <v>1603</v>
      </c>
    </row>
    <row r="9793" spans="7:10" x14ac:dyDescent="0.25">
      <c r="G9793" t="s">
        <v>4826</v>
      </c>
      <c r="H9793">
        <v>43</v>
      </c>
      <c r="I9793">
        <v>3.63</v>
      </c>
      <c r="J9793">
        <v>3.63</v>
      </c>
    </row>
    <row r="9794" spans="7:10" x14ac:dyDescent="0.25">
      <c r="G9794" t="s">
        <v>4827</v>
      </c>
      <c r="H9794">
        <v>72</v>
      </c>
      <c r="I9794">
        <v>6.08</v>
      </c>
      <c r="J9794">
        <v>9.6999999999999993</v>
      </c>
    </row>
    <row r="9795" spans="7:10" x14ac:dyDescent="0.25">
      <c r="G9795" t="s">
        <v>4828</v>
      </c>
      <c r="H9795">
        <v>2</v>
      </c>
      <c r="I9795">
        <v>0.17</v>
      </c>
      <c r="J9795">
        <v>9.8699999999999992</v>
      </c>
    </row>
    <row r="9796" spans="7:10" x14ac:dyDescent="0.25">
      <c r="G9796" t="s">
        <v>4829</v>
      </c>
      <c r="H9796">
        <v>1</v>
      </c>
      <c r="I9796">
        <v>0.08</v>
      </c>
      <c r="J9796">
        <v>9.9600000000000009</v>
      </c>
    </row>
    <row r="9797" spans="7:10" x14ac:dyDescent="0.25">
      <c r="G9797" t="s">
        <v>4831</v>
      </c>
      <c r="H9797">
        <v>9</v>
      </c>
      <c r="I9797">
        <v>0.76</v>
      </c>
      <c r="J9797">
        <v>10.72</v>
      </c>
    </row>
    <row r="9798" spans="7:10" x14ac:dyDescent="0.25">
      <c r="G9798" t="s">
        <v>4832</v>
      </c>
      <c r="H9798">
        <v>40</v>
      </c>
      <c r="I9798">
        <v>3.38</v>
      </c>
      <c r="J9798">
        <v>14.09</v>
      </c>
    </row>
    <row r="9799" spans="7:10" x14ac:dyDescent="0.25">
      <c r="G9799" t="s">
        <v>4833</v>
      </c>
      <c r="H9799">
        <v>43</v>
      </c>
      <c r="I9799">
        <v>3.63</v>
      </c>
      <c r="J9799">
        <v>17.72</v>
      </c>
    </row>
    <row r="9800" spans="7:10" x14ac:dyDescent="0.25">
      <c r="G9800" t="s">
        <v>4834</v>
      </c>
      <c r="H9800">
        <v>114</v>
      </c>
      <c r="I9800">
        <v>9.6199999999999992</v>
      </c>
      <c r="J9800">
        <v>27.34</v>
      </c>
    </row>
    <row r="9801" spans="7:10" x14ac:dyDescent="0.25">
      <c r="G9801" t="s">
        <v>4844</v>
      </c>
      <c r="H9801">
        <v>70</v>
      </c>
      <c r="I9801">
        <v>5.91</v>
      </c>
      <c r="J9801">
        <v>33.25</v>
      </c>
    </row>
    <row r="9802" spans="7:10" x14ac:dyDescent="0.25">
      <c r="G9802" t="s">
        <v>4835</v>
      </c>
      <c r="H9802">
        <v>12</v>
      </c>
      <c r="I9802">
        <v>1.01</v>
      </c>
      <c r="J9802">
        <v>34.26</v>
      </c>
    </row>
    <row r="9803" spans="7:10" x14ac:dyDescent="0.25">
      <c r="G9803" t="s">
        <v>4836</v>
      </c>
      <c r="H9803">
        <v>87</v>
      </c>
      <c r="I9803">
        <v>7.34</v>
      </c>
      <c r="J9803">
        <v>41.6</v>
      </c>
    </row>
    <row r="9804" spans="7:10" x14ac:dyDescent="0.25">
      <c r="G9804" t="s">
        <v>3157</v>
      </c>
      <c r="H9804">
        <v>135</v>
      </c>
      <c r="I9804">
        <v>11.39</v>
      </c>
      <c r="J9804">
        <v>53</v>
      </c>
    </row>
    <row r="9805" spans="7:10" x14ac:dyDescent="0.25">
      <c r="G9805">
        <v>14</v>
      </c>
      <c r="H9805">
        <v>5</v>
      </c>
      <c r="I9805">
        <v>0.42</v>
      </c>
      <c r="J9805">
        <v>53.42</v>
      </c>
    </row>
    <row r="9806" spans="7:10" x14ac:dyDescent="0.25">
      <c r="G9806">
        <v>15</v>
      </c>
      <c r="H9806">
        <v>1</v>
      </c>
      <c r="I9806">
        <v>0.08</v>
      </c>
      <c r="J9806">
        <v>53.5</v>
      </c>
    </row>
    <row r="9807" spans="7:10" x14ac:dyDescent="0.25">
      <c r="G9807">
        <v>16</v>
      </c>
      <c r="H9807">
        <v>270</v>
      </c>
      <c r="I9807">
        <v>22.78</v>
      </c>
      <c r="J9807">
        <v>76.290000000000006</v>
      </c>
    </row>
    <row r="9808" spans="7:10" x14ac:dyDescent="0.25">
      <c r="G9808">
        <v>17</v>
      </c>
      <c r="H9808">
        <v>25</v>
      </c>
      <c r="I9808">
        <v>2.11</v>
      </c>
      <c r="J9808">
        <v>78.400000000000006</v>
      </c>
    </row>
    <row r="9809" spans="1:10" x14ac:dyDescent="0.25">
      <c r="G9809">
        <v>18</v>
      </c>
      <c r="H9809">
        <v>189</v>
      </c>
      <c r="I9809">
        <v>15.95</v>
      </c>
      <c r="J9809">
        <v>94.35</v>
      </c>
    </row>
    <row r="9810" spans="1:10" x14ac:dyDescent="0.25">
      <c r="G9810">
        <v>19</v>
      </c>
      <c r="H9810">
        <v>67</v>
      </c>
      <c r="I9810">
        <v>5.65</v>
      </c>
      <c r="J9810">
        <v>100</v>
      </c>
    </row>
    <row r="9812" spans="1:10" x14ac:dyDescent="0.25">
      <c r="G9812" t="s">
        <v>1673</v>
      </c>
      <c r="H9812" s="3">
        <v>1185</v>
      </c>
      <c r="I9812">
        <v>100</v>
      </c>
    </row>
    <row r="9816" spans="1:10" s="9" customFormat="1" x14ac:dyDescent="0.25">
      <c r="A9816" s="9" t="s">
        <v>4866</v>
      </c>
      <c r="G9816" s="9" t="s">
        <v>1073</v>
      </c>
    </row>
    <row r="9820" spans="1:10" x14ac:dyDescent="0.25">
      <c r="G9820" t="s">
        <v>3807</v>
      </c>
      <c r="H9820" t="s">
        <v>1601</v>
      </c>
      <c r="I9820" t="s">
        <v>1602</v>
      </c>
      <c r="J9820" t="s">
        <v>1603</v>
      </c>
    </row>
    <row r="9822" spans="1:10" x14ac:dyDescent="0.25">
      <c r="G9822" t="s">
        <v>4848</v>
      </c>
      <c r="H9822">
        <v>75</v>
      </c>
      <c r="I9822">
        <v>5.89</v>
      </c>
      <c r="J9822">
        <v>5.89</v>
      </c>
    </row>
    <row r="9823" spans="1:10" x14ac:dyDescent="0.25">
      <c r="G9823" t="s">
        <v>4849</v>
      </c>
      <c r="H9823">
        <v>7</v>
      </c>
      <c r="I9823">
        <v>0.55000000000000004</v>
      </c>
      <c r="J9823">
        <v>6.44</v>
      </c>
    </row>
    <row r="9824" spans="1:10" x14ac:dyDescent="0.25">
      <c r="G9824" t="s">
        <v>4850</v>
      </c>
      <c r="H9824">
        <v>65</v>
      </c>
      <c r="I9824">
        <v>5.0999999999999996</v>
      </c>
      <c r="J9824">
        <v>11.54</v>
      </c>
    </row>
    <row r="9825" spans="1:10" x14ac:dyDescent="0.25">
      <c r="G9825" t="s">
        <v>4851</v>
      </c>
      <c r="H9825">
        <v>158</v>
      </c>
      <c r="I9825">
        <v>12.4</v>
      </c>
      <c r="J9825">
        <v>23.94</v>
      </c>
    </row>
    <row r="9826" spans="1:10" x14ac:dyDescent="0.25">
      <c r="G9826" t="s">
        <v>4852</v>
      </c>
      <c r="H9826">
        <v>969</v>
      </c>
      <c r="I9826">
        <v>76.06</v>
      </c>
      <c r="J9826">
        <v>100</v>
      </c>
    </row>
    <row r="9828" spans="1:10" x14ac:dyDescent="0.25">
      <c r="G9828" t="s">
        <v>1673</v>
      </c>
      <c r="H9828" s="3">
        <v>1274</v>
      </c>
      <c r="I9828">
        <v>100</v>
      </c>
    </row>
    <row r="9832" spans="1:10" s="9" customFormat="1" x14ac:dyDescent="0.25">
      <c r="A9832" s="9" t="s">
        <v>4867</v>
      </c>
      <c r="G9832" s="9" t="s">
        <v>1429</v>
      </c>
    </row>
    <row r="9836" spans="1:10" x14ac:dyDescent="0.25">
      <c r="G9836" t="s">
        <v>3807</v>
      </c>
      <c r="H9836" t="s">
        <v>1601</v>
      </c>
      <c r="I9836" t="s">
        <v>1602</v>
      </c>
      <c r="J9836" t="s">
        <v>1603</v>
      </c>
    </row>
    <row r="9838" spans="1:10" x14ac:dyDescent="0.25">
      <c r="G9838">
        <v>1</v>
      </c>
      <c r="H9838">
        <v>100</v>
      </c>
      <c r="I9838">
        <v>7.99</v>
      </c>
      <c r="J9838">
        <v>7.99</v>
      </c>
    </row>
    <row r="9839" spans="1:10" x14ac:dyDescent="0.25">
      <c r="G9839">
        <v>10</v>
      </c>
      <c r="H9839">
        <v>40</v>
      </c>
      <c r="I9839">
        <v>3.2</v>
      </c>
      <c r="J9839">
        <v>11.19</v>
      </c>
    </row>
    <row r="9840" spans="1:10" x14ac:dyDescent="0.25">
      <c r="G9840">
        <v>11</v>
      </c>
      <c r="H9840">
        <v>14</v>
      </c>
      <c r="I9840">
        <v>1.1200000000000001</v>
      </c>
      <c r="J9840">
        <v>12.31</v>
      </c>
    </row>
    <row r="9841" spans="7:10" x14ac:dyDescent="0.25">
      <c r="G9841">
        <v>12</v>
      </c>
      <c r="H9841">
        <v>128</v>
      </c>
      <c r="I9841">
        <v>10.23</v>
      </c>
      <c r="J9841">
        <v>22.54</v>
      </c>
    </row>
    <row r="9842" spans="7:10" x14ac:dyDescent="0.25">
      <c r="G9842">
        <v>13</v>
      </c>
      <c r="H9842">
        <v>107</v>
      </c>
      <c r="I9842">
        <v>8.5500000000000007</v>
      </c>
      <c r="J9842">
        <v>31.1</v>
      </c>
    </row>
    <row r="9843" spans="7:10" x14ac:dyDescent="0.25">
      <c r="G9843">
        <v>14</v>
      </c>
      <c r="H9843">
        <v>3</v>
      </c>
      <c r="I9843">
        <v>0.24</v>
      </c>
      <c r="J9843">
        <v>31.33</v>
      </c>
    </row>
    <row r="9844" spans="7:10" x14ac:dyDescent="0.25">
      <c r="G9844">
        <v>16</v>
      </c>
      <c r="H9844">
        <v>164</v>
      </c>
      <c r="I9844">
        <v>13.11</v>
      </c>
      <c r="J9844">
        <v>44.44</v>
      </c>
    </row>
    <row r="9845" spans="7:10" x14ac:dyDescent="0.25">
      <c r="G9845">
        <v>17</v>
      </c>
      <c r="H9845">
        <v>28</v>
      </c>
      <c r="I9845">
        <v>2.2400000000000002</v>
      </c>
      <c r="J9845">
        <v>46.68</v>
      </c>
    </row>
    <row r="9846" spans="7:10" x14ac:dyDescent="0.25">
      <c r="G9846">
        <v>18</v>
      </c>
      <c r="H9846">
        <v>175</v>
      </c>
      <c r="I9846">
        <v>13.99</v>
      </c>
      <c r="J9846">
        <v>60.67</v>
      </c>
    </row>
    <row r="9847" spans="7:10" x14ac:dyDescent="0.25">
      <c r="G9847">
        <v>19</v>
      </c>
      <c r="H9847">
        <v>43</v>
      </c>
      <c r="I9847">
        <v>3.44</v>
      </c>
      <c r="J9847">
        <v>64.11</v>
      </c>
    </row>
    <row r="9848" spans="7:10" x14ac:dyDescent="0.25">
      <c r="G9848">
        <v>2</v>
      </c>
      <c r="H9848">
        <v>132</v>
      </c>
      <c r="I9848">
        <v>10.55</v>
      </c>
      <c r="J9848">
        <v>74.66</v>
      </c>
    </row>
    <row r="9849" spans="7:10" x14ac:dyDescent="0.25">
      <c r="G9849">
        <v>3</v>
      </c>
      <c r="H9849">
        <v>1</v>
      </c>
      <c r="I9849">
        <v>0.08</v>
      </c>
      <c r="J9849">
        <v>74.739999999999995</v>
      </c>
    </row>
    <row r="9850" spans="7:10" x14ac:dyDescent="0.25">
      <c r="G9850">
        <v>4</v>
      </c>
      <c r="H9850">
        <v>3</v>
      </c>
      <c r="I9850">
        <v>0.24</v>
      </c>
      <c r="J9850">
        <v>74.98</v>
      </c>
    </row>
    <row r="9851" spans="7:10" x14ac:dyDescent="0.25">
      <c r="G9851">
        <v>5</v>
      </c>
      <c r="H9851">
        <v>2</v>
      </c>
      <c r="I9851">
        <v>0.16</v>
      </c>
      <c r="J9851">
        <v>75.14</v>
      </c>
    </row>
    <row r="9852" spans="7:10" x14ac:dyDescent="0.25">
      <c r="G9852">
        <v>6</v>
      </c>
      <c r="H9852">
        <v>19</v>
      </c>
      <c r="I9852">
        <v>1.52</v>
      </c>
      <c r="J9852">
        <v>76.66</v>
      </c>
    </row>
    <row r="9853" spans="7:10" x14ac:dyDescent="0.25">
      <c r="G9853">
        <v>7</v>
      </c>
      <c r="H9853">
        <v>45</v>
      </c>
      <c r="I9853">
        <v>3.6</v>
      </c>
      <c r="J9853">
        <v>80.260000000000005</v>
      </c>
    </row>
    <row r="9854" spans="7:10" x14ac:dyDescent="0.25">
      <c r="G9854">
        <v>8</v>
      </c>
      <c r="H9854">
        <v>47</v>
      </c>
      <c r="I9854">
        <v>3.76</v>
      </c>
      <c r="J9854">
        <v>84.01</v>
      </c>
    </row>
    <row r="9855" spans="7:10" x14ac:dyDescent="0.25">
      <c r="G9855">
        <v>9</v>
      </c>
      <c r="H9855">
        <v>200</v>
      </c>
      <c r="I9855">
        <v>15.99</v>
      </c>
      <c r="J9855">
        <v>100</v>
      </c>
    </row>
    <row r="9857" spans="1:10" x14ac:dyDescent="0.25">
      <c r="G9857" t="s">
        <v>1673</v>
      </c>
      <c r="H9857" s="3">
        <v>1251</v>
      </c>
      <c r="I9857">
        <v>100</v>
      </c>
    </row>
    <row r="9861" spans="1:10" s="9" customFormat="1" x14ac:dyDescent="0.25">
      <c r="A9861" s="9" t="s">
        <v>1572</v>
      </c>
      <c r="G9861" s="9" t="s">
        <v>1429</v>
      </c>
    </row>
    <row r="9863" spans="1:10" x14ac:dyDescent="0.25">
      <c r="G9863" t="s">
        <v>3807</v>
      </c>
      <c r="H9863" t="s">
        <v>1601</v>
      </c>
      <c r="I9863" t="s">
        <v>1602</v>
      </c>
      <c r="J9863" t="s">
        <v>1603</v>
      </c>
    </row>
    <row r="9865" spans="1:10" x14ac:dyDescent="0.25">
      <c r="G9865" t="s">
        <v>4826</v>
      </c>
      <c r="H9865">
        <v>100</v>
      </c>
      <c r="I9865">
        <v>7.99</v>
      </c>
      <c r="J9865">
        <v>7.99</v>
      </c>
    </row>
    <row r="9866" spans="1:10" x14ac:dyDescent="0.25">
      <c r="G9866" t="s">
        <v>4827</v>
      </c>
      <c r="H9866">
        <v>132</v>
      </c>
      <c r="I9866">
        <v>10.55</v>
      </c>
      <c r="J9866">
        <v>18.55</v>
      </c>
    </row>
    <row r="9867" spans="1:10" x14ac:dyDescent="0.25">
      <c r="G9867" t="s">
        <v>4828</v>
      </c>
      <c r="H9867">
        <v>1</v>
      </c>
      <c r="I9867">
        <v>0.08</v>
      </c>
      <c r="J9867">
        <v>18.63</v>
      </c>
    </row>
    <row r="9868" spans="1:10" x14ac:dyDescent="0.25">
      <c r="G9868" t="s">
        <v>4829</v>
      </c>
      <c r="H9868">
        <v>3</v>
      </c>
      <c r="I9868">
        <v>0.24</v>
      </c>
      <c r="J9868">
        <v>18.86</v>
      </c>
    </row>
    <row r="9869" spans="1:10" x14ac:dyDescent="0.25">
      <c r="G9869" t="s">
        <v>4830</v>
      </c>
      <c r="H9869">
        <v>2</v>
      </c>
      <c r="I9869">
        <v>0.16</v>
      </c>
      <c r="J9869">
        <v>19.02</v>
      </c>
    </row>
    <row r="9870" spans="1:10" x14ac:dyDescent="0.25">
      <c r="G9870" t="s">
        <v>4831</v>
      </c>
      <c r="H9870">
        <v>19</v>
      </c>
      <c r="I9870">
        <v>1.52</v>
      </c>
      <c r="J9870">
        <v>20.54</v>
      </c>
    </row>
    <row r="9871" spans="1:10" x14ac:dyDescent="0.25">
      <c r="G9871" t="s">
        <v>4832</v>
      </c>
      <c r="H9871">
        <v>45</v>
      </c>
      <c r="I9871">
        <v>3.6</v>
      </c>
      <c r="J9871">
        <v>24.14</v>
      </c>
    </row>
    <row r="9872" spans="1:10" x14ac:dyDescent="0.25">
      <c r="G9872" t="s">
        <v>4833</v>
      </c>
      <c r="H9872">
        <v>47</v>
      </c>
      <c r="I9872">
        <v>3.76</v>
      </c>
      <c r="J9872">
        <v>27.9</v>
      </c>
    </row>
    <row r="9873" spans="1:10" x14ac:dyDescent="0.25">
      <c r="G9873" t="s">
        <v>4834</v>
      </c>
      <c r="H9873">
        <v>200</v>
      </c>
      <c r="I9873">
        <v>15.99</v>
      </c>
      <c r="J9873">
        <v>43.88</v>
      </c>
    </row>
    <row r="9874" spans="1:10" x14ac:dyDescent="0.25">
      <c r="G9874" t="s">
        <v>4844</v>
      </c>
      <c r="H9874">
        <v>40</v>
      </c>
      <c r="I9874">
        <v>3.2</v>
      </c>
      <c r="J9874">
        <v>47.08</v>
      </c>
    </row>
    <row r="9875" spans="1:10" x14ac:dyDescent="0.25">
      <c r="G9875" t="s">
        <v>4835</v>
      </c>
      <c r="H9875">
        <v>14</v>
      </c>
      <c r="I9875">
        <v>1.1200000000000001</v>
      </c>
      <c r="J9875">
        <v>48.2</v>
      </c>
    </row>
    <row r="9876" spans="1:10" x14ac:dyDescent="0.25">
      <c r="G9876" t="s">
        <v>4836</v>
      </c>
      <c r="H9876">
        <v>128</v>
      </c>
      <c r="I9876">
        <v>10.23</v>
      </c>
      <c r="J9876">
        <v>58.43</v>
      </c>
    </row>
    <row r="9877" spans="1:10" x14ac:dyDescent="0.25">
      <c r="G9877" t="s">
        <v>3157</v>
      </c>
      <c r="H9877">
        <v>107</v>
      </c>
      <c r="I9877">
        <v>8.5500000000000007</v>
      </c>
      <c r="J9877">
        <v>66.989999999999995</v>
      </c>
    </row>
    <row r="9878" spans="1:10" x14ac:dyDescent="0.25">
      <c r="G9878">
        <v>14</v>
      </c>
      <c r="H9878">
        <v>3</v>
      </c>
      <c r="I9878">
        <v>0.24</v>
      </c>
      <c r="J9878">
        <v>67.23</v>
      </c>
    </row>
    <row r="9879" spans="1:10" x14ac:dyDescent="0.25">
      <c r="G9879">
        <v>16</v>
      </c>
      <c r="H9879">
        <v>164</v>
      </c>
      <c r="I9879">
        <v>13.11</v>
      </c>
      <c r="J9879">
        <v>80.34</v>
      </c>
    </row>
    <row r="9880" spans="1:10" x14ac:dyDescent="0.25">
      <c r="G9880">
        <v>17</v>
      </c>
      <c r="H9880">
        <v>28</v>
      </c>
      <c r="I9880">
        <v>2.2400000000000002</v>
      </c>
      <c r="J9880">
        <v>82.57</v>
      </c>
    </row>
    <row r="9881" spans="1:10" x14ac:dyDescent="0.25">
      <c r="G9881">
        <v>18</v>
      </c>
      <c r="H9881">
        <v>175</v>
      </c>
      <c r="I9881">
        <v>13.99</v>
      </c>
      <c r="J9881">
        <v>96.56</v>
      </c>
    </row>
    <row r="9882" spans="1:10" x14ac:dyDescent="0.25">
      <c r="G9882">
        <v>19</v>
      </c>
      <c r="H9882">
        <v>43</v>
      </c>
      <c r="I9882">
        <v>3.44</v>
      </c>
      <c r="J9882">
        <v>100</v>
      </c>
    </row>
    <row r="9884" spans="1:10" x14ac:dyDescent="0.25">
      <c r="G9884" t="s">
        <v>1673</v>
      </c>
      <c r="H9884" s="3">
        <v>1251</v>
      </c>
      <c r="I9884">
        <v>100</v>
      </c>
    </row>
    <row r="9888" spans="1:10" s="9" customFormat="1" x14ac:dyDescent="0.25">
      <c r="A9888" s="9" t="s">
        <v>374</v>
      </c>
      <c r="G9888" s="9" t="s">
        <v>4291</v>
      </c>
    </row>
    <row r="9893" spans="1:10" x14ac:dyDescent="0.25">
      <c r="G9893" t="s">
        <v>3807</v>
      </c>
      <c r="H9893" t="s">
        <v>1601</v>
      </c>
      <c r="I9893" t="s">
        <v>1602</v>
      </c>
      <c r="J9893" t="s">
        <v>1603</v>
      </c>
    </row>
    <row r="9895" spans="1:10" x14ac:dyDescent="0.25">
      <c r="G9895" t="s">
        <v>4848</v>
      </c>
      <c r="H9895">
        <v>79</v>
      </c>
      <c r="I9895">
        <v>6.17</v>
      </c>
      <c r="J9895">
        <v>6.17</v>
      </c>
    </row>
    <row r="9896" spans="1:10" x14ac:dyDescent="0.25">
      <c r="G9896" t="s">
        <v>4849</v>
      </c>
      <c r="H9896">
        <v>14</v>
      </c>
      <c r="I9896">
        <v>1.0900000000000001</v>
      </c>
      <c r="J9896">
        <v>7.26</v>
      </c>
    </row>
    <row r="9897" spans="1:10" x14ac:dyDescent="0.25">
      <c r="G9897" t="s">
        <v>4850</v>
      </c>
      <c r="H9897">
        <v>152</v>
      </c>
      <c r="I9897">
        <v>11.87</v>
      </c>
      <c r="J9897">
        <v>19.13</v>
      </c>
    </row>
    <row r="9898" spans="1:10" x14ac:dyDescent="0.25">
      <c r="G9898" t="s">
        <v>4851</v>
      </c>
      <c r="H9898">
        <v>184</v>
      </c>
      <c r="I9898">
        <v>14.36</v>
      </c>
      <c r="J9898">
        <v>33.49</v>
      </c>
    </row>
    <row r="9899" spans="1:10" x14ac:dyDescent="0.25">
      <c r="G9899" t="s">
        <v>4852</v>
      </c>
      <c r="H9899">
        <v>852</v>
      </c>
      <c r="I9899">
        <v>66.510000000000005</v>
      </c>
      <c r="J9899">
        <v>100</v>
      </c>
    </row>
    <row r="9901" spans="1:10" x14ac:dyDescent="0.25">
      <c r="G9901" t="s">
        <v>1673</v>
      </c>
      <c r="H9901" s="3">
        <v>1281</v>
      </c>
      <c r="I9901">
        <v>100</v>
      </c>
    </row>
    <row r="9903" spans="1:10" s="9" customFormat="1" x14ac:dyDescent="0.25">
      <c r="A9903" s="9" t="s">
        <v>4868</v>
      </c>
      <c r="G9903" s="9" t="s">
        <v>4292</v>
      </c>
    </row>
    <row r="9906" spans="7:10" x14ac:dyDescent="0.25">
      <c r="G9906" t="s">
        <v>3807</v>
      </c>
      <c r="H9906" t="s">
        <v>1601</v>
      </c>
      <c r="I9906" t="s">
        <v>1602</v>
      </c>
      <c r="J9906" t="s">
        <v>1603</v>
      </c>
    </row>
    <row r="9908" spans="7:10" x14ac:dyDescent="0.25">
      <c r="G9908">
        <v>1</v>
      </c>
      <c r="H9908">
        <v>72</v>
      </c>
      <c r="I9908">
        <v>5.76</v>
      </c>
      <c r="J9908">
        <v>5.76</v>
      </c>
    </row>
    <row r="9909" spans="7:10" x14ac:dyDescent="0.25">
      <c r="G9909">
        <v>10</v>
      </c>
      <c r="H9909">
        <v>71</v>
      </c>
      <c r="I9909">
        <v>5.68</v>
      </c>
      <c r="J9909">
        <v>11.45</v>
      </c>
    </row>
    <row r="9910" spans="7:10" x14ac:dyDescent="0.25">
      <c r="G9910">
        <v>11</v>
      </c>
      <c r="H9910">
        <v>15</v>
      </c>
      <c r="I9910">
        <v>1.2</v>
      </c>
      <c r="J9910">
        <v>12.65</v>
      </c>
    </row>
    <row r="9911" spans="7:10" x14ac:dyDescent="0.25">
      <c r="G9911">
        <v>12</v>
      </c>
      <c r="H9911">
        <v>112</v>
      </c>
      <c r="I9911">
        <v>8.9700000000000006</v>
      </c>
      <c r="J9911">
        <v>21.62</v>
      </c>
    </row>
    <row r="9912" spans="7:10" x14ac:dyDescent="0.25">
      <c r="G9912">
        <v>13</v>
      </c>
      <c r="H9912">
        <v>115</v>
      </c>
      <c r="I9912">
        <v>9.2100000000000009</v>
      </c>
      <c r="J9912">
        <v>30.82</v>
      </c>
    </row>
    <row r="9913" spans="7:10" x14ac:dyDescent="0.25">
      <c r="G9913">
        <v>14</v>
      </c>
      <c r="H9913">
        <v>3</v>
      </c>
      <c r="I9913">
        <v>0.24</v>
      </c>
      <c r="J9913">
        <v>31.06</v>
      </c>
    </row>
    <row r="9914" spans="7:10" x14ac:dyDescent="0.25">
      <c r="G9914">
        <v>16</v>
      </c>
      <c r="H9914">
        <v>236</v>
      </c>
      <c r="I9914">
        <v>18.899999999999999</v>
      </c>
      <c r="J9914">
        <v>49.96</v>
      </c>
    </row>
    <row r="9915" spans="7:10" x14ac:dyDescent="0.25">
      <c r="G9915">
        <v>17</v>
      </c>
      <c r="H9915">
        <v>23</v>
      </c>
      <c r="I9915">
        <v>1.84</v>
      </c>
      <c r="J9915">
        <v>51.8</v>
      </c>
    </row>
    <row r="9916" spans="7:10" x14ac:dyDescent="0.25">
      <c r="G9916">
        <v>18</v>
      </c>
      <c r="H9916">
        <v>200</v>
      </c>
      <c r="I9916">
        <v>16.010000000000002</v>
      </c>
      <c r="J9916">
        <v>67.81</v>
      </c>
    </row>
    <row r="9917" spans="7:10" x14ac:dyDescent="0.25">
      <c r="G9917">
        <v>19</v>
      </c>
      <c r="H9917">
        <v>39</v>
      </c>
      <c r="I9917">
        <v>3.12</v>
      </c>
      <c r="J9917">
        <v>70.94</v>
      </c>
    </row>
    <row r="9918" spans="7:10" x14ac:dyDescent="0.25">
      <c r="G9918">
        <v>2</v>
      </c>
      <c r="H9918">
        <v>106</v>
      </c>
      <c r="I9918">
        <v>8.49</v>
      </c>
      <c r="J9918">
        <v>79.42</v>
      </c>
    </row>
    <row r="9919" spans="7:10" x14ac:dyDescent="0.25">
      <c r="G9919">
        <v>3</v>
      </c>
      <c r="H9919">
        <v>1</v>
      </c>
      <c r="I9919">
        <v>0.08</v>
      </c>
      <c r="J9919">
        <v>79.5</v>
      </c>
    </row>
    <row r="9920" spans="7:10" x14ac:dyDescent="0.25">
      <c r="G9920">
        <v>4</v>
      </c>
      <c r="H9920">
        <v>2</v>
      </c>
      <c r="I9920">
        <v>0.16</v>
      </c>
      <c r="J9920">
        <v>79.66</v>
      </c>
    </row>
    <row r="9921" spans="1:10" x14ac:dyDescent="0.25">
      <c r="G9921">
        <v>6</v>
      </c>
      <c r="H9921">
        <v>17</v>
      </c>
      <c r="I9921">
        <v>1.36</v>
      </c>
      <c r="J9921">
        <v>81.02</v>
      </c>
    </row>
    <row r="9922" spans="1:10" x14ac:dyDescent="0.25">
      <c r="G9922">
        <v>7</v>
      </c>
      <c r="H9922">
        <v>47</v>
      </c>
      <c r="I9922">
        <v>3.76</v>
      </c>
      <c r="J9922">
        <v>84.79</v>
      </c>
    </row>
    <row r="9923" spans="1:10" x14ac:dyDescent="0.25">
      <c r="G9923">
        <v>8</v>
      </c>
      <c r="H9923">
        <v>39</v>
      </c>
      <c r="I9923">
        <v>3.12</v>
      </c>
      <c r="J9923">
        <v>87.91</v>
      </c>
    </row>
    <row r="9924" spans="1:10" x14ac:dyDescent="0.25">
      <c r="G9924">
        <v>9</v>
      </c>
      <c r="H9924">
        <v>151</v>
      </c>
      <c r="I9924">
        <v>12.09</v>
      </c>
      <c r="J9924">
        <v>100</v>
      </c>
    </row>
    <row r="9926" spans="1:10" x14ac:dyDescent="0.25">
      <c r="G9926" t="s">
        <v>1673</v>
      </c>
      <c r="H9926" s="3">
        <v>1249</v>
      </c>
      <c r="I9926">
        <v>100</v>
      </c>
    </row>
    <row r="9928" spans="1:10" s="9" customFormat="1" x14ac:dyDescent="0.25">
      <c r="A9928" s="9" t="s">
        <v>4869</v>
      </c>
      <c r="G9928" s="9" t="s">
        <v>4292</v>
      </c>
    </row>
    <row r="9930" spans="1:10" x14ac:dyDescent="0.25">
      <c r="G9930" t="s">
        <v>3807</v>
      </c>
      <c r="H9930" t="s">
        <v>1601</v>
      </c>
      <c r="I9930" t="s">
        <v>1602</v>
      </c>
      <c r="J9930" t="s">
        <v>1603</v>
      </c>
    </row>
    <row r="9932" spans="1:10" x14ac:dyDescent="0.25">
      <c r="G9932" t="s">
        <v>4826</v>
      </c>
      <c r="H9932">
        <v>72</v>
      </c>
      <c r="I9932">
        <v>5.76</v>
      </c>
      <c r="J9932">
        <v>5.76</v>
      </c>
    </row>
    <row r="9933" spans="1:10" x14ac:dyDescent="0.25">
      <c r="G9933" t="s">
        <v>4827</v>
      </c>
      <c r="H9933">
        <v>106</v>
      </c>
      <c r="I9933">
        <v>8.49</v>
      </c>
      <c r="J9933">
        <v>14.25</v>
      </c>
    </row>
    <row r="9934" spans="1:10" x14ac:dyDescent="0.25">
      <c r="G9934" t="s">
        <v>4828</v>
      </c>
      <c r="H9934">
        <v>1</v>
      </c>
      <c r="I9934">
        <v>0.08</v>
      </c>
      <c r="J9934">
        <v>14.33</v>
      </c>
    </row>
    <row r="9935" spans="1:10" x14ac:dyDescent="0.25">
      <c r="G9935" t="s">
        <v>4829</v>
      </c>
      <c r="H9935">
        <v>2</v>
      </c>
      <c r="I9935">
        <v>0.16</v>
      </c>
      <c r="J9935">
        <v>14.49</v>
      </c>
    </row>
    <row r="9936" spans="1:10" x14ac:dyDescent="0.25">
      <c r="G9936" t="s">
        <v>4831</v>
      </c>
      <c r="H9936">
        <v>17</v>
      </c>
      <c r="I9936">
        <v>1.36</v>
      </c>
      <c r="J9936">
        <v>15.85</v>
      </c>
    </row>
    <row r="9937" spans="7:10" x14ac:dyDescent="0.25">
      <c r="G9937" t="s">
        <v>4832</v>
      </c>
      <c r="H9937">
        <v>47</v>
      </c>
      <c r="I9937">
        <v>3.76</v>
      </c>
      <c r="J9937">
        <v>19.62</v>
      </c>
    </row>
    <row r="9938" spans="7:10" x14ac:dyDescent="0.25">
      <c r="G9938" t="s">
        <v>4833</v>
      </c>
      <c r="H9938">
        <v>39</v>
      </c>
      <c r="I9938">
        <v>3.12</v>
      </c>
      <c r="J9938">
        <v>22.74</v>
      </c>
    </row>
    <row r="9939" spans="7:10" x14ac:dyDescent="0.25">
      <c r="G9939" t="s">
        <v>4834</v>
      </c>
      <c r="H9939">
        <v>151</v>
      </c>
      <c r="I9939">
        <v>12.09</v>
      </c>
      <c r="J9939">
        <v>34.83</v>
      </c>
    </row>
    <row r="9940" spans="7:10" x14ac:dyDescent="0.25">
      <c r="G9940" t="s">
        <v>4844</v>
      </c>
      <c r="H9940">
        <v>71</v>
      </c>
      <c r="I9940">
        <v>5.68</v>
      </c>
      <c r="J9940">
        <v>40.51</v>
      </c>
    </row>
    <row r="9941" spans="7:10" x14ac:dyDescent="0.25">
      <c r="G9941" t="s">
        <v>4835</v>
      </c>
      <c r="H9941">
        <v>15</v>
      </c>
      <c r="I9941">
        <v>1.2</v>
      </c>
      <c r="J9941">
        <v>41.71</v>
      </c>
    </row>
    <row r="9942" spans="7:10" x14ac:dyDescent="0.25">
      <c r="G9942" t="s">
        <v>4836</v>
      </c>
      <c r="H9942">
        <v>112</v>
      </c>
      <c r="I9942">
        <v>8.9700000000000006</v>
      </c>
      <c r="J9942">
        <v>50.68</v>
      </c>
    </row>
    <row r="9943" spans="7:10" x14ac:dyDescent="0.25">
      <c r="G9943" t="s">
        <v>3157</v>
      </c>
      <c r="H9943">
        <v>115</v>
      </c>
      <c r="I9943">
        <v>9.2100000000000009</v>
      </c>
      <c r="J9943">
        <v>59.89</v>
      </c>
    </row>
    <row r="9944" spans="7:10" x14ac:dyDescent="0.25">
      <c r="G9944">
        <v>14</v>
      </c>
      <c r="H9944">
        <v>3</v>
      </c>
      <c r="I9944">
        <v>0.24</v>
      </c>
      <c r="J9944">
        <v>60.13</v>
      </c>
    </row>
    <row r="9945" spans="7:10" x14ac:dyDescent="0.25">
      <c r="G9945">
        <v>16</v>
      </c>
      <c r="H9945">
        <v>236</v>
      </c>
      <c r="I9945">
        <v>18.899999999999999</v>
      </c>
      <c r="J9945">
        <v>79.02</v>
      </c>
    </row>
    <row r="9946" spans="7:10" x14ac:dyDescent="0.25">
      <c r="G9946">
        <v>17</v>
      </c>
      <c r="H9946">
        <v>23</v>
      </c>
      <c r="I9946">
        <v>1.84</v>
      </c>
      <c r="J9946">
        <v>80.86</v>
      </c>
    </row>
    <row r="9947" spans="7:10" x14ac:dyDescent="0.25">
      <c r="G9947">
        <v>18</v>
      </c>
      <c r="H9947">
        <v>200</v>
      </c>
      <c r="I9947">
        <v>16.010000000000002</v>
      </c>
      <c r="J9947">
        <v>96.88</v>
      </c>
    </row>
    <row r="9948" spans="7:10" x14ac:dyDescent="0.25">
      <c r="G9948">
        <v>19</v>
      </c>
      <c r="H9948">
        <v>39</v>
      </c>
      <c r="I9948">
        <v>3.12</v>
      </c>
      <c r="J9948">
        <v>100</v>
      </c>
    </row>
    <row r="9950" spans="7:10" x14ac:dyDescent="0.25">
      <c r="G9950" t="s">
        <v>1673</v>
      </c>
      <c r="H9950" s="3">
        <v>1249</v>
      </c>
      <c r="I9950">
        <v>100</v>
      </c>
    </row>
    <row r="9954" spans="1:10" s="9" customFormat="1" x14ac:dyDescent="0.25">
      <c r="A9954" s="9" t="s">
        <v>376</v>
      </c>
      <c r="G9954" s="9" t="s">
        <v>1075</v>
      </c>
    </row>
    <row r="9958" spans="1:10" x14ac:dyDescent="0.25">
      <c r="G9958" t="s">
        <v>3807</v>
      </c>
      <c r="H9958" t="s">
        <v>1601</v>
      </c>
      <c r="I9958" t="s">
        <v>1602</v>
      </c>
      <c r="J9958" t="s">
        <v>1603</v>
      </c>
    </row>
    <row r="9960" spans="1:10" x14ac:dyDescent="0.25">
      <c r="G9960" t="s">
        <v>4848</v>
      </c>
      <c r="H9960">
        <v>75</v>
      </c>
      <c r="I9960">
        <v>5.98</v>
      </c>
      <c r="J9960">
        <v>5.98</v>
      </c>
    </row>
    <row r="9961" spans="1:10" x14ac:dyDescent="0.25">
      <c r="G9961" t="s">
        <v>4849</v>
      </c>
      <c r="H9961">
        <v>7</v>
      </c>
      <c r="I9961">
        <v>0.56000000000000005</v>
      </c>
      <c r="J9961">
        <v>6.54</v>
      </c>
    </row>
    <row r="9962" spans="1:10" x14ac:dyDescent="0.25">
      <c r="G9962" t="s">
        <v>4850</v>
      </c>
      <c r="H9962">
        <v>84</v>
      </c>
      <c r="I9962">
        <v>6.7</v>
      </c>
      <c r="J9962">
        <v>13.24</v>
      </c>
    </row>
    <row r="9963" spans="1:10" x14ac:dyDescent="0.25">
      <c r="G9963" t="s">
        <v>4851</v>
      </c>
      <c r="H9963">
        <v>129</v>
      </c>
      <c r="I9963">
        <v>10.29</v>
      </c>
      <c r="J9963">
        <v>23.52</v>
      </c>
    </row>
    <row r="9964" spans="1:10" x14ac:dyDescent="0.25">
      <c r="G9964" t="s">
        <v>4852</v>
      </c>
      <c r="H9964">
        <v>959</v>
      </c>
      <c r="I9964">
        <v>76.48</v>
      </c>
      <c r="J9964">
        <v>100</v>
      </c>
    </row>
    <row r="9966" spans="1:10" x14ac:dyDescent="0.25">
      <c r="G9966" t="s">
        <v>1673</v>
      </c>
      <c r="H9966" s="3">
        <v>1254</v>
      </c>
      <c r="I9966">
        <v>100</v>
      </c>
    </row>
    <row r="9970" spans="1:10" s="9" customFormat="1" x14ac:dyDescent="0.25">
      <c r="A9970" s="9" t="s">
        <v>4870</v>
      </c>
      <c r="G9970" s="9" t="s">
        <v>1431</v>
      </c>
    </row>
    <row r="9974" spans="1:10" x14ac:dyDescent="0.25">
      <c r="G9974" t="s">
        <v>3807</v>
      </c>
      <c r="H9974" t="s">
        <v>1601</v>
      </c>
      <c r="I9974" t="s">
        <v>1602</v>
      </c>
      <c r="J9974" t="s">
        <v>1603</v>
      </c>
    </row>
    <row r="9976" spans="1:10" x14ac:dyDescent="0.25">
      <c r="G9976">
        <v>1</v>
      </c>
      <c r="H9976">
        <v>101</v>
      </c>
      <c r="I9976">
        <v>8.18</v>
      </c>
      <c r="J9976">
        <v>8.18</v>
      </c>
    </row>
    <row r="9977" spans="1:10" x14ac:dyDescent="0.25">
      <c r="G9977">
        <v>10</v>
      </c>
      <c r="H9977">
        <v>31</v>
      </c>
      <c r="I9977">
        <v>2.5099999999999998</v>
      </c>
      <c r="J9977">
        <v>10.69</v>
      </c>
    </row>
    <row r="9978" spans="1:10" x14ac:dyDescent="0.25">
      <c r="G9978">
        <v>11</v>
      </c>
      <c r="H9978">
        <v>19</v>
      </c>
      <c r="I9978">
        <v>1.54</v>
      </c>
      <c r="J9978">
        <v>12.23</v>
      </c>
    </row>
    <row r="9979" spans="1:10" x14ac:dyDescent="0.25">
      <c r="G9979">
        <v>12</v>
      </c>
      <c r="H9979">
        <v>129</v>
      </c>
      <c r="I9979">
        <v>10.45</v>
      </c>
      <c r="J9979">
        <v>22.67</v>
      </c>
    </row>
    <row r="9980" spans="1:10" x14ac:dyDescent="0.25">
      <c r="G9980">
        <v>13</v>
      </c>
      <c r="H9980">
        <v>104</v>
      </c>
      <c r="I9980">
        <v>8.42</v>
      </c>
      <c r="J9980">
        <v>31.09</v>
      </c>
    </row>
    <row r="9981" spans="1:10" x14ac:dyDescent="0.25">
      <c r="G9981">
        <v>14</v>
      </c>
      <c r="H9981">
        <v>1</v>
      </c>
      <c r="I9981">
        <v>0.08</v>
      </c>
      <c r="J9981">
        <v>31.17</v>
      </c>
    </row>
    <row r="9982" spans="1:10" x14ac:dyDescent="0.25">
      <c r="G9982">
        <v>16</v>
      </c>
      <c r="H9982">
        <v>139</v>
      </c>
      <c r="I9982">
        <v>11.26</v>
      </c>
      <c r="J9982">
        <v>42.43</v>
      </c>
    </row>
    <row r="9983" spans="1:10" x14ac:dyDescent="0.25">
      <c r="G9983">
        <v>17</v>
      </c>
      <c r="H9983">
        <v>31</v>
      </c>
      <c r="I9983">
        <v>2.5099999999999998</v>
      </c>
      <c r="J9983">
        <v>44.94</v>
      </c>
    </row>
    <row r="9984" spans="1:10" x14ac:dyDescent="0.25">
      <c r="G9984">
        <v>18</v>
      </c>
      <c r="H9984">
        <v>169</v>
      </c>
      <c r="I9984">
        <v>13.68</v>
      </c>
      <c r="J9984">
        <v>58.62</v>
      </c>
    </row>
    <row r="9985" spans="1:10" x14ac:dyDescent="0.25">
      <c r="G9985">
        <v>19</v>
      </c>
      <c r="H9985">
        <v>51</v>
      </c>
      <c r="I9985">
        <v>4.13</v>
      </c>
      <c r="J9985">
        <v>62.75</v>
      </c>
    </row>
    <row r="9986" spans="1:10" x14ac:dyDescent="0.25">
      <c r="G9986">
        <v>2</v>
      </c>
      <c r="H9986">
        <v>139</v>
      </c>
      <c r="I9986">
        <v>11.26</v>
      </c>
      <c r="J9986">
        <v>74.010000000000005</v>
      </c>
    </row>
    <row r="9987" spans="1:10" x14ac:dyDescent="0.25">
      <c r="G9987">
        <v>3</v>
      </c>
      <c r="H9987">
        <v>3</v>
      </c>
      <c r="I9987">
        <v>0.24</v>
      </c>
      <c r="J9987">
        <v>74.25</v>
      </c>
    </row>
    <row r="9988" spans="1:10" x14ac:dyDescent="0.25">
      <c r="G9988">
        <v>4</v>
      </c>
      <c r="H9988">
        <v>2</v>
      </c>
      <c r="I9988">
        <v>0.16</v>
      </c>
      <c r="J9988">
        <v>74.41</v>
      </c>
    </row>
    <row r="9989" spans="1:10" x14ac:dyDescent="0.25">
      <c r="G9989">
        <v>6</v>
      </c>
      <c r="H9989">
        <v>21</v>
      </c>
      <c r="I9989">
        <v>1.7</v>
      </c>
      <c r="J9989">
        <v>76.11</v>
      </c>
    </row>
    <row r="9990" spans="1:10" x14ac:dyDescent="0.25">
      <c r="G9990">
        <v>7</v>
      </c>
      <c r="H9990">
        <v>55</v>
      </c>
      <c r="I9990">
        <v>4.45</v>
      </c>
      <c r="J9990">
        <v>80.569999999999993</v>
      </c>
    </row>
    <row r="9991" spans="1:10" x14ac:dyDescent="0.25">
      <c r="G9991">
        <v>8</v>
      </c>
      <c r="H9991">
        <v>59</v>
      </c>
      <c r="I9991">
        <v>4.78</v>
      </c>
      <c r="J9991">
        <v>85.34</v>
      </c>
    </row>
    <row r="9992" spans="1:10" x14ac:dyDescent="0.25">
      <c r="G9992">
        <v>9</v>
      </c>
      <c r="H9992">
        <v>181</v>
      </c>
      <c r="I9992">
        <v>14.66</v>
      </c>
      <c r="J9992">
        <v>100</v>
      </c>
    </row>
    <row r="9994" spans="1:10" x14ac:dyDescent="0.25">
      <c r="G9994" t="s">
        <v>1673</v>
      </c>
      <c r="H9994" s="3">
        <v>1235</v>
      </c>
      <c r="I9994">
        <v>100</v>
      </c>
    </row>
    <row r="9996" spans="1:10" s="9" customFormat="1" x14ac:dyDescent="0.25">
      <c r="A9996" s="9" t="s">
        <v>4871</v>
      </c>
      <c r="G9996" s="9" t="s">
        <v>1431</v>
      </c>
    </row>
    <row r="9998" spans="1:10" x14ac:dyDescent="0.25">
      <c r="G9998" t="s">
        <v>3807</v>
      </c>
      <c r="H9998" t="s">
        <v>1601</v>
      </c>
      <c r="I9998" t="s">
        <v>1602</v>
      </c>
      <c r="J9998" t="s">
        <v>1603</v>
      </c>
    </row>
    <row r="10000" spans="1:10" x14ac:dyDescent="0.25">
      <c r="G10000" t="s">
        <v>4826</v>
      </c>
      <c r="H10000">
        <v>101</v>
      </c>
      <c r="I10000">
        <v>8.18</v>
      </c>
      <c r="J10000">
        <v>8.18</v>
      </c>
    </row>
    <row r="10001" spans="7:10" x14ac:dyDescent="0.25">
      <c r="G10001" t="s">
        <v>4827</v>
      </c>
      <c r="H10001">
        <v>139</v>
      </c>
      <c r="I10001">
        <v>11.26</v>
      </c>
      <c r="J10001">
        <v>19.43</v>
      </c>
    </row>
    <row r="10002" spans="7:10" x14ac:dyDescent="0.25">
      <c r="G10002" t="s">
        <v>4828</v>
      </c>
      <c r="H10002">
        <v>3</v>
      </c>
      <c r="I10002">
        <v>0.24</v>
      </c>
      <c r="J10002">
        <v>19.68</v>
      </c>
    </row>
    <row r="10003" spans="7:10" x14ac:dyDescent="0.25">
      <c r="G10003" t="s">
        <v>4829</v>
      </c>
      <c r="H10003">
        <v>2</v>
      </c>
      <c r="I10003">
        <v>0.16</v>
      </c>
      <c r="J10003">
        <v>19.84</v>
      </c>
    </row>
    <row r="10004" spans="7:10" x14ac:dyDescent="0.25">
      <c r="G10004" t="s">
        <v>4831</v>
      </c>
      <c r="H10004">
        <v>21</v>
      </c>
      <c r="I10004">
        <v>1.7</v>
      </c>
      <c r="J10004">
        <v>21.54</v>
      </c>
    </row>
    <row r="10005" spans="7:10" x14ac:dyDescent="0.25">
      <c r="G10005" t="s">
        <v>4832</v>
      </c>
      <c r="H10005">
        <v>55</v>
      </c>
      <c r="I10005">
        <v>4.45</v>
      </c>
      <c r="J10005">
        <v>25.99</v>
      </c>
    </row>
    <row r="10006" spans="7:10" x14ac:dyDescent="0.25">
      <c r="G10006" t="s">
        <v>4833</v>
      </c>
      <c r="H10006">
        <v>59</v>
      </c>
      <c r="I10006">
        <v>4.78</v>
      </c>
      <c r="J10006">
        <v>30.77</v>
      </c>
    </row>
    <row r="10007" spans="7:10" x14ac:dyDescent="0.25">
      <c r="G10007" t="s">
        <v>4834</v>
      </c>
      <c r="H10007">
        <v>181</v>
      </c>
      <c r="I10007">
        <v>14.66</v>
      </c>
      <c r="J10007">
        <v>45.43</v>
      </c>
    </row>
    <row r="10008" spans="7:10" x14ac:dyDescent="0.25">
      <c r="G10008" t="s">
        <v>4844</v>
      </c>
      <c r="H10008">
        <v>31</v>
      </c>
      <c r="I10008">
        <v>2.5099999999999998</v>
      </c>
      <c r="J10008">
        <v>47.94</v>
      </c>
    </row>
    <row r="10009" spans="7:10" x14ac:dyDescent="0.25">
      <c r="G10009" t="s">
        <v>4835</v>
      </c>
      <c r="H10009">
        <v>19</v>
      </c>
      <c r="I10009">
        <v>1.54</v>
      </c>
      <c r="J10009">
        <v>49.47</v>
      </c>
    </row>
    <row r="10010" spans="7:10" x14ac:dyDescent="0.25">
      <c r="G10010" t="s">
        <v>4836</v>
      </c>
      <c r="H10010">
        <v>129</v>
      </c>
      <c r="I10010">
        <v>10.45</v>
      </c>
      <c r="J10010">
        <v>59.92</v>
      </c>
    </row>
    <row r="10011" spans="7:10" x14ac:dyDescent="0.25">
      <c r="G10011" t="s">
        <v>3157</v>
      </c>
      <c r="H10011">
        <v>104</v>
      </c>
      <c r="I10011">
        <v>8.42</v>
      </c>
      <c r="J10011">
        <v>68.34</v>
      </c>
    </row>
    <row r="10012" spans="7:10" x14ac:dyDescent="0.25">
      <c r="G10012">
        <v>14</v>
      </c>
      <c r="H10012">
        <v>1</v>
      </c>
      <c r="I10012">
        <v>0.08</v>
      </c>
      <c r="J10012">
        <v>68.42</v>
      </c>
    </row>
    <row r="10013" spans="7:10" x14ac:dyDescent="0.25">
      <c r="G10013">
        <v>16</v>
      </c>
      <c r="H10013">
        <v>139</v>
      </c>
      <c r="I10013">
        <v>11.26</v>
      </c>
      <c r="J10013">
        <v>79.680000000000007</v>
      </c>
    </row>
    <row r="10014" spans="7:10" x14ac:dyDescent="0.25">
      <c r="G10014">
        <v>17</v>
      </c>
      <c r="H10014">
        <v>31</v>
      </c>
      <c r="I10014">
        <v>2.5099999999999998</v>
      </c>
      <c r="J10014">
        <v>82.19</v>
      </c>
    </row>
    <row r="10015" spans="7:10" x14ac:dyDescent="0.25">
      <c r="G10015">
        <v>18</v>
      </c>
      <c r="H10015">
        <v>169</v>
      </c>
      <c r="I10015">
        <v>13.68</v>
      </c>
      <c r="J10015">
        <v>95.87</v>
      </c>
    </row>
    <row r="10016" spans="7:10" x14ac:dyDescent="0.25">
      <c r="G10016">
        <v>19</v>
      </c>
      <c r="H10016">
        <v>51</v>
      </c>
      <c r="I10016">
        <v>4.13</v>
      </c>
      <c r="J10016">
        <v>100</v>
      </c>
    </row>
    <row r="10018" spans="1:10" x14ac:dyDescent="0.25">
      <c r="G10018" t="s">
        <v>1673</v>
      </c>
      <c r="H10018" s="3">
        <v>1235</v>
      </c>
      <c r="I10018">
        <v>100</v>
      </c>
    </row>
    <row r="10022" spans="1:10" s="9" customFormat="1" x14ac:dyDescent="0.25">
      <c r="A10022" s="9" t="s">
        <v>4872</v>
      </c>
      <c r="G10022" s="9" t="s">
        <v>1076</v>
      </c>
    </row>
    <row r="10025" spans="1:10" x14ac:dyDescent="0.25">
      <c r="G10025" t="s">
        <v>3807</v>
      </c>
      <c r="H10025" t="s">
        <v>1601</v>
      </c>
      <c r="I10025" t="s">
        <v>1602</v>
      </c>
      <c r="J10025" t="s">
        <v>1603</v>
      </c>
    </row>
    <row r="10027" spans="1:10" x14ac:dyDescent="0.25">
      <c r="G10027" t="s">
        <v>4848</v>
      </c>
      <c r="H10027">
        <v>131</v>
      </c>
      <c r="I10027">
        <v>10.41</v>
      </c>
      <c r="J10027">
        <v>10.41</v>
      </c>
    </row>
    <row r="10028" spans="1:10" x14ac:dyDescent="0.25">
      <c r="G10028" t="s">
        <v>4849</v>
      </c>
      <c r="H10028">
        <v>17</v>
      </c>
      <c r="I10028">
        <v>1.35</v>
      </c>
      <c r="J10028">
        <v>11.76</v>
      </c>
    </row>
    <row r="10029" spans="1:10" x14ac:dyDescent="0.25">
      <c r="G10029" t="s">
        <v>4850</v>
      </c>
      <c r="H10029">
        <v>181</v>
      </c>
      <c r="I10029">
        <v>14.39</v>
      </c>
      <c r="J10029">
        <v>26.15</v>
      </c>
    </row>
    <row r="10030" spans="1:10" x14ac:dyDescent="0.25">
      <c r="G10030" t="s">
        <v>4851</v>
      </c>
      <c r="H10030">
        <v>171</v>
      </c>
      <c r="I10030">
        <v>13.59</v>
      </c>
      <c r="J10030">
        <v>39.75</v>
      </c>
    </row>
    <row r="10031" spans="1:10" x14ac:dyDescent="0.25">
      <c r="G10031" t="s">
        <v>4852</v>
      </c>
      <c r="H10031">
        <v>758</v>
      </c>
      <c r="I10031">
        <v>60.25</v>
      </c>
      <c r="J10031">
        <v>100</v>
      </c>
    </row>
    <row r="10033" spans="1:10" x14ac:dyDescent="0.25">
      <c r="G10033" t="s">
        <v>1673</v>
      </c>
      <c r="H10033" s="3">
        <v>1258</v>
      </c>
      <c r="I10033">
        <v>100</v>
      </c>
    </row>
    <row r="10037" spans="1:10" s="9" customFormat="1" x14ac:dyDescent="0.25">
      <c r="A10037" s="9" t="s">
        <v>379</v>
      </c>
      <c r="G10037" s="9" t="s">
        <v>1432</v>
      </c>
    </row>
    <row r="10040" spans="1:10" x14ac:dyDescent="0.25">
      <c r="G10040" t="s">
        <v>3807</v>
      </c>
      <c r="H10040" t="s">
        <v>1601</v>
      </c>
      <c r="I10040" t="s">
        <v>1602</v>
      </c>
      <c r="J10040" t="s">
        <v>1603</v>
      </c>
    </row>
    <row r="10042" spans="1:10" x14ac:dyDescent="0.25">
      <c r="G10042">
        <v>1</v>
      </c>
      <c r="H10042">
        <v>52</v>
      </c>
      <c r="I10042">
        <v>4.34</v>
      </c>
      <c r="J10042">
        <v>4.34</v>
      </c>
    </row>
    <row r="10043" spans="1:10" x14ac:dyDescent="0.25">
      <c r="G10043">
        <v>10</v>
      </c>
      <c r="H10043">
        <v>65</v>
      </c>
      <c r="I10043">
        <v>5.42</v>
      </c>
      <c r="J10043">
        <v>9.76</v>
      </c>
    </row>
    <row r="10044" spans="1:10" x14ac:dyDescent="0.25">
      <c r="G10044">
        <v>11</v>
      </c>
      <c r="H10044">
        <v>11</v>
      </c>
      <c r="I10044">
        <v>0.92</v>
      </c>
      <c r="J10044">
        <v>10.68</v>
      </c>
    </row>
    <row r="10045" spans="1:10" x14ac:dyDescent="0.25">
      <c r="G10045">
        <v>12</v>
      </c>
      <c r="H10045">
        <v>92</v>
      </c>
      <c r="I10045">
        <v>7.67</v>
      </c>
      <c r="J10045">
        <v>18.350000000000001</v>
      </c>
    </row>
    <row r="10046" spans="1:10" x14ac:dyDescent="0.25">
      <c r="G10046">
        <v>13</v>
      </c>
      <c r="H10046">
        <v>123</v>
      </c>
      <c r="I10046">
        <v>10.26</v>
      </c>
      <c r="J10046">
        <v>28.61</v>
      </c>
    </row>
    <row r="10047" spans="1:10" x14ac:dyDescent="0.25">
      <c r="G10047">
        <v>14</v>
      </c>
      <c r="H10047">
        <v>2</v>
      </c>
      <c r="I10047">
        <v>0.17</v>
      </c>
      <c r="J10047">
        <v>28.77</v>
      </c>
    </row>
    <row r="10048" spans="1:10" x14ac:dyDescent="0.25">
      <c r="G10048">
        <v>15</v>
      </c>
      <c r="H10048">
        <v>1</v>
      </c>
      <c r="I10048">
        <v>0.08</v>
      </c>
      <c r="J10048">
        <v>28.86</v>
      </c>
    </row>
    <row r="10049" spans="1:10" x14ac:dyDescent="0.25">
      <c r="G10049">
        <v>16</v>
      </c>
      <c r="H10049">
        <v>301</v>
      </c>
      <c r="I10049">
        <v>25.1</v>
      </c>
      <c r="J10049">
        <v>53.96</v>
      </c>
    </row>
    <row r="10050" spans="1:10" x14ac:dyDescent="0.25">
      <c r="G10050">
        <v>17</v>
      </c>
      <c r="H10050">
        <v>23</v>
      </c>
      <c r="I10050">
        <v>1.92</v>
      </c>
      <c r="J10050">
        <v>55.88</v>
      </c>
    </row>
    <row r="10051" spans="1:10" x14ac:dyDescent="0.25">
      <c r="G10051">
        <v>18</v>
      </c>
      <c r="H10051">
        <v>210</v>
      </c>
      <c r="I10051">
        <v>17.510000000000002</v>
      </c>
      <c r="J10051">
        <v>73.39</v>
      </c>
    </row>
    <row r="10052" spans="1:10" x14ac:dyDescent="0.25">
      <c r="G10052">
        <v>19</v>
      </c>
      <c r="H10052">
        <v>57</v>
      </c>
      <c r="I10052">
        <v>4.75</v>
      </c>
      <c r="J10052">
        <v>78.150000000000006</v>
      </c>
    </row>
    <row r="10053" spans="1:10" x14ac:dyDescent="0.25">
      <c r="G10053">
        <v>2</v>
      </c>
      <c r="H10053">
        <v>70</v>
      </c>
      <c r="I10053">
        <v>5.84</v>
      </c>
      <c r="J10053">
        <v>83.99</v>
      </c>
    </row>
    <row r="10054" spans="1:10" x14ac:dyDescent="0.25">
      <c r="G10054">
        <v>4</v>
      </c>
      <c r="H10054">
        <v>3</v>
      </c>
      <c r="I10054">
        <v>0.25</v>
      </c>
      <c r="J10054">
        <v>84.24</v>
      </c>
    </row>
    <row r="10055" spans="1:10" x14ac:dyDescent="0.25">
      <c r="G10055">
        <v>5</v>
      </c>
      <c r="H10055">
        <v>1</v>
      </c>
      <c r="I10055">
        <v>0.08</v>
      </c>
      <c r="J10055">
        <v>84.32</v>
      </c>
    </row>
    <row r="10056" spans="1:10" x14ac:dyDescent="0.25">
      <c r="G10056">
        <v>6</v>
      </c>
      <c r="H10056">
        <v>19</v>
      </c>
      <c r="I10056">
        <v>1.58</v>
      </c>
      <c r="J10056">
        <v>85.9</v>
      </c>
    </row>
    <row r="10057" spans="1:10" x14ac:dyDescent="0.25">
      <c r="G10057">
        <v>7</v>
      </c>
      <c r="H10057">
        <v>37</v>
      </c>
      <c r="I10057">
        <v>3.09</v>
      </c>
      <c r="J10057">
        <v>88.99</v>
      </c>
    </row>
    <row r="10058" spans="1:10" x14ac:dyDescent="0.25">
      <c r="G10058">
        <v>8</v>
      </c>
      <c r="H10058">
        <v>28</v>
      </c>
      <c r="I10058">
        <v>2.34</v>
      </c>
      <c r="J10058">
        <v>91.33</v>
      </c>
    </row>
    <row r="10059" spans="1:10" x14ac:dyDescent="0.25">
      <c r="G10059">
        <v>9</v>
      </c>
      <c r="H10059">
        <v>104</v>
      </c>
      <c r="I10059">
        <v>8.67</v>
      </c>
      <c r="J10059">
        <v>100</v>
      </c>
    </row>
    <row r="10061" spans="1:10" x14ac:dyDescent="0.25">
      <c r="G10061" t="s">
        <v>1673</v>
      </c>
      <c r="H10061" s="3">
        <v>1199</v>
      </c>
      <c r="I10061">
        <v>100</v>
      </c>
    </row>
    <row r="10064" spans="1:10" s="9" customFormat="1" x14ac:dyDescent="0.25">
      <c r="A10064" s="9" t="s">
        <v>1575</v>
      </c>
      <c r="G10064" s="9" t="s">
        <v>1432</v>
      </c>
    </row>
    <row r="10066" spans="7:10" x14ac:dyDescent="0.25">
      <c r="G10066" t="s">
        <v>3807</v>
      </c>
      <c r="H10066" t="s">
        <v>1601</v>
      </c>
      <c r="I10066" t="s">
        <v>1602</v>
      </c>
      <c r="J10066" t="s">
        <v>1603</v>
      </c>
    </row>
    <row r="10068" spans="7:10" x14ac:dyDescent="0.25">
      <c r="G10068" t="s">
        <v>4826</v>
      </c>
      <c r="H10068">
        <v>52</v>
      </c>
      <c r="I10068">
        <v>4.34</v>
      </c>
      <c r="J10068">
        <v>4.34</v>
      </c>
    </row>
    <row r="10069" spans="7:10" x14ac:dyDescent="0.25">
      <c r="G10069" t="s">
        <v>4827</v>
      </c>
      <c r="H10069">
        <v>70</v>
      </c>
      <c r="I10069">
        <v>5.84</v>
      </c>
      <c r="J10069">
        <v>10.18</v>
      </c>
    </row>
    <row r="10070" spans="7:10" x14ac:dyDescent="0.25">
      <c r="G10070" t="s">
        <v>4829</v>
      </c>
      <c r="H10070">
        <v>3</v>
      </c>
      <c r="I10070">
        <v>0.25</v>
      </c>
      <c r="J10070">
        <v>10.43</v>
      </c>
    </row>
    <row r="10071" spans="7:10" x14ac:dyDescent="0.25">
      <c r="G10071" t="s">
        <v>4830</v>
      </c>
      <c r="H10071">
        <v>1</v>
      </c>
      <c r="I10071">
        <v>0.08</v>
      </c>
      <c r="J10071">
        <v>10.51</v>
      </c>
    </row>
    <row r="10072" spans="7:10" x14ac:dyDescent="0.25">
      <c r="G10072" t="s">
        <v>4831</v>
      </c>
      <c r="H10072">
        <v>19</v>
      </c>
      <c r="I10072">
        <v>1.58</v>
      </c>
      <c r="J10072">
        <v>12.09</v>
      </c>
    </row>
    <row r="10073" spans="7:10" x14ac:dyDescent="0.25">
      <c r="G10073" t="s">
        <v>4832</v>
      </c>
      <c r="H10073">
        <v>37</v>
      </c>
      <c r="I10073">
        <v>3.09</v>
      </c>
      <c r="J10073">
        <v>15.18</v>
      </c>
    </row>
    <row r="10074" spans="7:10" x14ac:dyDescent="0.25">
      <c r="G10074" t="s">
        <v>4833</v>
      </c>
      <c r="H10074">
        <v>28</v>
      </c>
      <c r="I10074">
        <v>2.34</v>
      </c>
      <c r="J10074">
        <v>17.510000000000002</v>
      </c>
    </row>
    <row r="10075" spans="7:10" x14ac:dyDescent="0.25">
      <c r="G10075" t="s">
        <v>4834</v>
      </c>
      <c r="H10075">
        <v>104</v>
      </c>
      <c r="I10075">
        <v>8.67</v>
      </c>
      <c r="J10075">
        <v>26.19</v>
      </c>
    </row>
    <row r="10076" spans="7:10" x14ac:dyDescent="0.25">
      <c r="G10076" t="s">
        <v>4844</v>
      </c>
      <c r="H10076">
        <v>65</v>
      </c>
      <c r="I10076">
        <v>5.42</v>
      </c>
      <c r="J10076">
        <v>31.61</v>
      </c>
    </row>
    <row r="10077" spans="7:10" x14ac:dyDescent="0.25">
      <c r="G10077" t="s">
        <v>4835</v>
      </c>
      <c r="H10077">
        <v>11</v>
      </c>
      <c r="I10077">
        <v>0.92</v>
      </c>
      <c r="J10077">
        <v>32.53</v>
      </c>
    </row>
    <row r="10078" spans="7:10" x14ac:dyDescent="0.25">
      <c r="G10078" t="s">
        <v>4836</v>
      </c>
      <c r="H10078">
        <v>92</v>
      </c>
      <c r="I10078">
        <v>7.67</v>
      </c>
      <c r="J10078">
        <v>40.200000000000003</v>
      </c>
    </row>
    <row r="10079" spans="7:10" x14ac:dyDescent="0.25">
      <c r="G10079" t="s">
        <v>3157</v>
      </c>
      <c r="H10079">
        <v>123</v>
      </c>
      <c r="I10079">
        <v>10.26</v>
      </c>
      <c r="J10079">
        <v>50.46</v>
      </c>
    </row>
    <row r="10080" spans="7:10" x14ac:dyDescent="0.25">
      <c r="G10080">
        <v>14</v>
      </c>
      <c r="H10080">
        <v>2</v>
      </c>
      <c r="I10080">
        <v>0.17</v>
      </c>
      <c r="J10080">
        <v>50.63</v>
      </c>
    </row>
    <row r="10081" spans="1:10" x14ac:dyDescent="0.25">
      <c r="G10081">
        <v>15</v>
      </c>
      <c r="H10081">
        <v>1</v>
      </c>
      <c r="I10081">
        <v>0.08</v>
      </c>
      <c r="J10081">
        <v>50.71</v>
      </c>
    </row>
    <row r="10082" spans="1:10" x14ac:dyDescent="0.25">
      <c r="G10082">
        <v>16</v>
      </c>
      <c r="H10082">
        <v>301</v>
      </c>
      <c r="I10082">
        <v>25.1</v>
      </c>
      <c r="J10082">
        <v>75.81</v>
      </c>
    </row>
    <row r="10083" spans="1:10" x14ac:dyDescent="0.25">
      <c r="G10083">
        <v>17</v>
      </c>
      <c r="H10083">
        <v>23</v>
      </c>
      <c r="I10083">
        <v>1.92</v>
      </c>
      <c r="J10083">
        <v>77.73</v>
      </c>
    </row>
    <row r="10084" spans="1:10" x14ac:dyDescent="0.25">
      <c r="G10084">
        <v>18</v>
      </c>
      <c r="H10084">
        <v>210</v>
      </c>
      <c r="I10084">
        <v>17.510000000000002</v>
      </c>
      <c r="J10084">
        <v>95.25</v>
      </c>
    </row>
    <row r="10085" spans="1:10" x14ac:dyDescent="0.25">
      <c r="G10085">
        <v>19</v>
      </c>
      <c r="H10085">
        <v>57</v>
      </c>
      <c r="I10085">
        <v>4.75</v>
      </c>
      <c r="J10085">
        <v>100</v>
      </c>
    </row>
    <row r="10087" spans="1:10" x14ac:dyDescent="0.25">
      <c r="G10087" t="s">
        <v>1673</v>
      </c>
      <c r="H10087" s="3">
        <v>1199</v>
      </c>
      <c r="I10087">
        <v>100</v>
      </c>
    </row>
    <row r="10091" spans="1:10" s="9" customFormat="1" x14ac:dyDescent="0.25">
      <c r="A10091" s="9" t="s">
        <v>380</v>
      </c>
      <c r="G10091" s="9" t="s">
        <v>1433</v>
      </c>
    </row>
    <row r="10096" spans="1:10" x14ac:dyDescent="0.25">
      <c r="G10096" t="s">
        <v>3807</v>
      </c>
      <c r="H10096" t="s">
        <v>1601</v>
      </c>
      <c r="I10096" t="s">
        <v>1602</v>
      </c>
      <c r="J10096" t="s">
        <v>1603</v>
      </c>
    </row>
    <row r="10098" spans="1:10" x14ac:dyDescent="0.25">
      <c r="G10098" t="s">
        <v>4848</v>
      </c>
      <c r="H10098">
        <v>188</v>
      </c>
      <c r="I10098">
        <v>14.42</v>
      </c>
      <c r="J10098">
        <v>14.42</v>
      </c>
    </row>
    <row r="10099" spans="1:10" x14ac:dyDescent="0.25">
      <c r="G10099" t="s">
        <v>4849</v>
      </c>
      <c r="H10099">
        <v>14</v>
      </c>
      <c r="I10099">
        <v>1.07</v>
      </c>
      <c r="J10099">
        <v>15.49</v>
      </c>
    </row>
    <row r="10100" spans="1:10" x14ac:dyDescent="0.25">
      <c r="G10100" t="s">
        <v>4850</v>
      </c>
      <c r="H10100">
        <v>115</v>
      </c>
      <c r="I10100">
        <v>8.82</v>
      </c>
      <c r="J10100">
        <v>24.31</v>
      </c>
    </row>
    <row r="10101" spans="1:10" x14ac:dyDescent="0.25">
      <c r="G10101" t="s">
        <v>4851</v>
      </c>
      <c r="H10101">
        <v>133</v>
      </c>
      <c r="I10101">
        <v>10.199999999999999</v>
      </c>
      <c r="J10101">
        <v>34.51</v>
      </c>
    </row>
    <row r="10102" spans="1:10" x14ac:dyDescent="0.25">
      <c r="G10102" t="s">
        <v>4852</v>
      </c>
      <c r="H10102">
        <v>811</v>
      </c>
      <c r="I10102">
        <v>62.19</v>
      </c>
      <c r="J10102">
        <v>96.7</v>
      </c>
    </row>
    <row r="10103" spans="1:10" x14ac:dyDescent="0.25">
      <c r="G10103" t="s">
        <v>3013</v>
      </c>
      <c r="H10103">
        <v>35</v>
      </c>
      <c r="I10103">
        <v>2.68</v>
      </c>
      <c r="J10103">
        <v>99.39</v>
      </c>
    </row>
    <row r="10104" spans="1:10" x14ac:dyDescent="0.25">
      <c r="G10104" t="s">
        <v>3158</v>
      </c>
      <c r="H10104">
        <v>8</v>
      </c>
      <c r="I10104">
        <v>0.61</v>
      </c>
      <c r="J10104">
        <v>100</v>
      </c>
    </row>
    <row r="10106" spans="1:10" x14ac:dyDescent="0.25">
      <c r="G10106" t="s">
        <v>1673</v>
      </c>
      <c r="H10106" s="3">
        <v>1304</v>
      </c>
      <c r="I10106">
        <v>100</v>
      </c>
    </row>
    <row r="10110" spans="1:10" s="9" customFormat="1" x14ac:dyDescent="0.25">
      <c r="A10110" s="9" t="s">
        <v>4873</v>
      </c>
      <c r="G10110" s="9" t="s">
        <v>1433</v>
      </c>
    </row>
    <row r="10116" spans="7:10" x14ac:dyDescent="0.25">
      <c r="G10116" t="s">
        <v>3807</v>
      </c>
      <c r="H10116" t="s">
        <v>1601</v>
      </c>
      <c r="I10116" t="s">
        <v>1602</v>
      </c>
      <c r="J10116" t="s">
        <v>1603</v>
      </c>
    </row>
    <row r="10118" spans="7:10" x14ac:dyDescent="0.25">
      <c r="G10118">
        <v>1</v>
      </c>
      <c r="H10118">
        <v>62</v>
      </c>
      <c r="I10118">
        <v>5.25</v>
      </c>
      <c r="J10118">
        <v>5.25</v>
      </c>
    </row>
    <row r="10119" spans="7:10" x14ac:dyDescent="0.25">
      <c r="G10119">
        <v>10</v>
      </c>
      <c r="H10119">
        <v>60</v>
      </c>
      <c r="I10119">
        <v>5.08</v>
      </c>
      <c r="J10119">
        <v>10.32</v>
      </c>
    </row>
    <row r="10120" spans="7:10" x14ac:dyDescent="0.25">
      <c r="G10120">
        <v>11</v>
      </c>
      <c r="H10120">
        <v>9</v>
      </c>
      <c r="I10120">
        <v>0.76</v>
      </c>
      <c r="J10120">
        <v>11.08</v>
      </c>
    </row>
    <row r="10121" spans="7:10" x14ac:dyDescent="0.25">
      <c r="G10121">
        <v>12</v>
      </c>
      <c r="H10121">
        <v>87</v>
      </c>
      <c r="I10121">
        <v>7.36</v>
      </c>
      <c r="J10121">
        <v>18.440000000000001</v>
      </c>
    </row>
    <row r="10122" spans="7:10" x14ac:dyDescent="0.25">
      <c r="G10122">
        <v>13</v>
      </c>
      <c r="H10122">
        <v>111</v>
      </c>
      <c r="I10122">
        <v>9.39</v>
      </c>
      <c r="J10122">
        <v>27.83</v>
      </c>
    </row>
    <row r="10123" spans="7:10" x14ac:dyDescent="0.25">
      <c r="G10123">
        <v>14</v>
      </c>
      <c r="H10123">
        <v>5</v>
      </c>
      <c r="I10123">
        <v>0.42</v>
      </c>
      <c r="J10123">
        <v>28.26</v>
      </c>
    </row>
    <row r="10124" spans="7:10" x14ac:dyDescent="0.25">
      <c r="G10124">
        <v>15</v>
      </c>
      <c r="H10124">
        <v>1</v>
      </c>
      <c r="I10124">
        <v>0.08</v>
      </c>
      <c r="J10124">
        <v>28.34</v>
      </c>
    </row>
    <row r="10125" spans="7:10" x14ac:dyDescent="0.25">
      <c r="G10125">
        <v>16</v>
      </c>
      <c r="H10125">
        <v>215</v>
      </c>
      <c r="I10125">
        <v>18.190000000000001</v>
      </c>
      <c r="J10125">
        <v>46.53</v>
      </c>
    </row>
    <row r="10126" spans="7:10" x14ac:dyDescent="0.25">
      <c r="G10126">
        <v>17</v>
      </c>
      <c r="H10126">
        <v>17</v>
      </c>
      <c r="I10126">
        <v>1.44</v>
      </c>
      <c r="J10126">
        <v>47.97</v>
      </c>
    </row>
    <row r="10127" spans="7:10" x14ac:dyDescent="0.25">
      <c r="G10127">
        <v>18</v>
      </c>
      <c r="H10127">
        <v>182</v>
      </c>
      <c r="I10127">
        <v>15.4</v>
      </c>
      <c r="J10127">
        <v>63.37</v>
      </c>
    </row>
    <row r="10128" spans="7:10" x14ac:dyDescent="0.25">
      <c r="G10128">
        <v>19</v>
      </c>
      <c r="H10128">
        <v>90</v>
      </c>
      <c r="I10128">
        <v>7.61</v>
      </c>
      <c r="J10128">
        <v>70.98</v>
      </c>
    </row>
    <row r="10129" spans="1:10" x14ac:dyDescent="0.25">
      <c r="G10129">
        <v>2</v>
      </c>
      <c r="H10129">
        <v>117</v>
      </c>
      <c r="I10129">
        <v>9.9</v>
      </c>
      <c r="J10129">
        <v>80.88</v>
      </c>
    </row>
    <row r="10130" spans="1:10" x14ac:dyDescent="0.25">
      <c r="G10130">
        <v>4</v>
      </c>
      <c r="H10130">
        <v>1</v>
      </c>
      <c r="I10130">
        <v>0.08</v>
      </c>
      <c r="J10130">
        <v>80.959999999999994</v>
      </c>
    </row>
    <row r="10131" spans="1:10" x14ac:dyDescent="0.25">
      <c r="G10131">
        <v>6</v>
      </c>
      <c r="H10131">
        <v>22</v>
      </c>
      <c r="I10131">
        <v>1.86</v>
      </c>
      <c r="J10131">
        <v>82.83</v>
      </c>
    </row>
    <row r="10132" spans="1:10" x14ac:dyDescent="0.25">
      <c r="G10132">
        <v>7</v>
      </c>
      <c r="H10132">
        <v>52</v>
      </c>
      <c r="I10132">
        <v>4.4000000000000004</v>
      </c>
      <c r="J10132">
        <v>87.23</v>
      </c>
    </row>
    <row r="10133" spans="1:10" x14ac:dyDescent="0.25">
      <c r="G10133">
        <v>8</v>
      </c>
      <c r="H10133">
        <v>34</v>
      </c>
      <c r="I10133">
        <v>2.88</v>
      </c>
      <c r="J10133">
        <v>90.1</v>
      </c>
    </row>
    <row r="10134" spans="1:10" x14ac:dyDescent="0.25">
      <c r="G10134">
        <v>9</v>
      </c>
      <c r="H10134">
        <v>115</v>
      </c>
      <c r="I10134">
        <v>9.73</v>
      </c>
      <c r="J10134">
        <v>99.83</v>
      </c>
    </row>
    <row r="10135" spans="1:10" x14ac:dyDescent="0.25">
      <c r="G10135">
        <v>99</v>
      </c>
      <c r="H10135">
        <v>2</v>
      </c>
      <c r="I10135">
        <v>0.17</v>
      </c>
      <c r="J10135">
        <v>100</v>
      </c>
    </row>
    <row r="10137" spans="1:10" x14ac:dyDescent="0.25">
      <c r="G10137" t="s">
        <v>1673</v>
      </c>
      <c r="H10137" s="3">
        <v>1182</v>
      </c>
      <c r="I10137">
        <v>100</v>
      </c>
    </row>
    <row r="10141" spans="1:10" s="9" customFormat="1" x14ac:dyDescent="0.25">
      <c r="A10141" s="9" t="s">
        <v>382</v>
      </c>
      <c r="G10141" s="9" t="s">
        <v>1078</v>
      </c>
    </row>
    <row r="10144" spans="1:10" x14ac:dyDescent="0.25">
      <c r="G10144" t="s">
        <v>3807</v>
      </c>
      <c r="H10144" t="s">
        <v>1601</v>
      </c>
      <c r="I10144" t="s">
        <v>1602</v>
      </c>
      <c r="J10144" t="s">
        <v>1603</v>
      </c>
    </row>
    <row r="10146" spans="1:10" x14ac:dyDescent="0.25">
      <c r="G10146" t="s">
        <v>3915</v>
      </c>
      <c r="H10146">
        <v>863</v>
      </c>
      <c r="I10146">
        <v>66.95</v>
      </c>
      <c r="J10146">
        <v>66.95</v>
      </c>
    </row>
    <row r="10147" spans="1:10" x14ac:dyDescent="0.25">
      <c r="G10147" t="s">
        <v>3936</v>
      </c>
      <c r="H10147">
        <v>32</v>
      </c>
      <c r="I10147">
        <v>2.48</v>
      </c>
      <c r="J10147">
        <v>69.430000000000007</v>
      </c>
    </row>
    <row r="10148" spans="1:10" x14ac:dyDescent="0.25">
      <c r="G10148" t="s">
        <v>3914</v>
      </c>
      <c r="H10148">
        <v>219</v>
      </c>
      <c r="I10148">
        <v>16.989999999999998</v>
      </c>
      <c r="J10148">
        <v>86.42</v>
      </c>
    </row>
    <row r="10149" spans="1:10" x14ac:dyDescent="0.25">
      <c r="G10149" t="s">
        <v>3937</v>
      </c>
      <c r="H10149">
        <v>12</v>
      </c>
      <c r="I10149">
        <v>0.93</v>
      </c>
      <c r="J10149">
        <v>87.35</v>
      </c>
    </row>
    <row r="10150" spans="1:10" x14ac:dyDescent="0.25">
      <c r="G10150" t="s">
        <v>4874</v>
      </c>
      <c r="H10150">
        <v>114</v>
      </c>
      <c r="I10150">
        <v>8.84</v>
      </c>
      <c r="J10150">
        <v>96.2</v>
      </c>
    </row>
    <row r="10151" spans="1:10" x14ac:dyDescent="0.25">
      <c r="G10151" t="s">
        <v>3013</v>
      </c>
      <c r="H10151">
        <v>34</v>
      </c>
      <c r="I10151">
        <v>2.64</v>
      </c>
      <c r="J10151">
        <v>98.84</v>
      </c>
    </row>
    <row r="10152" spans="1:10" x14ac:dyDescent="0.25">
      <c r="G10152" t="s">
        <v>4875</v>
      </c>
      <c r="H10152">
        <v>15</v>
      </c>
      <c r="I10152">
        <v>1.1599999999999999</v>
      </c>
      <c r="J10152">
        <v>100</v>
      </c>
    </row>
    <row r="10154" spans="1:10" x14ac:dyDescent="0.25">
      <c r="G10154" t="s">
        <v>1673</v>
      </c>
      <c r="H10154" s="3">
        <v>1289</v>
      </c>
      <c r="I10154">
        <v>100</v>
      </c>
    </row>
    <row r="10159" spans="1:10" s="9" customFormat="1" x14ac:dyDescent="0.25">
      <c r="A10159" s="9" t="s">
        <v>4877</v>
      </c>
      <c r="G10159" s="9" t="s">
        <v>1079</v>
      </c>
    </row>
    <row r="10163" spans="1:10" x14ac:dyDescent="0.25">
      <c r="G10163" t="s">
        <v>3807</v>
      </c>
      <c r="H10163" t="s">
        <v>1601</v>
      </c>
      <c r="I10163" t="s">
        <v>1602</v>
      </c>
      <c r="J10163" t="s">
        <v>1603</v>
      </c>
    </row>
    <row r="10165" spans="1:10" x14ac:dyDescent="0.25">
      <c r="G10165" t="s">
        <v>10</v>
      </c>
      <c r="H10165">
        <v>331</v>
      </c>
      <c r="I10165">
        <v>95.94</v>
      </c>
      <c r="J10165">
        <v>95.94</v>
      </c>
    </row>
    <row r="10166" spans="1:10" x14ac:dyDescent="0.25">
      <c r="G10166" t="s">
        <v>4876</v>
      </c>
      <c r="H10166">
        <v>14</v>
      </c>
      <c r="I10166">
        <v>4.0599999999999996</v>
      </c>
      <c r="J10166">
        <v>100</v>
      </c>
    </row>
    <row r="10168" spans="1:10" x14ac:dyDescent="0.25">
      <c r="G10168" t="s">
        <v>1673</v>
      </c>
      <c r="H10168">
        <v>345</v>
      </c>
      <c r="I10168">
        <v>100</v>
      </c>
    </row>
    <row r="10170" spans="1:10" s="9" customFormat="1" x14ac:dyDescent="0.25">
      <c r="A10170" s="9" t="s">
        <v>4878</v>
      </c>
      <c r="G10170" s="9" t="s">
        <v>1080</v>
      </c>
    </row>
    <row r="10174" spans="1:10" x14ac:dyDescent="0.25">
      <c r="G10174" t="s">
        <v>3807</v>
      </c>
      <c r="H10174" t="s">
        <v>1601</v>
      </c>
      <c r="I10174" t="s">
        <v>1602</v>
      </c>
      <c r="J10174" t="s">
        <v>1603</v>
      </c>
    </row>
    <row r="10176" spans="1:10" x14ac:dyDescent="0.25">
      <c r="G10176" t="s">
        <v>10</v>
      </c>
      <c r="H10176">
        <v>339</v>
      </c>
      <c r="I10176">
        <v>98.55</v>
      </c>
      <c r="J10176">
        <v>98.55</v>
      </c>
    </row>
    <row r="10177" spans="1:10" x14ac:dyDescent="0.25">
      <c r="G10177" t="s">
        <v>4876</v>
      </c>
      <c r="H10177">
        <v>5</v>
      </c>
      <c r="I10177">
        <v>1.45</v>
      </c>
      <c r="J10177">
        <v>100</v>
      </c>
    </row>
    <row r="10179" spans="1:10" x14ac:dyDescent="0.25">
      <c r="G10179" t="s">
        <v>1673</v>
      </c>
      <c r="H10179">
        <v>344</v>
      </c>
      <c r="I10179">
        <v>100</v>
      </c>
    </row>
    <row r="10181" spans="1:10" s="9" customFormat="1" x14ac:dyDescent="0.25">
      <c r="A10181" s="9" t="s">
        <v>4879</v>
      </c>
      <c r="G10181" s="9" t="s">
        <v>4841</v>
      </c>
    </row>
    <row r="10185" spans="1:10" x14ac:dyDescent="0.25">
      <c r="G10185" t="s">
        <v>3807</v>
      </c>
      <c r="H10185" t="s">
        <v>1601</v>
      </c>
      <c r="I10185" t="s">
        <v>1602</v>
      </c>
      <c r="J10185" t="s">
        <v>1603</v>
      </c>
    </row>
    <row r="10187" spans="1:10" x14ac:dyDescent="0.25">
      <c r="G10187" t="s">
        <v>10</v>
      </c>
      <c r="H10187">
        <v>339</v>
      </c>
      <c r="I10187">
        <v>98.55</v>
      </c>
      <c r="J10187">
        <v>98.55</v>
      </c>
    </row>
    <row r="10188" spans="1:10" x14ac:dyDescent="0.25">
      <c r="G10188" t="s">
        <v>4876</v>
      </c>
      <c r="H10188">
        <v>5</v>
      </c>
      <c r="I10188">
        <v>1.45</v>
      </c>
      <c r="J10188">
        <v>100</v>
      </c>
    </row>
    <row r="10190" spans="1:10" x14ac:dyDescent="0.25">
      <c r="G10190" t="s">
        <v>1673</v>
      </c>
      <c r="H10190">
        <v>344</v>
      </c>
      <c r="I10190">
        <v>100</v>
      </c>
    </row>
    <row r="10192" spans="1:10" s="9" customFormat="1" x14ac:dyDescent="0.25">
      <c r="A10192" s="9" t="s">
        <v>4880</v>
      </c>
      <c r="G10192" s="9" t="s">
        <v>4881</v>
      </c>
    </row>
    <row r="10194" spans="1:10" x14ac:dyDescent="0.25">
      <c r="G10194" t="s">
        <v>3807</v>
      </c>
      <c r="H10194" t="s">
        <v>1601</v>
      </c>
      <c r="I10194" t="s">
        <v>1602</v>
      </c>
      <c r="J10194" t="s">
        <v>1603</v>
      </c>
    </row>
    <row r="10196" spans="1:10" x14ac:dyDescent="0.25">
      <c r="G10196" t="s">
        <v>10</v>
      </c>
      <c r="H10196">
        <v>335</v>
      </c>
      <c r="I10196">
        <v>97.38</v>
      </c>
      <c r="J10196">
        <v>97.38</v>
      </c>
    </row>
    <row r="10197" spans="1:10" x14ac:dyDescent="0.25">
      <c r="G10197" t="s">
        <v>4876</v>
      </c>
      <c r="H10197">
        <v>9</v>
      </c>
      <c r="I10197">
        <v>2.62</v>
      </c>
      <c r="J10197">
        <v>100</v>
      </c>
    </row>
    <row r="10199" spans="1:10" x14ac:dyDescent="0.25">
      <c r="G10199" t="s">
        <v>1673</v>
      </c>
      <c r="H10199">
        <v>344</v>
      </c>
      <c r="I10199">
        <v>100</v>
      </c>
    </row>
    <row r="10201" spans="1:10" s="9" customFormat="1" x14ac:dyDescent="0.25">
      <c r="A10201" s="9" t="s">
        <v>4882</v>
      </c>
      <c r="G10201" s="9" t="s">
        <v>4293</v>
      </c>
    </row>
    <row r="10205" spans="1:10" x14ac:dyDescent="0.25">
      <c r="G10205" t="s">
        <v>3807</v>
      </c>
      <c r="H10205" t="s">
        <v>1601</v>
      </c>
      <c r="I10205" t="s">
        <v>1602</v>
      </c>
      <c r="J10205" t="s">
        <v>1603</v>
      </c>
    </row>
    <row r="10207" spans="1:10" x14ac:dyDescent="0.25">
      <c r="G10207" t="s">
        <v>10</v>
      </c>
      <c r="H10207">
        <v>343</v>
      </c>
      <c r="I10207">
        <v>99.71</v>
      </c>
      <c r="J10207">
        <v>99.71</v>
      </c>
    </row>
    <row r="10208" spans="1:10" x14ac:dyDescent="0.25">
      <c r="G10208" t="s">
        <v>4876</v>
      </c>
      <c r="H10208">
        <v>1</v>
      </c>
      <c r="I10208">
        <v>0.28999999999999998</v>
      </c>
      <c r="J10208">
        <v>100</v>
      </c>
    </row>
    <row r="10210" spans="1:10" x14ac:dyDescent="0.25">
      <c r="G10210" t="s">
        <v>1673</v>
      </c>
      <c r="H10210">
        <v>344</v>
      </c>
      <c r="I10210">
        <v>100</v>
      </c>
    </row>
    <row r="10212" spans="1:10" s="9" customFormat="1" x14ac:dyDescent="0.25">
      <c r="A10212" s="9" t="s">
        <v>4883</v>
      </c>
      <c r="G10212" s="9" t="s">
        <v>4294</v>
      </c>
    </row>
    <row r="10214" spans="1:10" x14ac:dyDescent="0.25">
      <c r="G10214" t="s">
        <v>3807</v>
      </c>
      <c r="H10214" t="s">
        <v>1601</v>
      </c>
      <c r="I10214" t="s">
        <v>1602</v>
      </c>
      <c r="J10214" t="s">
        <v>1603</v>
      </c>
    </row>
    <row r="10216" spans="1:10" x14ac:dyDescent="0.25">
      <c r="G10216" t="s">
        <v>10</v>
      </c>
      <c r="H10216">
        <v>339</v>
      </c>
      <c r="I10216">
        <v>98.26</v>
      </c>
      <c r="J10216">
        <v>98.26</v>
      </c>
    </row>
    <row r="10217" spans="1:10" x14ac:dyDescent="0.25">
      <c r="G10217" t="s">
        <v>4876</v>
      </c>
      <c r="H10217">
        <v>6</v>
      </c>
      <c r="I10217">
        <v>1.74</v>
      </c>
      <c r="J10217">
        <v>100</v>
      </c>
    </row>
    <row r="10219" spans="1:10" x14ac:dyDescent="0.25">
      <c r="G10219" t="s">
        <v>1673</v>
      </c>
      <c r="H10219">
        <v>345</v>
      </c>
      <c r="I10219">
        <v>100</v>
      </c>
    </row>
    <row r="10221" spans="1:10" s="9" customFormat="1" x14ac:dyDescent="0.25">
      <c r="A10221" s="9" t="s">
        <v>389</v>
      </c>
      <c r="G10221" s="9" t="s">
        <v>4295</v>
      </c>
    </row>
    <row r="10225" spans="1:10" x14ac:dyDescent="0.25">
      <c r="G10225" t="s">
        <v>3807</v>
      </c>
      <c r="H10225" t="s">
        <v>1601</v>
      </c>
      <c r="I10225" t="s">
        <v>1602</v>
      </c>
      <c r="J10225" t="s">
        <v>1603</v>
      </c>
    </row>
    <row r="10227" spans="1:10" x14ac:dyDescent="0.25">
      <c r="G10227" t="s">
        <v>10</v>
      </c>
      <c r="H10227">
        <v>333</v>
      </c>
      <c r="I10227">
        <v>96.52</v>
      </c>
      <c r="J10227">
        <v>96.52</v>
      </c>
    </row>
    <row r="10228" spans="1:10" x14ac:dyDescent="0.25">
      <c r="G10228" t="s">
        <v>4876</v>
      </c>
      <c r="H10228">
        <v>12</v>
      </c>
      <c r="I10228">
        <v>3.48</v>
      </c>
      <c r="J10228">
        <v>100</v>
      </c>
    </row>
    <row r="10230" spans="1:10" x14ac:dyDescent="0.25">
      <c r="G10230" t="s">
        <v>1673</v>
      </c>
      <c r="H10230">
        <v>345</v>
      </c>
      <c r="I10230">
        <v>100</v>
      </c>
    </row>
    <row r="10232" spans="1:10" s="9" customFormat="1" x14ac:dyDescent="0.25">
      <c r="A10232" s="9" t="s">
        <v>390</v>
      </c>
      <c r="G10232" s="9" t="s">
        <v>4296</v>
      </c>
    </row>
    <row r="10235" spans="1:10" x14ac:dyDescent="0.25">
      <c r="G10235" t="s">
        <v>3807</v>
      </c>
      <c r="H10235" t="s">
        <v>1601</v>
      </c>
      <c r="I10235" t="s">
        <v>1602</v>
      </c>
      <c r="J10235" t="s">
        <v>1603</v>
      </c>
    </row>
    <row r="10237" spans="1:10" x14ac:dyDescent="0.25">
      <c r="G10237" t="s">
        <v>10</v>
      </c>
      <c r="H10237">
        <v>312</v>
      </c>
      <c r="I10237">
        <v>90.43</v>
      </c>
      <c r="J10237">
        <v>90.43</v>
      </c>
    </row>
    <row r="10238" spans="1:10" x14ac:dyDescent="0.25">
      <c r="G10238" t="s">
        <v>4876</v>
      </c>
      <c r="H10238">
        <v>33</v>
      </c>
      <c r="I10238">
        <v>9.57</v>
      </c>
      <c r="J10238">
        <v>100</v>
      </c>
    </row>
    <row r="10240" spans="1:10" x14ac:dyDescent="0.25">
      <c r="G10240" t="s">
        <v>1673</v>
      </c>
      <c r="H10240">
        <v>345</v>
      </c>
      <c r="I10240">
        <v>100</v>
      </c>
    </row>
    <row r="10242" spans="1:10" s="9" customFormat="1" x14ac:dyDescent="0.25">
      <c r="A10242" s="9" t="s">
        <v>4884</v>
      </c>
      <c r="G10242" s="9" t="s">
        <v>4297</v>
      </c>
    </row>
    <row r="10245" spans="1:10" x14ac:dyDescent="0.25">
      <c r="G10245" t="s">
        <v>3807</v>
      </c>
      <c r="H10245" t="s">
        <v>1601</v>
      </c>
      <c r="I10245" t="s">
        <v>1602</v>
      </c>
      <c r="J10245" t="s">
        <v>1603</v>
      </c>
    </row>
    <row r="10247" spans="1:10" x14ac:dyDescent="0.25">
      <c r="G10247" t="s">
        <v>10</v>
      </c>
      <c r="H10247">
        <v>309</v>
      </c>
      <c r="I10247">
        <v>88.79</v>
      </c>
      <c r="J10247">
        <v>88.79</v>
      </c>
    </row>
    <row r="10248" spans="1:10" x14ac:dyDescent="0.25">
      <c r="G10248" t="s">
        <v>4876</v>
      </c>
      <c r="H10248">
        <v>39</v>
      </c>
      <c r="I10248">
        <v>11.21</v>
      </c>
      <c r="J10248">
        <v>100</v>
      </c>
    </row>
    <row r="10250" spans="1:10" x14ac:dyDescent="0.25">
      <c r="G10250" t="s">
        <v>1673</v>
      </c>
      <c r="H10250">
        <v>348</v>
      </c>
      <c r="I10250">
        <v>100</v>
      </c>
    </row>
    <row r="10252" spans="1:10" s="9" customFormat="1" x14ac:dyDescent="0.25">
      <c r="A10252" s="9" t="s">
        <v>392</v>
      </c>
      <c r="G10252" s="9" t="s">
        <v>4298</v>
      </c>
    </row>
    <row r="10255" spans="1:10" x14ac:dyDescent="0.25">
      <c r="G10255" t="s">
        <v>3807</v>
      </c>
      <c r="H10255" t="s">
        <v>1601</v>
      </c>
      <c r="I10255" t="s">
        <v>1602</v>
      </c>
      <c r="J10255" t="s">
        <v>1603</v>
      </c>
    </row>
    <row r="10257" spans="1:10" x14ac:dyDescent="0.25">
      <c r="G10257" t="s">
        <v>10</v>
      </c>
      <c r="H10257">
        <v>305</v>
      </c>
      <c r="I10257">
        <v>87.64</v>
      </c>
      <c r="J10257">
        <v>87.64</v>
      </c>
    </row>
    <row r="10258" spans="1:10" x14ac:dyDescent="0.25">
      <c r="G10258" t="s">
        <v>4876</v>
      </c>
      <c r="H10258">
        <v>43</v>
      </c>
      <c r="I10258">
        <v>12.36</v>
      </c>
      <c r="J10258">
        <v>100</v>
      </c>
    </row>
    <row r="10260" spans="1:10" x14ac:dyDescent="0.25">
      <c r="G10260" t="s">
        <v>1673</v>
      </c>
      <c r="H10260">
        <v>348</v>
      </c>
      <c r="I10260">
        <v>100</v>
      </c>
    </row>
    <row r="10262" spans="1:10" s="9" customFormat="1" x14ac:dyDescent="0.25">
      <c r="A10262" s="9" t="s">
        <v>393</v>
      </c>
      <c r="G10262" s="9" t="s">
        <v>4842</v>
      </c>
    </row>
    <row r="10266" spans="1:10" x14ac:dyDescent="0.25">
      <c r="G10266" t="s">
        <v>3807</v>
      </c>
      <c r="H10266" t="s">
        <v>1601</v>
      </c>
      <c r="I10266" t="s">
        <v>1602</v>
      </c>
      <c r="J10266" t="s">
        <v>1603</v>
      </c>
    </row>
    <row r="10268" spans="1:10" x14ac:dyDescent="0.25">
      <c r="G10268" t="s">
        <v>10</v>
      </c>
      <c r="H10268">
        <v>336</v>
      </c>
      <c r="I10268">
        <v>97.67</v>
      </c>
      <c r="J10268">
        <v>97.67</v>
      </c>
    </row>
    <row r="10269" spans="1:10" x14ac:dyDescent="0.25">
      <c r="G10269" t="s">
        <v>4876</v>
      </c>
      <c r="H10269">
        <v>8</v>
      </c>
      <c r="I10269">
        <v>2.33</v>
      </c>
      <c r="J10269">
        <v>100</v>
      </c>
    </row>
    <row r="10271" spans="1:10" x14ac:dyDescent="0.25">
      <c r="G10271" t="s">
        <v>1673</v>
      </c>
      <c r="H10271">
        <v>344</v>
      </c>
      <c r="I10271">
        <v>100</v>
      </c>
    </row>
    <row r="10273" spans="1:10" s="9" customFormat="1" x14ac:dyDescent="0.25">
      <c r="A10273" s="9" t="s">
        <v>4885</v>
      </c>
      <c r="G10273" s="9" t="s">
        <v>1090</v>
      </c>
    </row>
    <row r="10276" spans="1:10" x14ac:dyDescent="0.25">
      <c r="G10276" t="s">
        <v>3807</v>
      </c>
      <c r="H10276" t="s">
        <v>1601</v>
      </c>
      <c r="I10276" t="s">
        <v>1602</v>
      </c>
      <c r="J10276" t="s">
        <v>1603</v>
      </c>
    </row>
    <row r="10278" spans="1:10" x14ac:dyDescent="0.25">
      <c r="G10278" t="s">
        <v>10</v>
      </c>
      <c r="H10278">
        <v>337</v>
      </c>
      <c r="I10278">
        <v>97.97</v>
      </c>
      <c r="J10278">
        <v>97.97</v>
      </c>
    </row>
    <row r="10279" spans="1:10" x14ac:dyDescent="0.25">
      <c r="G10279" t="s">
        <v>4876</v>
      </c>
      <c r="H10279">
        <v>7</v>
      </c>
      <c r="I10279">
        <v>2.0299999999999998</v>
      </c>
      <c r="J10279">
        <v>100</v>
      </c>
    </row>
    <row r="10281" spans="1:10" x14ac:dyDescent="0.25">
      <c r="G10281" t="s">
        <v>1673</v>
      </c>
      <c r="H10281">
        <v>344</v>
      </c>
      <c r="I10281">
        <v>100</v>
      </c>
    </row>
    <row r="10283" spans="1:10" s="9" customFormat="1" x14ac:dyDescent="0.25">
      <c r="A10283" s="9" t="s">
        <v>4886</v>
      </c>
      <c r="G10283" s="9" t="s">
        <v>4887</v>
      </c>
    </row>
    <row r="10287" spans="1:10" x14ac:dyDescent="0.25">
      <c r="G10287" t="s">
        <v>3807</v>
      </c>
      <c r="H10287" t="s">
        <v>1601</v>
      </c>
      <c r="I10287" t="s">
        <v>1602</v>
      </c>
      <c r="J10287" t="s">
        <v>1603</v>
      </c>
    </row>
    <row r="10289" spans="1:10" x14ac:dyDescent="0.25">
      <c r="G10289" t="s">
        <v>10</v>
      </c>
      <c r="H10289">
        <v>214</v>
      </c>
      <c r="I10289">
        <v>59.28</v>
      </c>
      <c r="J10289">
        <v>59.28</v>
      </c>
    </row>
    <row r="10290" spans="1:10" x14ac:dyDescent="0.25">
      <c r="G10290" t="s">
        <v>4876</v>
      </c>
      <c r="H10290">
        <v>147</v>
      </c>
      <c r="I10290">
        <v>40.72</v>
      </c>
      <c r="J10290">
        <v>100</v>
      </c>
    </row>
    <row r="10292" spans="1:10" x14ac:dyDescent="0.25">
      <c r="G10292" t="s">
        <v>1673</v>
      </c>
      <c r="H10292">
        <v>361</v>
      </c>
      <c r="I10292">
        <v>100</v>
      </c>
    </row>
    <row r="10294" spans="1:10" s="9" customFormat="1" x14ac:dyDescent="0.25">
      <c r="A10294" s="9" t="s">
        <v>4888</v>
      </c>
      <c r="G10294" s="9" t="s">
        <v>1092</v>
      </c>
    </row>
    <row r="10296" spans="1:10" x14ac:dyDescent="0.25">
      <c r="G10296" t="s">
        <v>3807</v>
      </c>
      <c r="H10296" t="s">
        <v>1601</v>
      </c>
      <c r="I10296" t="s">
        <v>1602</v>
      </c>
      <c r="J10296" t="s">
        <v>1603</v>
      </c>
    </row>
    <row r="10298" spans="1:10" x14ac:dyDescent="0.25">
      <c r="G10298" t="s">
        <v>10</v>
      </c>
      <c r="H10298">
        <v>341</v>
      </c>
      <c r="I10298">
        <v>98.55</v>
      </c>
      <c r="J10298">
        <v>98.55</v>
      </c>
    </row>
    <row r="10299" spans="1:10" x14ac:dyDescent="0.25">
      <c r="G10299" t="s">
        <v>4876</v>
      </c>
      <c r="H10299">
        <v>5</v>
      </c>
      <c r="I10299">
        <v>1.45</v>
      </c>
      <c r="J10299">
        <v>100</v>
      </c>
    </row>
    <row r="10301" spans="1:10" x14ac:dyDescent="0.25">
      <c r="G10301" t="s">
        <v>1673</v>
      </c>
      <c r="H10301">
        <v>346</v>
      </c>
      <c r="I10301">
        <v>100</v>
      </c>
    </row>
    <row r="10303" spans="1:10" s="12" customFormat="1" x14ac:dyDescent="0.25">
      <c r="A10303" s="12" t="s">
        <v>4889</v>
      </c>
      <c r="G10303" s="12" t="s">
        <v>1093</v>
      </c>
      <c r="I10303" s="12" t="s">
        <v>3894</v>
      </c>
    </row>
    <row r="10306" spans="1:10" s="13" customFormat="1" x14ac:dyDescent="0.25">
      <c r="A10306" s="13" t="s">
        <v>4890</v>
      </c>
      <c r="G10306" s="13" t="s">
        <v>4299</v>
      </c>
    </row>
    <row r="10310" spans="1:10" x14ac:dyDescent="0.25">
      <c r="G10310" t="s">
        <v>3807</v>
      </c>
      <c r="H10310" t="s">
        <v>1601</v>
      </c>
      <c r="I10310" t="s">
        <v>1602</v>
      </c>
      <c r="J10310" t="s">
        <v>1603</v>
      </c>
    </row>
    <row r="10312" spans="1:10" x14ac:dyDescent="0.25">
      <c r="G10312" t="s">
        <v>10</v>
      </c>
      <c r="H10312">
        <v>277</v>
      </c>
      <c r="I10312">
        <v>78.47</v>
      </c>
      <c r="J10312">
        <v>78.47</v>
      </c>
    </row>
    <row r="10313" spans="1:10" x14ac:dyDescent="0.25">
      <c r="G10313" t="s">
        <v>4876</v>
      </c>
      <c r="H10313">
        <v>76</v>
      </c>
      <c r="I10313">
        <v>21.53</v>
      </c>
      <c r="J10313">
        <v>100</v>
      </c>
    </row>
    <row r="10315" spans="1:10" x14ac:dyDescent="0.25">
      <c r="G10315" t="s">
        <v>1673</v>
      </c>
      <c r="H10315">
        <v>353</v>
      </c>
      <c r="I10315">
        <v>100</v>
      </c>
    </row>
    <row r="10317" spans="1:10" s="13" customFormat="1" x14ac:dyDescent="0.25">
      <c r="A10317" s="13" t="s">
        <v>4891</v>
      </c>
      <c r="G10317" s="13" t="s">
        <v>4892</v>
      </c>
    </row>
    <row r="10320" spans="1:10" x14ac:dyDescent="0.25">
      <c r="G10320" t="s">
        <v>3807</v>
      </c>
      <c r="H10320" t="s">
        <v>1601</v>
      </c>
      <c r="I10320" t="s">
        <v>1602</v>
      </c>
      <c r="J10320" t="s">
        <v>1603</v>
      </c>
    </row>
    <row r="10322" spans="1:10" x14ac:dyDescent="0.25">
      <c r="G10322" t="s">
        <v>10</v>
      </c>
      <c r="H10322">
        <v>304</v>
      </c>
      <c r="I10322">
        <v>86.61</v>
      </c>
      <c r="J10322">
        <v>86.61</v>
      </c>
    </row>
    <row r="10323" spans="1:10" x14ac:dyDescent="0.25">
      <c r="G10323" t="s">
        <v>4876</v>
      </c>
      <c r="H10323">
        <v>47</v>
      </c>
      <c r="I10323">
        <v>13.39</v>
      </c>
      <c r="J10323">
        <v>100</v>
      </c>
    </row>
    <row r="10325" spans="1:10" x14ac:dyDescent="0.25">
      <c r="G10325" t="s">
        <v>1673</v>
      </c>
      <c r="H10325">
        <v>351</v>
      </c>
      <c r="I10325">
        <v>100</v>
      </c>
    </row>
    <row r="10328" spans="1:10" s="13" customFormat="1" x14ac:dyDescent="0.25">
      <c r="A10328" s="13" t="s">
        <v>400</v>
      </c>
      <c r="G10328" s="13" t="s">
        <v>1096</v>
      </c>
    </row>
    <row r="10331" spans="1:10" x14ac:dyDescent="0.25">
      <c r="G10331" t="s">
        <v>3807</v>
      </c>
      <c r="H10331" t="s">
        <v>1601</v>
      </c>
      <c r="I10331" t="s">
        <v>1602</v>
      </c>
      <c r="J10331" t="s">
        <v>1603</v>
      </c>
    </row>
    <row r="10333" spans="1:10" x14ac:dyDescent="0.25">
      <c r="G10333" t="s">
        <v>4893</v>
      </c>
      <c r="H10333">
        <v>1</v>
      </c>
      <c r="I10333">
        <v>1.69</v>
      </c>
      <c r="J10333">
        <v>1.69</v>
      </c>
    </row>
    <row r="10334" spans="1:10" x14ac:dyDescent="0.25">
      <c r="G10334" t="s">
        <v>4894</v>
      </c>
      <c r="H10334">
        <v>2</v>
      </c>
      <c r="I10334">
        <v>3.39</v>
      </c>
      <c r="J10334">
        <v>5.08</v>
      </c>
    </row>
    <row r="10335" spans="1:10" x14ac:dyDescent="0.25">
      <c r="G10335" t="s">
        <v>4895</v>
      </c>
      <c r="H10335">
        <v>1</v>
      </c>
      <c r="I10335">
        <v>1.69</v>
      </c>
      <c r="J10335">
        <v>6.78</v>
      </c>
    </row>
    <row r="10336" spans="1:10" x14ac:dyDescent="0.25">
      <c r="G10336" t="s">
        <v>4896</v>
      </c>
      <c r="H10336">
        <v>1</v>
      </c>
      <c r="I10336">
        <v>1.69</v>
      </c>
      <c r="J10336">
        <v>8.4700000000000006</v>
      </c>
    </row>
    <row r="10337" spans="7:10" x14ac:dyDescent="0.25">
      <c r="G10337" t="s">
        <v>4897</v>
      </c>
      <c r="H10337">
        <v>2</v>
      </c>
      <c r="I10337">
        <v>3.39</v>
      </c>
      <c r="J10337">
        <v>11.86</v>
      </c>
    </row>
    <row r="10338" spans="7:10" x14ac:dyDescent="0.25">
      <c r="G10338" t="s">
        <v>4898</v>
      </c>
      <c r="H10338">
        <v>1</v>
      </c>
      <c r="I10338">
        <v>1.69</v>
      </c>
      <c r="J10338">
        <v>13.56</v>
      </c>
    </row>
    <row r="10339" spans="7:10" x14ac:dyDescent="0.25">
      <c r="G10339" t="s">
        <v>4899</v>
      </c>
      <c r="H10339">
        <v>1</v>
      </c>
      <c r="I10339">
        <v>1.69</v>
      </c>
      <c r="J10339">
        <v>15.25</v>
      </c>
    </row>
    <row r="10340" spans="7:10" x14ac:dyDescent="0.25">
      <c r="G10340" t="s">
        <v>4900</v>
      </c>
      <c r="H10340">
        <v>1</v>
      </c>
      <c r="I10340">
        <v>1.69</v>
      </c>
      <c r="J10340">
        <v>16.95</v>
      </c>
    </row>
    <row r="10341" spans="7:10" x14ac:dyDescent="0.25">
      <c r="G10341" t="s">
        <v>4901</v>
      </c>
      <c r="H10341">
        <v>1</v>
      </c>
      <c r="I10341">
        <v>1.69</v>
      </c>
      <c r="J10341">
        <v>18.64</v>
      </c>
    </row>
    <row r="10342" spans="7:10" x14ac:dyDescent="0.25">
      <c r="G10342" t="s">
        <v>4902</v>
      </c>
      <c r="H10342">
        <v>1</v>
      </c>
      <c r="I10342">
        <v>1.69</v>
      </c>
      <c r="J10342">
        <v>20.34</v>
      </c>
    </row>
    <row r="10343" spans="7:10" x14ac:dyDescent="0.25">
      <c r="G10343" t="s">
        <v>4903</v>
      </c>
      <c r="H10343">
        <v>1</v>
      </c>
      <c r="I10343">
        <v>1.69</v>
      </c>
      <c r="J10343">
        <v>22.03</v>
      </c>
    </row>
    <row r="10344" spans="7:10" x14ac:dyDescent="0.25">
      <c r="G10344" t="s">
        <v>4904</v>
      </c>
      <c r="H10344">
        <v>1</v>
      </c>
      <c r="I10344">
        <v>1.69</v>
      </c>
      <c r="J10344">
        <v>23.73</v>
      </c>
    </row>
    <row r="10345" spans="7:10" x14ac:dyDescent="0.25">
      <c r="G10345" t="s">
        <v>4905</v>
      </c>
      <c r="H10345">
        <v>1</v>
      </c>
      <c r="I10345">
        <v>1.69</v>
      </c>
      <c r="J10345">
        <v>25.42</v>
      </c>
    </row>
    <row r="10346" spans="7:10" x14ac:dyDescent="0.25">
      <c r="G10346" t="s">
        <v>4906</v>
      </c>
      <c r="H10346">
        <v>3</v>
      </c>
      <c r="I10346">
        <v>5.08</v>
      </c>
      <c r="J10346">
        <v>30.51</v>
      </c>
    </row>
    <row r="10347" spans="7:10" x14ac:dyDescent="0.25">
      <c r="G10347" t="s">
        <v>4907</v>
      </c>
      <c r="H10347">
        <v>1</v>
      </c>
      <c r="I10347">
        <v>1.69</v>
      </c>
      <c r="J10347">
        <v>32.200000000000003</v>
      </c>
    </row>
    <row r="10348" spans="7:10" x14ac:dyDescent="0.25">
      <c r="G10348" t="s">
        <v>4908</v>
      </c>
      <c r="H10348">
        <v>1</v>
      </c>
      <c r="I10348">
        <v>1.69</v>
      </c>
      <c r="J10348">
        <v>33.9</v>
      </c>
    </row>
    <row r="10349" spans="7:10" x14ac:dyDescent="0.25">
      <c r="G10349" t="s">
        <v>4909</v>
      </c>
      <c r="H10349">
        <v>1</v>
      </c>
      <c r="I10349">
        <v>1.69</v>
      </c>
      <c r="J10349">
        <v>35.590000000000003</v>
      </c>
    </row>
    <row r="10350" spans="7:10" x14ac:dyDescent="0.25">
      <c r="G10350" t="s">
        <v>4910</v>
      </c>
      <c r="H10350">
        <v>1</v>
      </c>
      <c r="I10350">
        <v>1.69</v>
      </c>
      <c r="J10350">
        <v>37.29</v>
      </c>
    </row>
    <row r="10351" spans="7:10" x14ac:dyDescent="0.25">
      <c r="G10351" t="s">
        <v>4911</v>
      </c>
      <c r="H10351">
        <v>1</v>
      </c>
      <c r="I10351">
        <v>1.69</v>
      </c>
      <c r="J10351">
        <v>38.979999999999997</v>
      </c>
    </row>
    <row r="10352" spans="7:10" x14ac:dyDescent="0.25">
      <c r="G10352" t="s">
        <v>4912</v>
      </c>
      <c r="H10352">
        <v>2</v>
      </c>
      <c r="I10352">
        <v>3.39</v>
      </c>
      <c r="J10352">
        <v>42.37</v>
      </c>
    </row>
    <row r="10353" spans="7:10" x14ac:dyDescent="0.25">
      <c r="G10353" t="s">
        <v>4913</v>
      </c>
      <c r="H10353">
        <v>1</v>
      </c>
      <c r="I10353">
        <v>1.69</v>
      </c>
      <c r="J10353">
        <v>44.07</v>
      </c>
    </row>
    <row r="10354" spans="7:10" x14ac:dyDescent="0.25">
      <c r="G10354" t="s">
        <v>4914</v>
      </c>
      <c r="H10354">
        <v>1</v>
      </c>
      <c r="I10354">
        <v>1.69</v>
      </c>
      <c r="J10354">
        <v>45.76</v>
      </c>
    </row>
    <row r="10355" spans="7:10" x14ac:dyDescent="0.25">
      <c r="G10355" t="s">
        <v>4915</v>
      </c>
      <c r="H10355">
        <v>1</v>
      </c>
      <c r="I10355">
        <v>1.69</v>
      </c>
      <c r="J10355">
        <v>47.46</v>
      </c>
    </row>
    <row r="10356" spans="7:10" x14ac:dyDescent="0.25">
      <c r="G10356" t="s">
        <v>4916</v>
      </c>
      <c r="H10356">
        <v>1</v>
      </c>
      <c r="I10356">
        <v>1.69</v>
      </c>
      <c r="J10356">
        <v>49.15</v>
      </c>
    </row>
    <row r="10357" spans="7:10" x14ac:dyDescent="0.25">
      <c r="G10357" t="s">
        <v>4917</v>
      </c>
      <c r="H10357">
        <v>1</v>
      </c>
      <c r="I10357">
        <v>1.69</v>
      </c>
      <c r="J10357">
        <v>50.85</v>
      </c>
    </row>
    <row r="10358" spans="7:10" x14ac:dyDescent="0.25">
      <c r="G10358" t="s">
        <v>4918</v>
      </c>
      <c r="H10358">
        <v>1</v>
      </c>
      <c r="I10358">
        <v>1.69</v>
      </c>
      <c r="J10358">
        <v>52.54</v>
      </c>
    </row>
    <row r="10359" spans="7:10" x14ac:dyDescent="0.25">
      <c r="G10359" t="s">
        <v>4919</v>
      </c>
      <c r="H10359">
        <v>14</v>
      </c>
      <c r="I10359">
        <v>23.73</v>
      </c>
      <c r="J10359">
        <v>76.27</v>
      </c>
    </row>
    <row r="10360" spans="7:10" x14ac:dyDescent="0.25">
      <c r="G10360" t="s">
        <v>4920</v>
      </c>
      <c r="H10360">
        <v>9</v>
      </c>
      <c r="I10360">
        <v>15.25</v>
      </c>
      <c r="J10360">
        <v>91.53</v>
      </c>
    </row>
    <row r="10361" spans="7:10" x14ac:dyDescent="0.25">
      <c r="G10361" t="s">
        <v>4921</v>
      </c>
      <c r="H10361">
        <v>1</v>
      </c>
      <c r="I10361">
        <v>1.69</v>
      </c>
      <c r="J10361">
        <v>93.22</v>
      </c>
    </row>
    <row r="10362" spans="7:10" x14ac:dyDescent="0.25">
      <c r="G10362" t="s">
        <v>4922</v>
      </c>
      <c r="H10362">
        <v>1</v>
      </c>
      <c r="I10362">
        <v>1.69</v>
      </c>
      <c r="J10362">
        <v>94.92</v>
      </c>
    </row>
    <row r="10363" spans="7:10" x14ac:dyDescent="0.25">
      <c r="G10363" t="s">
        <v>4923</v>
      </c>
      <c r="H10363">
        <v>1</v>
      </c>
      <c r="I10363">
        <v>1.69</v>
      </c>
      <c r="J10363">
        <v>96.61</v>
      </c>
    </row>
    <row r="10364" spans="7:10" x14ac:dyDescent="0.25">
      <c r="G10364" t="s">
        <v>4924</v>
      </c>
      <c r="H10364">
        <v>1</v>
      </c>
      <c r="I10364">
        <v>1.69</v>
      </c>
      <c r="J10364">
        <v>98.31</v>
      </c>
    </row>
    <row r="10365" spans="7:10" x14ac:dyDescent="0.25">
      <c r="G10365" t="s">
        <v>4925</v>
      </c>
      <c r="H10365">
        <v>1</v>
      </c>
      <c r="I10365">
        <v>1.69</v>
      </c>
      <c r="J10365">
        <v>100</v>
      </c>
    </row>
    <row r="10367" spans="7:10" x14ac:dyDescent="0.25">
      <c r="G10367" t="s">
        <v>1673</v>
      </c>
      <c r="H10367">
        <v>59</v>
      </c>
      <c r="I10367">
        <v>100</v>
      </c>
    </row>
    <row r="10371" spans="1:10" s="13" customFormat="1" x14ac:dyDescent="0.25">
      <c r="A10371" s="13" t="s">
        <v>4927</v>
      </c>
      <c r="G10371" s="13" t="s">
        <v>1097</v>
      </c>
    </row>
    <row r="10375" spans="1:10" x14ac:dyDescent="0.25">
      <c r="G10375" t="s">
        <v>3807</v>
      </c>
      <c r="H10375" t="s">
        <v>1601</v>
      </c>
      <c r="I10375" t="s">
        <v>1602</v>
      </c>
      <c r="J10375" t="s">
        <v>1603</v>
      </c>
    </row>
    <row r="10377" spans="1:10" x14ac:dyDescent="0.25">
      <c r="G10377" t="s">
        <v>4926</v>
      </c>
      <c r="H10377">
        <v>903</v>
      </c>
      <c r="I10377">
        <v>98.69</v>
      </c>
      <c r="J10377">
        <v>98.69</v>
      </c>
    </row>
    <row r="10378" spans="1:10" x14ac:dyDescent="0.25">
      <c r="G10378" t="s">
        <v>4462</v>
      </c>
      <c r="H10378">
        <v>12</v>
      </c>
      <c r="I10378">
        <v>1.31</v>
      </c>
      <c r="J10378">
        <v>100</v>
      </c>
    </row>
    <row r="10380" spans="1:10" x14ac:dyDescent="0.25">
      <c r="G10380" t="s">
        <v>1673</v>
      </c>
      <c r="H10380">
        <v>915</v>
      </c>
      <c r="I10380">
        <v>100</v>
      </c>
    </row>
    <row r="10384" spans="1:10" s="13" customFormat="1" x14ac:dyDescent="0.25">
      <c r="A10384" s="13" t="s">
        <v>4934</v>
      </c>
      <c r="G10384" s="13" t="s">
        <v>1098</v>
      </c>
    </row>
    <row r="10389" spans="1:10" x14ac:dyDescent="0.25">
      <c r="G10389" t="s">
        <v>3807</v>
      </c>
      <c r="H10389" t="s">
        <v>4928</v>
      </c>
      <c r="I10389" t="s">
        <v>1602</v>
      </c>
      <c r="J10389" t="s">
        <v>1603</v>
      </c>
    </row>
    <row r="10391" spans="1:10" x14ac:dyDescent="0.25">
      <c r="G10391" t="s">
        <v>4929</v>
      </c>
      <c r="H10391">
        <v>679</v>
      </c>
      <c r="I10391">
        <v>51.6</v>
      </c>
      <c r="J10391">
        <v>51.6</v>
      </c>
    </row>
    <row r="10392" spans="1:10" x14ac:dyDescent="0.25">
      <c r="G10392" t="s">
        <v>4930</v>
      </c>
      <c r="H10392">
        <v>635</v>
      </c>
      <c r="I10392">
        <v>48.25</v>
      </c>
      <c r="J10392">
        <v>99.85</v>
      </c>
    </row>
    <row r="10393" spans="1:10" x14ac:dyDescent="0.25">
      <c r="G10393" t="s">
        <v>4931</v>
      </c>
      <c r="H10393">
        <v>1</v>
      </c>
      <c r="I10393">
        <v>0.08</v>
      </c>
      <c r="J10393">
        <v>99.92</v>
      </c>
    </row>
    <row r="10394" spans="1:10" x14ac:dyDescent="0.25">
      <c r="G10394" t="s">
        <v>4932</v>
      </c>
      <c r="H10394">
        <v>1</v>
      </c>
      <c r="I10394">
        <v>0.08</v>
      </c>
      <c r="J10394">
        <v>100</v>
      </c>
    </row>
    <row r="10396" spans="1:10" x14ac:dyDescent="0.25">
      <c r="G10396" t="s">
        <v>4933</v>
      </c>
      <c r="H10396" s="3">
        <v>1316</v>
      </c>
      <c r="I10396">
        <v>100</v>
      </c>
    </row>
    <row r="10400" spans="1:10" s="13" customFormat="1" x14ac:dyDescent="0.25">
      <c r="A10400" s="13" t="s">
        <v>4935</v>
      </c>
      <c r="G10400" s="13" t="s">
        <v>4936</v>
      </c>
    </row>
    <row r="10404" spans="1:10" x14ac:dyDescent="0.25">
      <c r="G10404" t="s">
        <v>3807</v>
      </c>
      <c r="H10404" t="s">
        <v>1601</v>
      </c>
      <c r="I10404" t="s">
        <v>1602</v>
      </c>
      <c r="J10404" t="s">
        <v>1603</v>
      </c>
    </row>
    <row r="10406" spans="1:10" x14ac:dyDescent="0.25">
      <c r="G10406" t="s">
        <v>3015</v>
      </c>
      <c r="H10406">
        <v>438</v>
      </c>
      <c r="I10406">
        <v>33.31</v>
      </c>
      <c r="J10406">
        <v>33.31</v>
      </c>
    </row>
    <row r="10407" spans="1:10" x14ac:dyDescent="0.25">
      <c r="G10407" t="s">
        <v>3016</v>
      </c>
      <c r="H10407">
        <v>874</v>
      </c>
      <c r="I10407">
        <v>66.459999999999994</v>
      </c>
      <c r="J10407">
        <v>99.77</v>
      </c>
    </row>
    <row r="10408" spans="1:10" x14ac:dyDescent="0.25">
      <c r="G10408" t="s">
        <v>4463</v>
      </c>
      <c r="H10408">
        <v>2</v>
      </c>
      <c r="I10408">
        <v>0.15</v>
      </c>
      <c r="J10408">
        <v>99.92</v>
      </c>
    </row>
    <row r="10409" spans="1:10" x14ac:dyDescent="0.25">
      <c r="G10409" t="s">
        <v>3158</v>
      </c>
      <c r="H10409">
        <v>1</v>
      </c>
      <c r="I10409">
        <v>0.08</v>
      </c>
      <c r="J10409">
        <v>100</v>
      </c>
    </row>
    <row r="10411" spans="1:10" x14ac:dyDescent="0.25">
      <c r="G10411" t="s">
        <v>1673</v>
      </c>
      <c r="H10411" s="3">
        <v>1315</v>
      </c>
      <c r="I10411">
        <v>100</v>
      </c>
    </row>
    <row r="10414" spans="1:10" s="13" customFormat="1" x14ac:dyDescent="0.25">
      <c r="A10414" s="13" t="s">
        <v>4937</v>
      </c>
      <c r="G10414" s="13" t="s">
        <v>1100</v>
      </c>
    </row>
    <row r="10417" spans="1:10" x14ac:dyDescent="0.25">
      <c r="G10417" t="s">
        <v>3807</v>
      </c>
      <c r="H10417" t="s">
        <v>1601</v>
      </c>
      <c r="I10417" t="s">
        <v>1602</v>
      </c>
      <c r="J10417" t="s">
        <v>1603</v>
      </c>
    </row>
    <row r="10419" spans="1:10" x14ac:dyDescent="0.25">
      <c r="G10419" t="s">
        <v>3015</v>
      </c>
      <c r="H10419">
        <v>510</v>
      </c>
      <c r="I10419">
        <v>38.78</v>
      </c>
      <c r="J10419">
        <v>38.78</v>
      </c>
    </row>
    <row r="10420" spans="1:10" x14ac:dyDescent="0.25">
      <c r="G10420" t="s">
        <v>3016</v>
      </c>
      <c r="H10420">
        <v>803</v>
      </c>
      <c r="I10420">
        <v>61.06</v>
      </c>
      <c r="J10420">
        <v>99.85</v>
      </c>
    </row>
    <row r="10421" spans="1:10" x14ac:dyDescent="0.25">
      <c r="G10421" t="s">
        <v>4463</v>
      </c>
      <c r="H10421">
        <v>1</v>
      </c>
      <c r="I10421">
        <v>0.08</v>
      </c>
      <c r="J10421">
        <v>99.92</v>
      </c>
    </row>
    <row r="10422" spans="1:10" x14ac:dyDescent="0.25">
      <c r="G10422" t="s">
        <v>3158</v>
      </c>
      <c r="H10422">
        <v>1</v>
      </c>
      <c r="I10422">
        <v>0.08</v>
      </c>
      <c r="J10422">
        <v>100</v>
      </c>
    </row>
    <row r="10424" spans="1:10" x14ac:dyDescent="0.25">
      <c r="G10424" t="s">
        <v>1673</v>
      </c>
      <c r="H10424" s="3">
        <v>1315</v>
      </c>
      <c r="I10424">
        <v>100</v>
      </c>
    </row>
    <row r="10426" spans="1:10" s="13" customFormat="1" x14ac:dyDescent="0.25">
      <c r="A10426" s="13" t="s">
        <v>4938</v>
      </c>
      <c r="G10426" s="13" t="s">
        <v>1101</v>
      </c>
    </row>
    <row r="10429" spans="1:10" x14ac:dyDescent="0.25">
      <c r="G10429" t="s">
        <v>3807</v>
      </c>
      <c r="H10429" t="s">
        <v>1601</v>
      </c>
      <c r="I10429" t="s">
        <v>1602</v>
      </c>
      <c r="J10429" t="s">
        <v>1603</v>
      </c>
    </row>
    <row r="10431" spans="1:10" x14ac:dyDescent="0.25">
      <c r="G10431" t="s">
        <v>3015</v>
      </c>
      <c r="H10431" s="3">
        <v>1118</v>
      </c>
      <c r="I10431">
        <v>84.95</v>
      </c>
      <c r="J10431">
        <v>84.95</v>
      </c>
    </row>
    <row r="10432" spans="1:10" x14ac:dyDescent="0.25">
      <c r="G10432" t="s">
        <v>3016</v>
      </c>
      <c r="H10432">
        <v>184</v>
      </c>
      <c r="I10432">
        <v>13.98</v>
      </c>
      <c r="J10432">
        <v>98.94</v>
      </c>
    </row>
    <row r="10433" spans="1:10" x14ac:dyDescent="0.25">
      <c r="G10433" t="s">
        <v>4463</v>
      </c>
      <c r="H10433">
        <v>13</v>
      </c>
      <c r="I10433">
        <v>0.99</v>
      </c>
      <c r="J10433">
        <v>99.92</v>
      </c>
    </row>
    <row r="10434" spans="1:10" x14ac:dyDescent="0.25">
      <c r="G10434" t="s">
        <v>3158</v>
      </c>
      <c r="H10434">
        <v>1</v>
      </c>
      <c r="I10434">
        <v>0.08</v>
      </c>
      <c r="J10434">
        <v>100</v>
      </c>
    </row>
    <row r="10436" spans="1:10" x14ac:dyDescent="0.25">
      <c r="G10436" t="s">
        <v>1673</v>
      </c>
      <c r="H10436" s="3">
        <v>1316</v>
      </c>
      <c r="I10436">
        <v>100</v>
      </c>
    </row>
    <row r="10438" spans="1:10" s="13" customFormat="1" x14ac:dyDescent="0.25">
      <c r="A10438" s="13" t="s">
        <v>4939</v>
      </c>
      <c r="G10438" s="13" t="s">
        <v>1102</v>
      </c>
    </row>
    <row r="10444" spans="1:10" x14ac:dyDescent="0.25">
      <c r="G10444" t="s">
        <v>3807</v>
      </c>
      <c r="H10444" t="s">
        <v>1601</v>
      </c>
      <c r="I10444" t="s">
        <v>1602</v>
      </c>
      <c r="J10444" t="s">
        <v>1603</v>
      </c>
    </row>
    <row r="10446" spans="1:10" x14ac:dyDescent="0.25">
      <c r="G10446" t="s">
        <v>3015</v>
      </c>
      <c r="H10446">
        <v>479</v>
      </c>
      <c r="I10446">
        <v>36.4</v>
      </c>
      <c r="J10446">
        <v>36.4</v>
      </c>
    </row>
    <row r="10447" spans="1:10" x14ac:dyDescent="0.25">
      <c r="G10447" t="s">
        <v>3016</v>
      </c>
      <c r="H10447">
        <v>761</v>
      </c>
      <c r="I10447">
        <v>57.83</v>
      </c>
      <c r="J10447">
        <v>94.22</v>
      </c>
    </row>
    <row r="10448" spans="1:10" x14ac:dyDescent="0.25">
      <c r="G10448" t="s">
        <v>4463</v>
      </c>
      <c r="H10448">
        <v>74</v>
      </c>
      <c r="I10448">
        <v>5.62</v>
      </c>
      <c r="J10448">
        <v>99.85</v>
      </c>
    </row>
    <row r="10449" spans="1:10" x14ac:dyDescent="0.25">
      <c r="G10449" t="s">
        <v>3158</v>
      </c>
      <c r="H10449">
        <v>2</v>
      </c>
      <c r="I10449">
        <v>0.15</v>
      </c>
      <c r="J10449">
        <v>100</v>
      </c>
    </row>
    <row r="10451" spans="1:10" x14ac:dyDescent="0.25">
      <c r="G10451" t="s">
        <v>1673</v>
      </c>
      <c r="H10451" s="3">
        <v>1316</v>
      </c>
      <c r="I10451">
        <v>100</v>
      </c>
    </row>
    <row r="10454" spans="1:10" s="13" customFormat="1" x14ac:dyDescent="0.25">
      <c r="A10454" s="13" t="s">
        <v>409</v>
      </c>
      <c r="G10454" s="13" t="s">
        <v>1103</v>
      </c>
    </row>
    <row r="10460" spans="1:10" x14ac:dyDescent="0.25">
      <c r="G10460" t="s">
        <v>3807</v>
      </c>
      <c r="H10460" t="s">
        <v>1601</v>
      </c>
      <c r="I10460" t="s">
        <v>1602</v>
      </c>
      <c r="J10460" t="s">
        <v>1603</v>
      </c>
    </row>
    <row r="10462" spans="1:10" x14ac:dyDescent="0.25">
      <c r="G10462" t="s">
        <v>3015</v>
      </c>
      <c r="H10462">
        <v>158</v>
      </c>
      <c r="I10462">
        <v>12.01</v>
      </c>
      <c r="J10462">
        <v>12.01</v>
      </c>
    </row>
    <row r="10463" spans="1:10" x14ac:dyDescent="0.25">
      <c r="G10463" t="s">
        <v>3016</v>
      </c>
      <c r="H10463">
        <v>982</v>
      </c>
      <c r="I10463">
        <v>74.62</v>
      </c>
      <c r="J10463">
        <v>86.63</v>
      </c>
    </row>
    <row r="10464" spans="1:10" x14ac:dyDescent="0.25">
      <c r="G10464" t="s">
        <v>4463</v>
      </c>
      <c r="H10464">
        <v>175</v>
      </c>
      <c r="I10464">
        <v>13.3</v>
      </c>
      <c r="J10464">
        <v>99.92</v>
      </c>
    </row>
    <row r="10465" spans="1:10" x14ac:dyDescent="0.25">
      <c r="G10465" t="s">
        <v>3158</v>
      </c>
      <c r="H10465">
        <v>1</v>
      </c>
      <c r="I10465">
        <v>0.08</v>
      </c>
      <c r="J10465">
        <v>100</v>
      </c>
    </row>
    <row r="10467" spans="1:10" x14ac:dyDescent="0.25">
      <c r="G10467" t="s">
        <v>1673</v>
      </c>
      <c r="H10467" s="3">
        <v>1316</v>
      </c>
      <c r="I10467">
        <v>100</v>
      </c>
    </row>
    <row r="10469" spans="1:10" s="13" customFormat="1" x14ac:dyDescent="0.25">
      <c r="A10469" s="13" t="s">
        <v>4940</v>
      </c>
      <c r="G10469" s="13" t="s">
        <v>1104</v>
      </c>
    </row>
    <row r="10473" spans="1:10" x14ac:dyDescent="0.25">
      <c r="G10473" t="s">
        <v>3807</v>
      </c>
      <c r="H10473" t="s">
        <v>1601</v>
      </c>
      <c r="I10473" t="s">
        <v>1602</v>
      </c>
      <c r="J10473" t="s">
        <v>1603</v>
      </c>
    </row>
    <row r="10475" spans="1:10" x14ac:dyDescent="0.25">
      <c r="G10475" t="s">
        <v>3015</v>
      </c>
      <c r="H10475">
        <v>335</v>
      </c>
      <c r="I10475">
        <v>25.46</v>
      </c>
      <c r="J10475">
        <v>25.46</v>
      </c>
    </row>
    <row r="10476" spans="1:10" x14ac:dyDescent="0.25">
      <c r="G10476" t="s">
        <v>3016</v>
      </c>
      <c r="H10476">
        <v>794</v>
      </c>
      <c r="I10476">
        <v>60.33</v>
      </c>
      <c r="J10476">
        <v>85.79</v>
      </c>
    </row>
    <row r="10477" spans="1:10" x14ac:dyDescent="0.25">
      <c r="G10477" t="s">
        <v>4463</v>
      </c>
      <c r="H10477">
        <v>185</v>
      </c>
      <c r="I10477">
        <v>14.06</v>
      </c>
      <c r="J10477">
        <v>99.85</v>
      </c>
    </row>
    <row r="10478" spans="1:10" x14ac:dyDescent="0.25">
      <c r="G10478" t="s">
        <v>3158</v>
      </c>
      <c r="H10478">
        <v>2</v>
      </c>
      <c r="I10478">
        <v>0.15</v>
      </c>
      <c r="J10478">
        <v>100</v>
      </c>
    </row>
    <row r="10480" spans="1:10" x14ac:dyDescent="0.25">
      <c r="G10480" t="s">
        <v>1673</v>
      </c>
      <c r="H10480" s="3">
        <v>1316</v>
      </c>
      <c r="I10480">
        <v>100</v>
      </c>
    </row>
    <row r="10482" spans="1:10" s="13" customFormat="1" x14ac:dyDescent="0.25">
      <c r="A10482" s="13" t="s">
        <v>4941</v>
      </c>
      <c r="G10482" s="13" t="s">
        <v>1105</v>
      </c>
    </row>
    <row r="10486" spans="1:10" x14ac:dyDescent="0.25">
      <c r="G10486" t="s">
        <v>3807</v>
      </c>
      <c r="H10486" t="s">
        <v>1601</v>
      </c>
      <c r="I10486" t="s">
        <v>1602</v>
      </c>
      <c r="J10486" t="s">
        <v>1603</v>
      </c>
    </row>
    <row r="10488" spans="1:10" x14ac:dyDescent="0.25">
      <c r="G10488" t="s">
        <v>3015</v>
      </c>
      <c r="H10488">
        <v>447</v>
      </c>
      <c r="I10488">
        <v>33.97</v>
      </c>
      <c r="J10488">
        <v>33.97</v>
      </c>
    </row>
    <row r="10489" spans="1:10" x14ac:dyDescent="0.25">
      <c r="G10489" t="s">
        <v>3016</v>
      </c>
      <c r="H10489">
        <v>711</v>
      </c>
      <c r="I10489">
        <v>54.03</v>
      </c>
      <c r="J10489">
        <v>87.99</v>
      </c>
    </row>
    <row r="10490" spans="1:10" x14ac:dyDescent="0.25">
      <c r="G10490" t="s">
        <v>4463</v>
      </c>
      <c r="H10490">
        <v>156</v>
      </c>
      <c r="I10490">
        <v>11.85</v>
      </c>
      <c r="J10490">
        <v>99.85</v>
      </c>
    </row>
    <row r="10491" spans="1:10" x14ac:dyDescent="0.25">
      <c r="G10491" t="s">
        <v>3158</v>
      </c>
      <c r="H10491">
        <v>2</v>
      </c>
      <c r="I10491">
        <v>0.15</v>
      </c>
      <c r="J10491">
        <v>100</v>
      </c>
    </row>
    <row r="10493" spans="1:10" x14ac:dyDescent="0.25">
      <c r="G10493" t="s">
        <v>1673</v>
      </c>
      <c r="H10493" s="3">
        <v>1316</v>
      </c>
      <c r="I10493">
        <v>100</v>
      </c>
    </row>
    <row r="10495" spans="1:10" s="13" customFormat="1" x14ac:dyDescent="0.25">
      <c r="A10495" s="13" t="s">
        <v>4942</v>
      </c>
      <c r="G10495" s="13" t="s">
        <v>1106</v>
      </c>
    </row>
    <row r="10497" spans="1:10" x14ac:dyDescent="0.25">
      <c r="G10497" t="s">
        <v>3807</v>
      </c>
      <c r="H10497" t="s">
        <v>1601</v>
      </c>
      <c r="I10497" t="s">
        <v>1602</v>
      </c>
      <c r="J10497" t="s">
        <v>1603</v>
      </c>
    </row>
    <row r="10499" spans="1:10" x14ac:dyDescent="0.25">
      <c r="G10499" t="s">
        <v>3015</v>
      </c>
      <c r="H10499">
        <v>631</v>
      </c>
      <c r="I10499">
        <v>47.95</v>
      </c>
      <c r="J10499">
        <v>47.95</v>
      </c>
    </row>
    <row r="10500" spans="1:10" x14ac:dyDescent="0.25">
      <c r="G10500" t="s">
        <v>3016</v>
      </c>
      <c r="H10500">
        <v>560</v>
      </c>
      <c r="I10500">
        <v>42.55</v>
      </c>
      <c r="J10500">
        <v>90.5</v>
      </c>
    </row>
    <row r="10501" spans="1:10" x14ac:dyDescent="0.25">
      <c r="G10501" t="s">
        <v>4463</v>
      </c>
      <c r="H10501">
        <v>123</v>
      </c>
      <c r="I10501">
        <v>9.35</v>
      </c>
      <c r="J10501">
        <v>99.85</v>
      </c>
    </row>
    <row r="10502" spans="1:10" x14ac:dyDescent="0.25">
      <c r="G10502" t="s">
        <v>3158</v>
      </c>
      <c r="H10502">
        <v>2</v>
      </c>
      <c r="I10502">
        <v>0.15</v>
      </c>
      <c r="J10502">
        <v>100</v>
      </c>
    </row>
    <row r="10504" spans="1:10" x14ac:dyDescent="0.25">
      <c r="G10504" t="s">
        <v>1673</v>
      </c>
      <c r="H10504" s="3">
        <v>1316</v>
      </c>
      <c r="I10504">
        <v>100</v>
      </c>
    </row>
    <row r="10506" spans="1:10" s="5" customFormat="1" x14ac:dyDescent="0.25">
      <c r="A10506" s="5" t="s">
        <v>4943</v>
      </c>
      <c r="G10506" s="5" t="s">
        <v>1107</v>
      </c>
    </row>
    <row r="10509" spans="1:10" x14ac:dyDescent="0.25">
      <c r="G10509" t="s">
        <v>3807</v>
      </c>
      <c r="H10509" t="s">
        <v>1601</v>
      </c>
      <c r="I10509" t="s">
        <v>1602</v>
      </c>
      <c r="J10509" t="s">
        <v>1603</v>
      </c>
    </row>
    <row r="10511" spans="1:10" x14ac:dyDescent="0.25">
      <c r="G10511" t="s">
        <v>3015</v>
      </c>
      <c r="H10511" s="3">
        <v>1142</v>
      </c>
      <c r="I10511">
        <v>86.84</v>
      </c>
      <c r="J10511">
        <v>86.84</v>
      </c>
    </row>
    <row r="10512" spans="1:10" x14ac:dyDescent="0.25">
      <c r="G10512" t="s">
        <v>3016</v>
      </c>
      <c r="H10512">
        <v>168</v>
      </c>
      <c r="I10512">
        <v>12.78</v>
      </c>
      <c r="J10512">
        <v>99.62</v>
      </c>
    </row>
    <row r="10513" spans="1:10" x14ac:dyDescent="0.25">
      <c r="G10513" t="s">
        <v>3013</v>
      </c>
      <c r="H10513">
        <v>4</v>
      </c>
      <c r="I10513">
        <v>0.3</v>
      </c>
      <c r="J10513">
        <v>99.92</v>
      </c>
    </row>
    <row r="10514" spans="1:10" x14ac:dyDescent="0.25">
      <c r="G10514" t="s">
        <v>3158</v>
      </c>
      <c r="H10514">
        <v>1</v>
      </c>
      <c r="I10514">
        <v>0.08</v>
      </c>
      <c r="J10514">
        <v>100</v>
      </c>
    </row>
    <row r="10516" spans="1:10" x14ac:dyDescent="0.25">
      <c r="G10516" t="s">
        <v>1673</v>
      </c>
      <c r="H10516" s="3">
        <v>1315</v>
      </c>
      <c r="I10516">
        <v>100</v>
      </c>
    </row>
    <row r="10520" spans="1:10" s="5" customFormat="1" x14ac:dyDescent="0.25">
      <c r="A10520" s="5" t="s">
        <v>414</v>
      </c>
      <c r="G10520" s="5" t="s">
        <v>1108</v>
      </c>
    </row>
    <row r="10526" spans="1:10" x14ac:dyDescent="0.25">
      <c r="G10526" t="s">
        <v>3807</v>
      </c>
      <c r="H10526" t="s">
        <v>1601</v>
      </c>
      <c r="I10526" t="s">
        <v>1602</v>
      </c>
      <c r="J10526" t="s">
        <v>1603</v>
      </c>
    </row>
    <row r="10528" spans="1:10" x14ac:dyDescent="0.25">
      <c r="G10528" t="s">
        <v>3013</v>
      </c>
      <c r="H10528">
        <v>1</v>
      </c>
      <c r="I10528">
        <v>33.33</v>
      </c>
      <c r="J10528">
        <v>33.33</v>
      </c>
    </row>
    <row r="10529" spans="1:10" x14ac:dyDescent="0.25">
      <c r="G10529" t="s">
        <v>3158</v>
      </c>
      <c r="H10529">
        <v>2</v>
      </c>
      <c r="I10529">
        <v>66.67</v>
      </c>
      <c r="J10529">
        <v>100</v>
      </c>
    </row>
    <row r="10531" spans="1:10" x14ac:dyDescent="0.25">
      <c r="G10531" t="s">
        <v>1673</v>
      </c>
      <c r="H10531">
        <v>3</v>
      </c>
      <c r="I10531">
        <v>100</v>
      </c>
    </row>
    <row r="10533" spans="1:10" s="5" customFormat="1" x14ac:dyDescent="0.25">
      <c r="A10533" s="5" t="s">
        <v>415</v>
      </c>
      <c r="G10533" s="5" t="s">
        <v>1109</v>
      </c>
    </row>
    <row r="10538" spans="1:10" x14ac:dyDescent="0.25">
      <c r="G10538" t="s">
        <v>3807</v>
      </c>
      <c r="H10538" t="s">
        <v>1601</v>
      </c>
      <c r="I10538" t="s">
        <v>1602</v>
      </c>
      <c r="J10538" t="s">
        <v>1603</v>
      </c>
    </row>
    <row r="10540" spans="1:10" x14ac:dyDescent="0.25">
      <c r="G10540" t="s">
        <v>3015</v>
      </c>
      <c r="H10540">
        <v>1</v>
      </c>
      <c r="I10540">
        <v>1.33</v>
      </c>
      <c r="J10540">
        <v>1.33</v>
      </c>
    </row>
    <row r="10541" spans="1:10" x14ac:dyDescent="0.25">
      <c r="G10541" t="s">
        <v>3016</v>
      </c>
      <c r="H10541">
        <v>74</v>
      </c>
      <c r="I10541">
        <v>98.67</v>
      </c>
      <c r="J10541">
        <v>100</v>
      </c>
    </row>
    <row r="10543" spans="1:10" x14ac:dyDescent="0.25">
      <c r="G10543" t="s">
        <v>1673</v>
      </c>
      <c r="H10543">
        <v>75</v>
      </c>
      <c r="I10543">
        <v>100</v>
      </c>
    </row>
    <row r="10545" spans="1:10" s="5" customFormat="1" x14ac:dyDescent="0.25">
      <c r="A10545" s="5" t="s">
        <v>4950</v>
      </c>
      <c r="G10545" s="5" t="s">
        <v>1110</v>
      </c>
    </row>
    <row r="10548" spans="1:10" x14ac:dyDescent="0.25">
      <c r="G10548" t="s">
        <v>3807</v>
      </c>
      <c r="H10548" t="s">
        <v>1601</v>
      </c>
      <c r="I10548" t="s">
        <v>1602</v>
      </c>
      <c r="J10548" t="s">
        <v>1603</v>
      </c>
    </row>
    <row r="10550" spans="1:10" x14ac:dyDescent="0.25">
      <c r="G10550" t="s">
        <v>3015</v>
      </c>
      <c r="H10550">
        <v>1</v>
      </c>
      <c r="I10550">
        <v>1.75</v>
      </c>
      <c r="J10550">
        <v>1.75</v>
      </c>
    </row>
    <row r="10551" spans="1:10" x14ac:dyDescent="0.25">
      <c r="G10551" t="s">
        <v>3016</v>
      </c>
      <c r="H10551">
        <v>56</v>
      </c>
      <c r="I10551">
        <v>98.25</v>
      </c>
      <c r="J10551">
        <v>100</v>
      </c>
    </row>
    <row r="10553" spans="1:10" x14ac:dyDescent="0.25">
      <c r="G10553" t="s">
        <v>1673</v>
      </c>
      <c r="H10553">
        <v>57</v>
      </c>
      <c r="I10553">
        <v>100</v>
      </c>
    </row>
    <row r="10555" spans="1:10" s="5" customFormat="1" x14ac:dyDescent="0.25">
      <c r="A10555" s="5" t="s">
        <v>417</v>
      </c>
      <c r="G10555" s="5" t="s">
        <v>4951</v>
      </c>
    </row>
    <row r="10559" spans="1:10" x14ac:dyDescent="0.25">
      <c r="G10559" t="s">
        <v>3807</v>
      </c>
      <c r="H10559" t="s">
        <v>1601</v>
      </c>
      <c r="I10559" t="s">
        <v>1602</v>
      </c>
      <c r="J10559" t="s">
        <v>1603</v>
      </c>
    </row>
    <row r="10561" spans="1:10" x14ac:dyDescent="0.25">
      <c r="G10561" t="s">
        <v>3015</v>
      </c>
      <c r="H10561">
        <v>1</v>
      </c>
      <c r="I10561">
        <v>6.67</v>
      </c>
      <c r="J10561">
        <v>6.67</v>
      </c>
    </row>
    <row r="10562" spans="1:10" x14ac:dyDescent="0.25">
      <c r="G10562" t="s">
        <v>3016</v>
      </c>
      <c r="H10562">
        <v>14</v>
      </c>
      <c r="I10562">
        <v>93.33</v>
      </c>
      <c r="J10562">
        <v>100</v>
      </c>
    </row>
    <row r="10564" spans="1:10" x14ac:dyDescent="0.25">
      <c r="G10564" t="s">
        <v>1673</v>
      </c>
      <c r="H10564">
        <v>15</v>
      </c>
      <c r="I10564">
        <v>100</v>
      </c>
    </row>
    <row r="10566" spans="1:10" s="5" customFormat="1" x14ac:dyDescent="0.25">
      <c r="A10566" s="5" t="s">
        <v>418</v>
      </c>
      <c r="G10566" s="5" t="s">
        <v>4952</v>
      </c>
    </row>
    <row r="10570" spans="1:10" x14ac:dyDescent="0.25">
      <c r="G10570" t="s">
        <v>3807</v>
      </c>
      <c r="H10570" t="s">
        <v>1601</v>
      </c>
      <c r="I10570" t="s">
        <v>1602</v>
      </c>
      <c r="J10570" t="s">
        <v>1603</v>
      </c>
    </row>
    <row r="10572" spans="1:10" x14ac:dyDescent="0.25">
      <c r="G10572" t="s">
        <v>3015</v>
      </c>
      <c r="H10572">
        <v>1</v>
      </c>
      <c r="I10572">
        <v>4.3499999999999996</v>
      </c>
      <c r="J10572">
        <v>4.3499999999999996</v>
      </c>
    </row>
    <row r="10573" spans="1:10" x14ac:dyDescent="0.25">
      <c r="G10573" t="s">
        <v>3016</v>
      </c>
      <c r="H10573">
        <v>22</v>
      </c>
      <c r="I10573">
        <v>95.65</v>
      </c>
      <c r="J10573">
        <v>100</v>
      </c>
    </row>
    <row r="10575" spans="1:10" x14ac:dyDescent="0.25">
      <c r="G10575" t="s">
        <v>1673</v>
      </c>
      <c r="H10575">
        <v>23</v>
      </c>
      <c r="I10575">
        <v>100</v>
      </c>
    </row>
    <row r="10577" spans="1:10" s="5" customFormat="1" x14ac:dyDescent="0.25">
      <c r="A10577" s="5" t="s">
        <v>419</v>
      </c>
      <c r="G10577" s="5" t="s">
        <v>4300</v>
      </c>
    </row>
    <row r="10581" spans="1:10" x14ac:dyDescent="0.25">
      <c r="G10581" t="s">
        <v>3807</v>
      </c>
      <c r="H10581" t="s">
        <v>1601</v>
      </c>
      <c r="I10581" t="s">
        <v>1602</v>
      </c>
      <c r="J10581" t="s">
        <v>1603</v>
      </c>
    </row>
    <row r="10583" spans="1:10" x14ac:dyDescent="0.25">
      <c r="G10583" t="s">
        <v>3015</v>
      </c>
      <c r="H10583" s="3">
        <v>1086</v>
      </c>
      <c r="I10583">
        <v>82.59</v>
      </c>
      <c r="J10583">
        <v>82.59</v>
      </c>
    </row>
    <row r="10584" spans="1:10" x14ac:dyDescent="0.25">
      <c r="G10584" t="s">
        <v>3016</v>
      </c>
      <c r="H10584">
        <v>228</v>
      </c>
      <c r="I10584">
        <v>17.34</v>
      </c>
      <c r="J10584">
        <v>99.92</v>
      </c>
    </row>
    <row r="10585" spans="1:10" x14ac:dyDescent="0.25">
      <c r="G10585" t="s">
        <v>3013</v>
      </c>
      <c r="H10585">
        <v>1</v>
      </c>
      <c r="I10585">
        <v>0.08</v>
      </c>
      <c r="J10585">
        <v>100</v>
      </c>
    </row>
    <row r="10587" spans="1:10" x14ac:dyDescent="0.25">
      <c r="G10587" t="s">
        <v>1673</v>
      </c>
      <c r="H10587" s="3">
        <v>1315</v>
      </c>
      <c r="I10587">
        <v>100</v>
      </c>
    </row>
    <row r="10590" spans="1:10" s="5" customFormat="1" x14ac:dyDescent="0.25">
      <c r="A10590" s="5" t="s">
        <v>4953</v>
      </c>
      <c r="G10590" s="5" t="s">
        <v>1114</v>
      </c>
    </row>
    <row r="10593" spans="1:10" x14ac:dyDescent="0.25">
      <c r="G10593" t="s">
        <v>3807</v>
      </c>
      <c r="H10593" t="s">
        <v>1601</v>
      </c>
      <c r="I10593" t="s">
        <v>1602</v>
      </c>
      <c r="J10593" t="s">
        <v>1603</v>
      </c>
    </row>
    <row r="10595" spans="1:10" x14ac:dyDescent="0.25">
      <c r="G10595" t="s">
        <v>4944</v>
      </c>
      <c r="H10595">
        <v>106</v>
      </c>
      <c r="I10595">
        <v>46.49</v>
      </c>
      <c r="J10595">
        <v>46.49</v>
      </c>
    </row>
    <row r="10596" spans="1:10" x14ac:dyDescent="0.25">
      <c r="G10596" t="s">
        <v>4945</v>
      </c>
      <c r="H10596">
        <v>78</v>
      </c>
      <c r="I10596">
        <v>34.21</v>
      </c>
      <c r="J10596">
        <v>80.7</v>
      </c>
    </row>
    <row r="10597" spans="1:10" x14ac:dyDescent="0.25">
      <c r="G10597" t="s">
        <v>4946</v>
      </c>
      <c r="H10597">
        <v>19</v>
      </c>
      <c r="I10597">
        <v>8.33</v>
      </c>
      <c r="J10597">
        <v>89.04</v>
      </c>
    </row>
    <row r="10598" spans="1:10" x14ac:dyDescent="0.25">
      <c r="G10598" t="s">
        <v>4947</v>
      </c>
      <c r="H10598">
        <v>6</v>
      </c>
      <c r="I10598">
        <v>2.63</v>
      </c>
      <c r="J10598">
        <v>91.67</v>
      </c>
    </row>
    <row r="10599" spans="1:10" x14ac:dyDescent="0.25">
      <c r="G10599" t="s">
        <v>4948</v>
      </c>
      <c r="H10599">
        <v>1</v>
      </c>
      <c r="I10599">
        <v>0.44</v>
      </c>
      <c r="J10599">
        <v>92.11</v>
      </c>
    </row>
    <row r="10600" spans="1:10" x14ac:dyDescent="0.25">
      <c r="G10600" t="s">
        <v>4949</v>
      </c>
      <c r="H10600">
        <v>8</v>
      </c>
      <c r="I10600">
        <v>3.51</v>
      </c>
      <c r="J10600">
        <v>95.61</v>
      </c>
    </row>
    <row r="10601" spans="1:10" x14ac:dyDescent="0.25">
      <c r="G10601" t="s">
        <v>4955</v>
      </c>
      <c r="H10601">
        <v>5</v>
      </c>
      <c r="I10601">
        <v>2.19</v>
      </c>
      <c r="J10601">
        <v>97.81</v>
      </c>
    </row>
    <row r="10602" spans="1:10" x14ac:dyDescent="0.25">
      <c r="G10602" t="s">
        <v>3013</v>
      </c>
      <c r="H10602">
        <v>4</v>
      </c>
      <c r="I10602">
        <v>1.75</v>
      </c>
      <c r="J10602">
        <v>99.56</v>
      </c>
    </row>
    <row r="10603" spans="1:10" x14ac:dyDescent="0.25">
      <c r="G10603" t="s">
        <v>3158</v>
      </c>
      <c r="H10603">
        <v>1</v>
      </c>
      <c r="I10603">
        <v>0.44</v>
      </c>
      <c r="J10603">
        <v>100</v>
      </c>
    </row>
    <row r="10605" spans="1:10" x14ac:dyDescent="0.25">
      <c r="G10605" t="s">
        <v>1673</v>
      </c>
      <c r="H10605">
        <v>228</v>
      </c>
      <c r="I10605">
        <v>100</v>
      </c>
    </row>
    <row r="10608" spans="1:10" s="5" customFormat="1" x14ac:dyDescent="0.25">
      <c r="A10608" s="5" t="s">
        <v>421</v>
      </c>
      <c r="G10608" s="5" t="s">
        <v>1115</v>
      </c>
    </row>
    <row r="10611" spans="1:10" x14ac:dyDescent="0.25">
      <c r="G10611" t="s">
        <v>3807</v>
      </c>
      <c r="H10611" t="s">
        <v>1601</v>
      </c>
      <c r="I10611" t="s">
        <v>1602</v>
      </c>
      <c r="J10611" t="s">
        <v>1603</v>
      </c>
    </row>
    <row r="10613" spans="1:10" x14ac:dyDescent="0.25">
      <c r="G10613" t="s">
        <v>3015</v>
      </c>
      <c r="H10613" s="3">
        <v>1230</v>
      </c>
      <c r="I10613">
        <v>93.47</v>
      </c>
      <c r="J10613">
        <v>93.47</v>
      </c>
    </row>
    <row r="10614" spans="1:10" x14ac:dyDescent="0.25">
      <c r="G10614" t="s">
        <v>3016</v>
      </c>
      <c r="H10614">
        <v>86</v>
      </c>
      <c r="I10614">
        <v>6.53</v>
      </c>
      <c r="J10614">
        <v>100</v>
      </c>
    </row>
    <row r="10616" spans="1:10" x14ac:dyDescent="0.25">
      <c r="G10616" t="s">
        <v>1673</v>
      </c>
      <c r="H10616" s="3">
        <v>1316</v>
      </c>
      <c r="I10616">
        <v>100</v>
      </c>
    </row>
    <row r="10620" spans="1:10" s="5" customFormat="1" x14ac:dyDescent="0.25">
      <c r="A10620" s="5" t="s">
        <v>4954</v>
      </c>
      <c r="G10620" s="5" t="s">
        <v>1116</v>
      </c>
    </row>
    <row r="10625" spans="1:10" x14ac:dyDescent="0.25">
      <c r="G10625" t="s">
        <v>3807</v>
      </c>
      <c r="H10625" t="s">
        <v>1601</v>
      </c>
      <c r="I10625" t="s">
        <v>1602</v>
      </c>
      <c r="J10625" t="s">
        <v>1603</v>
      </c>
    </row>
    <row r="10627" spans="1:10" x14ac:dyDescent="0.25">
      <c r="G10627" t="s">
        <v>4944</v>
      </c>
      <c r="H10627">
        <v>37</v>
      </c>
      <c r="I10627">
        <v>43.02</v>
      </c>
      <c r="J10627">
        <v>43.02</v>
      </c>
    </row>
    <row r="10628" spans="1:10" x14ac:dyDescent="0.25">
      <c r="G10628" t="s">
        <v>4945</v>
      </c>
      <c r="H10628">
        <v>31</v>
      </c>
      <c r="I10628">
        <v>36.049999999999997</v>
      </c>
      <c r="J10628">
        <v>79.069999999999993</v>
      </c>
    </row>
    <row r="10629" spans="1:10" x14ac:dyDescent="0.25">
      <c r="G10629" t="s">
        <v>4946</v>
      </c>
      <c r="H10629">
        <v>8</v>
      </c>
      <c r="I10629">
        <v>9.3000000000000007</v>
      </c>
      <c r="J10629">
        <v>88.37</v>
      </c>
    </row>
    <row r="10630" spans="1:10" x14ac:dyDescent="0.25">
      <c r="G10630" t="s">
        <v>4947</v>
      </c>
      <c r="H10630">
        <v>4</v>
      </c>
      <c r="I10630">
        <v>4.6500000000000004</v>
      </c>
      <c r="J10630">
        <v>93.02</v>
      </c>
    </row>
    <row r="10631" spans="1:10" x14ac:dyDescent="0.25">
      <c r="G10631" t="s">
        <v>4948</v>
      </c>
      <c r="H10631">
        <v>1</v>
      </c>
      <c r="I10631">
        <v>1.1599999999999999</v>
      </c>
      <c r="J10631">
        <v>94.19</v>
      </c>
    </row>
    <row r="10632" spans="1:10" x14ac:dyDescent="0.25">
      <c r="G10632" t="s">
        <v>4949</v>
      </c>
      <c r="H10632">
        <v>1</v>
      </c>
      <c r="I10632">
        <v>1.1599999999999999</v>
      </c>
      <c r="J10632">
        <v>95.35</v>
      </c>
    </row>
    <row r="10633" spans="1:10" x14ac:dyDescent="0.25">
      <c r="G10633" t="s">
        <v>4955</v>
      </c>
      <c r="H10633">
        <v>2</v>
      </c>
      <c r="I10633">
        <v>2.33</v>
      </c>
      <c r="J10633">
        <v>97.67</v>
      </c>
    </row>
    <row r="10634" spans="1:10" x14ac:dyDescent="0.25">
      <c r="G10634" t="s">
        <v>3013</v>
      </c>
      <c r="H10634">
        <v>2</v>
      </c>
      <c r="I10634">
        <v>2.33</v>
      </c>
      <c r="J10634">
        <v>100</v>
      </c>
    </row>
    <row r="10636" spans="1:10" x14ac:dyDescent="0.25">
      <c r="G10636" t="s">
        <v>1673</v>
      </c>
      <c r="H10636">
        <v>86</v>
      </c>
      <c r="I10636">
        <v>100</v>
      </c>
    </row>
    <row r="10639" spans="1:10" s="5" customFormat="1" x14ac:dyDescent="0.25">
      <c r="A10639" s="5" t="s">
        <v>4956</v>
      </c>
      <c r="G10639" s="5" t="s">
        <v>1117</v>
      </c>
    </row>
    <row r="10643" spans="1:10" x14ac:dyDescent="0.25">
      <c r="G10643" t="s">
        <v>3807</v>
      </c>
      <c r="H10643" t="s">
        <v>1601</v>
      </c>
      <c r="I10643" t="s">
        <v>1602</v>
      </c>
      <c r="J10643" t="s">
        <v>1603</v>
      </c>
    </row>
    <row r="10645" spans="1:10" x14ac:dyDescent="0.25">
      <c r="G10645" t="s">
        <v>3015</v>
      </c>
      <c r="H10645" s="3">
        <v>1193</v>
      </c>
      <c r="I10645">
        <v>90.72</v>
      </c>
      <c r="J10645">
        <v>90.72</v>
      </c>
    </row>
    <row r="10646" spans="1:10" x14ac:dyDescent="0.25">
      <c r="G10646" t="s">
        <v>3016</v>
      </c>
      <c r="H10646">
        <v>120</v>
      </c>
      <c r="I10646">
        <v>9.1300000000000008</v>
      </c>
      <c r="J10646">
        <v>99.85</v>
      </c>
    </row>
    <row r="10647" spans="1:10" x14ac:dyDescent="0.25">
      <c r="G10647" t="s">
        <v>3013</v>
      </c>
      <c r="H10647">
        <v>1</v>
      </c>
      <c r="I10647">
        <v>0.08</v>
      </c>
      <c r="J10647">
        <v>99.92</v>
      </c>
    </row>
    <row r="10648" spans="1:10" x14ac:dyDescent="0.25">
      <c r="G10648" t="s">
        <v>3158</v>
      </c>
      <c r="H10648">
        <v>1</v>
      </c>
      <c r="I10648">
        <v>0.08</v>
      </c>
      <c r="J10648">
        <v>100</v>
      </c>
    </row>
    <row r="10650" spans="1:10" x14ac:dyDescent="0.25">
      <c r="G10650" t="s">
        <v>1673</v>
      </c>
      <c r="H10650" s="3">
        <v>1315</v>
      </c>
      <c r="I10650">
        <v>100</v>
      </c>
    </row>
    <row r="10654" spans="1:10" s="5" customFormat="1" x14ac:dyDescent="0.25">
      <c r="A10654" s="5" t="s">
        <v>424</v>
      </c>
      <c r="G10654" s="5" t="s">
        <v>1118</v>
      </c>
    </row>
    <row r="10659" spans="1:10" x14ac:dyDescent="0.25">
      <c r="G10659" t="s">
        <v>3807</v>
      </c>
      <c r="H10659" t="s">
        <v>1601</v>
      </c>
      <c r="I10659" t="s">
        <v>1602</v>
      </c>
      <c r="J10659" t="s">
        <v>1603</v>
      </c>
    </row>
    <row r="10661" spans="1:10" x14ac:dyDescent="0.25">
      <c r="G10661" t="s">
        <v>4944</v>
      </c>
      <c r="H10661">
        <v>98</v>
      </c>
      <c r="I10661">
        <v>81.67</v>
      </c>
      <c r="J10661">
        <v>81.67</v>
      </c>
    </row>
    <row r="10662" spans="1:10" x14ac:dyDescent="0.25">
      <c r="G10662" t="s">
        <v>4945</v>
      </c>
      <c r="H10662">
        <v>18</v>
      </c>
      <c r="I10662">
        <v>15</v>
      </c>
      <c r="J10662">
        <v>96.67</v>
      </c>
    </row>
    <row r="10663" spans="1:10" x14ac:dyDescent="0.25">
      <c r="G10663" t="s">
        <v>4946</v>
      </c>
      <c r="H10663">
        <v>1</v>
      </c>
      <c r="I10663">
        <v>0.83</v>
      </c>
      <c r="J10663">
        <v>97.5</v>
      </c>
    </row>
    <row r="10664" spans="1:10" x14ac:dyDescent="0.25">
      <c r="G10664" t="s">
        <v>4947</v>
      </c>
      <c r="H10664">
        <v>2</v>
      </c>
      <c r="I10664">
        <v>1.67</v>
      </c>
      <c r="J10664">
        <v>99.17</v>
      </c>
    </row>
    <row r="10665" spans="1:10" x14ac:dyDescent="0.25">
      <c r="G10665" t="s">
        <v>4955</v>
      </c>
      <c r="H10665">
        <v>1</v>
      </c>
      <c r="I10665">
        <v>0.83</v>
      </c>
      <c r="J10665">
        <v>100</v>
      </c>
    </row>
    <row r="10667" spans="1:10" x14ac:dyDescent="0.25">
      <c r="G10667" t="s">
        <v>1673</v>
      </c>
      <c r="H10667">
        <v>120</v>
      </c>
      <c r="I10667">
        <v>100</v>
      </c>
    </row>
    <row r="10670" spans="1:10" s="5" customFormat="1" x14ac:dyDescent="0.25">
      <c r="A10670" s="5" t="s">
        <v>4965</v>
      </c>
      <c r="G10670" s="5" t="s">
        <v>1119</v>
      </c>
    </row>
    <row r="10673" spans="1:10" x14ac:dyDescent="0.25">
      <c r="G10673" t="s">
        <v>3807</v>
      </c>
      <c r="H10673" t="s">
        <v>1601</v>
      </c>
      <c r="I10673" t="s">
        <v>1602</v>
      </c>
      <c r="J10673" t="s">
        <v>1603</v>
      </c>
    </row>
    <row r="10675" spans="1:10" x14ac:dyDescent="0.25">
      <c r="G10675" t="s">
        <v>4958</v>
      </c>
      <c r="H10675">
        <v>49</v>
      </c>
      <c r="I10675">
        <v>40.83</v>
      </c>
      <c r="J10675">
        <v>40.83</v>
      </c>
    </row>
    <row r="10676" spans="1:10" x14ac:dyDescent="0.25">
      <c r="G10676" t="s">
        <v>4959</v>
      </c>
      <c r="H10676">
        <v>13</v>
      </c>
      <c r="I10676">
        <v>10.83</v>
      </c>
      <c r="J10676">
        <v>51.67</v>
      </c>
    </row>
    <row r="10677" spans="1:10" x14ac:dyDescent="0.25">
      <c r="G10677" t="s">
        <v>4960</v>
      </c>
      <c r="H10677">
        <v>8</v>
      </c>
      <c r="I10677">
        <v>6.67</v>
      </c>
      <c r="J10677">
        <v>58.33</v>
      </c>
    </row>
    <row r="10678" spans="1:10" x14ac:dyDescent="0.25">
      <c r="G10678" t="s">
        <v>4961</v>
      </c>
      <c r="H10678">
        <v>10</v>
      </c>
      <c r="I10678">
        <v>8.33</v>
      </c>
      <c r="J10678">
        <v>66.67</v>
      </c>
    </row>
    <row r="10679" spans="1:10" x14ac:dyDescent="0.25">
      <c r="G10679" t="s">
        <v>4962</v>
      </c>
      <c r="H10679">
        <v>20</v>
      </c>
      <c r="I10679">
        <v>16.670000000000002</v>
      </c>
      <c r="J10679">
        <v>83.33</v>
      </c>
    </row>
    <row r="10680" spans="1:10" x14ac:dyDescent="0.25">
      <c r="G10680" t="s">
        <v>4963</v>
      </c>
      <c r="H10680">
        <v>3</v>
      </c>
      <c r="I10680">
        <v>2.5</v>
      </c>
      <c r="J10680">
        <v>85.83</v>
      </c>
    </row>
    <row r="10681" spans="1:10" x14ac:dyDescent="0.25">
      <c r="G10681" t="s">
        <v>4964</v>
      </c>
      <c r="H10681">
        <v>17</v>
      </c>
      <c r="I10681">
        <v>14.17</v>
      </c>
      <c r="J10681">
        <v>100</v>
      </c>
    </row>
    <row r="10683" spans="1:10" x14ac:dyDescent="0.25">
      <c r="G10683" t="s">
        <v>1673</v>
      </c>
      <c r="H10683">
        <v>120</v>
      </c>
      <c r="I10683">
        <v>100</v>
      </c>
    </row>
    <row r="10688" spans="1:10" s="5" customFormat="1" x14ac:dyDescent="0.25">
      <c r="A10688" s="5" t="s">
        <v>426</v>
      </c>
      <c r="G10688" s="5" t="s">
        <v>4957</v>
      </c>
    </row>
    <row r="10693" spans="7:10" x14ac:dyDescent="0.25">
      <c r="G10693" t="s">
        <v>3807</v>
      </c>
      <c r="H10693" t="s">
        <v>1601</v>
      </c>
      <c r="I10693" t="s">
        <v>1602</v>
      </c>
      <c r="J10693" t="s">
        <v>1603</v>
      </c>
    </row>
    <row r="10695" spans="7:10" x14ac:dyDescent="0.25">
      <c r="G10695" t="s">
        <v>4966</v>
      </c>
      <c r="H10695">
        <v>1</v>
      </c>
      <c r="I10695">
        <v>5.56</v>
      </c>
      <c r="J10695">
        <v>5.56</v>
      </c>
    </row>
    <row r="10696" spans="7:10" x14ac:dyDescent="0.25">
      <c r="G10696" t="s">
        <v>4967</v>
      </c>
      <c r="H10696">
        <v>1</v>
      </c>
      <c r="I10696">
        <v>5.56</v>
      </c>
      <c r="J10696">
        <v>11.11</v>
      </c>
    </row>
    <row r="10697" spans="7:10" x14ac:dyDescent="0.25">
      <c r="G10697" t="s">
        <v>4968</v>
      </c>
      <c r="H10697">
        <v>1</v>
      </c>
      <c r="I10697">
        <v>5.56</v>
      </c>
      <c r="J10697">
        <v>16.670000000000002</v>
      </c>
    </row>
    <row r="10698" spans="7:10" x14ac:dyDescent="0.25">
      <c r="G10698" t="s">
        <v>4969</v>
      </c>
      <c r="H10698">
        <v>1</v>
      </c>
      <c r="I10698">
        <v>5.56</v>
      </c>
      <c r="J10698">
        <v>22.22</v>
      </c>
    </row>
    <row r="10699" spans="7:10" x14ac:dyDescent="0.25">
      <c r="G10699" t="s">
        <v>4970</v>
      </c>
      <c r="H10699">
        <v>1</v>
      </c>
      <c r="I10699">
        <v>5.56</v>
      </c>
      <c r="J10699">
        <v>27.78</v>
      </c>
    </row>
    <row r="10700" spans="7:10" x14ac:dyDescent="0.25">
      <c r="G10700" t="s">
        <v>4971</v>
      </c>
      <c r="H10700">
        <v>1</v>
      </c>
      <c r="I10700">
        <v>5.56</v>
      </c>
      <c r="J10700">
        <v>33.33</v>
      </c>
    </row>
    <row r="10701" spans="7:10" x14ac:dyDescent="0.25">
      <c r="G10701" t="s">
        <v>4972</v>
      </c>
      <c r="H10701">
        <v>1</v>
      </c>
      <c r="I10701">
        <v>5.56</v>
      </c>
      <c r="J10701">
        <v>38.89</v>
      </c>
    </row>
    <row r="10702" spans="7:10" x14ac:dyDescent="0.25">
      <c r="G10702" t="s">
        <v>4973</v>
      </c>
      <c r="H10702">
        <v>1</v>
      </c>
      <c r="I10702">
        <v>5.56</v>
      </c>
      <c r="J10702">
        <v>44.44</v>
      </c>
    </row>
    <row r="10703" spans="7:10" x14ac:dyDescent="0.25">
      <c r="G10703" t="s">
        <v>4974</v>
      </c>
      <c r="H10703">
        <v>1</v>
      </c>
      <c r="I10703">
        <v>5.56</v>
      </c>
      <c r="J10703">
        <v>50</v>
      </c>
    </row>
    <row r="10704" spans="7:10" x14ac:dyDescent="0.25">
      <c r="G10704" t="s">
        <v>4975</v>
      </c>
      <c r="H10704">
        <v>1</v>
      </c>
      <c r="I10704">
        <v>5.56</v>
      </c>
      <c r="J10704">
        <v>55.56</v>
      </c>
    </row>
    <row r="10705" spans="1:10" x14ac:dyDescent="0.25">
      <c r="G10705" t="s">
        <v>4976</v>
      </c>
      <c r="H10705">
        <v>1</v>
      </c>
      <c r="I10705">
        <v>5.56</v>
      </c>
      <c r="J10705">
        <v>61.11</v>
      </c>
    </row>
    <row r="10706" spans="1:10" x14ac:dyDescent="0.25">
      <c r="G10706" t="s">
        <v>4977</v>
      </c>
      <c r="H10706">
        <v>1</v>
      </c>
      <c r="I10706">
        <v>5.56</v>
      </c>
      <c r="J10706">
        <v>66.67</v>
      </c>
    </row>
    <row r="10707" spans="1:10" x14ac:dyDescent="0.25">
      <c r="G10707" t="s">
        <v>4978</v>
      </c>
      <c r="H10707">
        <v>1</v>
      </c>
      <c r="I10707">
        <v>5.56</v>
      </c>
      <c r="J10707">
        <v>72.22</v>
      </c>
    </row>
    <row r="10708" spans="1:10" x14ac:dyDescent="0.25">
      <c r="G10708" t="s">
        <v>4979</v>
      </c>
      <c r="H10708">
        <v>1</v>
      </c>
      <c r="I10708">
        <v>5.56</v>
      </c>
      <c r="J10708">
        <v>77.78</v>
      </c>
    </row>
    <row r="10709" spans="1:10" x14ac:dyDescent="0.25">
      <c r="G10709" t="s">
        <v>4980</v>
      </c>
      <c r="H10709">
        <v>1</v>
      </c>
      <c r="I10709">
        <v>5.56</v>
      </c>
      <c r="J10709">
        <v>83.33</v>
      </c>
    </row>
    <row r="10710" spans="1:10" x14ac:dyDescent="0.25">
      <c r="G10710" t="s">
        <v>4981</v>
      </c>
      <c r="H10710">
        <v>1</v>
      </c>
      <c r="I10710">
        <v>5.56</v>
      </c>
      <c r="J10710">
        <v>88.89</v>
      </c>
    </row>
    <row r="10711" spans="1:10" x14ac:dyDescent="0.25">
      <c r="G10711" t="s">
        <v>4982</v>
      </c>
      <c r="H10711">
        <v>1</v>
      </c>
      <c r="I10711">
        <v>5.56</v>
      </c>
      <c r="J10711">
        <v>94.44</v>
      </c>
    </row>
    <row r="10712" spans="1:10" x14ac:dyDescent="0.25">
      <c r="G10712" t="s">
        <v>4983</v>
      </c>
      <c r="H10712">
        <v>1</v>
      </c>
      <c r="I10712">
        <v>5.56</v>
      </c>
      <c r="J10712">
        <v>100</v>
      </c>
    </row>
    <row r="10714" spans="1:10" x14ac:dyDescent="0.25">
      <c r="G10714" t="s">
        <v>1673</v>
      </c>
      <c r="H10714">
        <v>18</v>
      </c>
      <c r="I10714">
        <v>100</v>
      </c>
    </row>
    <row r="10718" spans="1:10" s="5" customFormat="1" x14ac:dyDescent="0.25">
      <c r="A10718" s="5" t="s">
        <v>427</v>
      </c>
      <c r="G10718" s="5" t="s">
        <v>1121</v>
      </c>
    </row>
    <row r="10721" spans="7:10" x14ac:dyDescent="0.25">
      <c r="G10721" t="s">
        <v>3807</v>
      </c>
      <c r="H10721" t="s">
        <v>1601</v>
      </c>
      <c r="I10721" t="s">
        <v>1602</v>
      </c>
      <c r="J10721" t="s">
        <v>1603</v>
      </c>
    </row>
    <row r="10723" spans="7:10" x14ac:dyDescent="0.25">
      <c r="G10723" t="s">
        <v>4984</v>
      </c>
      <c r="H10723">
        <v>15</v>
      </c>
      <c r="I10723">
        <v>12.5</v>
      </c>
      <c r="J10723">
        <v>12.5</v>
      </c>
    </row>
    <row r="10724" spans="7:10" x14ac:dyDescent="0.25">
      <c r="G10724" t="s">
        <v>4985</v>
      </c>
      <c r="H10724">
        <v>6</v>
      </c>
      <c r="I10724">
        <v>5</v>
      </c>
      <c r="J10724">
        <v>17.5</v>
      </c>
    </row>
    <row r="10725" spans="7:10" x14ac:dyDescent="0.25">
      <c r="G10725" t="s">
        <v>4986</v>
      </c>
      <c r="H10725">
        <v>4</v>
      </c>
      <c r="I10725">
        <v>3.33</v>
      </c>
      <c r="J10725">
        <v>20.83</v>
      </c>
    </row>
    <row r="10726" spans="7:10" x14ac:dyDescent="0.25">
      <c r="G10726" t="s">
        <v>4987</v>
      </c>
      <c r="H10726">
        <v>10</v>
      </c>
      <c r="I10726">
        <v>8.33</v>
      </c>
      <c r="J10726">
        <v>29.17</v>
      </c>
    </row>
    <row r="10727" spans="7:10" x14ac:dyDescent="0.25">
      <c r="G10727" t="s">
        <v>4988</v>
      </c>
      <c r="H10727">
        <v>26</v>
      </c>
      <c r="I10727">
        <v>21.67</v>
      </c>
      <c r="J10727">
        <v>50.83</v>
      </c>
    </row>
    <row r="10728" spans="7:10" x14ac:dyDescent="0.25">
      <c r="G10728" t="s">
        <v>4989</v>
      </c>
      <c r="H10728">
        <v>18</v>
      </c>
      <c r="I10728">
        <v>15</v>
      </c>
      <c r="J10728">
        <v>65.83</v>
      </c>
    </row>
    <row r="10729" spans="7:10" x14ac:dyDescent="0.25">
      <c r="G10729" t="s">
        <v>4990</v>
      </c>
      <c r="H10729">
        <v>38</v>
      </c>
      <c r="I10729">
        <v>31.67</v>
      </c>
      <c r="J10729">
        <v>97.5</v>
      </c>
    </row>
    <row r="10730" spans="7:10" x14ac:dyDescent="0.25">
      <c r="G10730" t="s">
        <v>3013</v>
      </c>
      <c r="H10730">
        <v>1</v>
      </c>
      <c r="I10730">
        <v>0.83</v>
      </c>
      <c r="J10730">
        <v>98.33</v>
      </c>
    </row>
    <row r="10731" spans="7:10" x14ac:dyDescent="0.25">
      <c r="G10731" t="s">
        <v>3158</v>
      </c>
      <c r="H10731">
        <v>2</v>
      </c>
      <c r="I10731">
        <v>1.67</v>
      </c>
      <c r="J10731">
        <v>100</v>
      </c>
    </row>
    <row r="10733" spans="7:10" x14ac:dyDescent="0.25">
      <c r="G10733" t="s">
        <v>1673</v>
      </c>
      <c r="H10733">
        <v>120</v>
      </c>
      <c r="I10733">
        <v>100</v>
      </c>
    </row>
    <row r="10737" spans="1:10" s="5" customFormat="1" x14ac:dyDescent="0.25">
      <c r="A10737" s="5" t="s">
        <v>428</v>
      </c>
      <c r="G10737" s="5" t="s">
        <v>1122</v>
      </c>
    </row>
    <row r="10741" spans="1:10" x14ac:dyDescent="0.25">
      <c r="G10741" t="s">
        <v>3807</v>
      </c>
      <c r="H10741" t="s">
        <v>1601</v>
      </c>
      <c r="I10741" t="s">
        <v>1602</v>
      </c>
      <c r="J10741" t="s">
        <v>1603</v>
      </c>
    </row>
    <row r="10743" spans="1:10" x14ac:dyDescent="0.25">
      <c r="G10743" t="s">
        <v>4995</v>
      </c>
      <c r="H10743">
        <v>1</v>
      </c>
      <c r="I10743">
        <v>3.23</v>
      </c>
      <c r="J10743">
        <v>3.23</v>
      </c>
    </row>
    <row r="10744" spans="1:10" x14ac:dyDescent="0.25">
      <c r="G10744" t="s">
        <v>4996</v>
      </c>
      <c r="H10744">
        <v>1</v>
      </c>
      <c r="I10744">
        <v>3.23</v>
      </c>
      <c r="J10744">
        <v>6.45</v>
      </c>
    </row>
    <row r="10745" spans="1:10" x14ac:dyDescent="0.25">
      <c r="G10745" t="s">
        <v>4997</v>
      </c>
      <c r="H10745">
        <v>1</v>
      </c>
      <c r="I10745">
        <v>3.23</v>
      </c>
      <c r="J10745">
        <v>9.68</v>
      </c>
    </row>
    <row r="10746" spans="1:10" x14ac:dyDescent="0.25">
      <c r="G10746" t="s">
        <v>4998</v>
      </c>
      <c r="H10746">
        <v>1</v>
      </c>
      <c r="I10746">
        <v>3.23</v>
      </c>
      <c r="J10746">
        <v>12.9</v>
      </c>
    </row>
    <row r="10747" spans="1:10" x14ac:dyDescent="0.25">
      <c r="G10747" t="s">
        <v>4999</v>
      </c>
      <c r="H10747">
        <v>1</v>
      </c>
      <c r="I10747">
        <v>3.23</v>
      </c>
      <c r="J10747">
        <v>16.13</v>
      </c>
    </row>
    <row r="10748" spans="1:10" x14ac:dyDescent="0.25">
      <c r="G10748" t="s">
        <v>5000</v>
      </c>
      <c r="H10748">
        <v>1</v>
      </c>
      <c r="I10748">
        <v>3.23</v>
      </c>
      <c r="J10748">
        <v>19.350000000000001</v>
      </c>
    </row>
    <row r="10749" spans="1:10" x14ac:dyDescent="0.25">
      <c r="G10749" t="s">
        <v>5001</v>
      </c>
      <c r="H10749">
        <v>1</v>
      </c>
      <c r="I10749">
        <v>3.23</v>
      </c>
      <c r="J10749">
        <v>22.58</v>
      </c>
    </row>
    <row r="10750" spans="1:10" x14ac:dyDescent="0.25">
      <c r="G10750" t="s">
        <v>5002</v>
      </c>
      <c r="H10750">
        <v>1</v>
      </c>
      <c r="I10750">
        <v>3.23</v>
      </c>
      <c r="J10750">
        <v>25.81</v>
      </c>
    </row>
    <row r="10751" spans="1:10" x14ac:dyDescent="0.25">
      <c r="G10751" t="s">
        <v>5003</v>
      </c>
      <c r="H10751">
        <v>1</v>
      </c>
      <c r="I10751">
        <v>3.23</v>
      </c>
      <c r="J10751">
        <v>29.03</v>
      </c>
    </row>
    <row r="10752" spans="1:10" x14ac:dyDescent="0.25">
      <c r="G10752" t="s">
        <v>5004</v>
      </c>
      <c r="H10752">
        <v>1</v>
      </c>
      <c r="I10752">
        <v>3.23</v>
      </c>
      <c r="J10752">
        <v>32.26</v>
      </c>
    </row>
    <row r="10753" spans="7:10" x14ac:dyDescent="0.25">
      <c r="G10753" t="s">
        <v>4970</v>
      </c>
      <c r="H10753">
        <v>1</v>
      </c>
      <c r="I10753">
        <v>3.23</v>
      </c>
      <c r="J10753">
        <v>35.479999999999997</v>
      </c>
    </row>
    <row r="10754" spans="7:10" x14ac:dyDescent="0.25">
      <c r="G10754" t="s">
        <v>5005</v>
      </c>
      <c r="H10754">
        <v>1</v>
      </c>
      <c r="I10754">
        <v>3.23</v>
      </c>
      <c r="J10754">
        <v>38.71</v>
      </c>
    </row>
    <row r="10755" spans="7:10" x14ac:dyDescent="0.25">
      <c r="G10755" t="s">
        <v>5006</v>
      </c>
      <c r="H10755">
        <v>1</v>
      </c>
      <c r="I10755">
        <v>3.23</v>
      </c>
      <c r="J10755">
        <v>41.94</v>
      </c>
    </row>
    <row r="10756" spans="7:10" x14ac:dyDescent="0.25">
      <c r="G10756" t="s">
        <v>5007</v>
      </c>
      <c r="H10756">
        <v>1</v>
      </c>
      <c r="I10756">
        <v>3.23</v>
      </c>
      <c r="J10756">
        <v>45.16</v>
      </c>
    </row>
    <row r="10757" spans="7:10" x14ac:dyDescent="0.25">
      <c r="G10757" t="s">
        <v>5008</v>
      </c>
      <c r="H10757">
        <v>1</v>
      </c>
      <c r="I10757">
        <v>3.23</v>
      </c>
      <c r="J10757">
        <v>48.39</v>
      </c>
    </row>
    <row r="10758" spans="7:10" x14ac:dyDescent="0.25">
      <c r="G10758" t="s">
        <v>5009</v>
      </c>
      <c r="H10758">
        <v>1</v>
      </c>
      <c r="I10758">
        <v>3.23</v>
      </c>
      <c r="J10758">
        <v>51.61</v>
      </c>
    </row>
    <row r="10759" spans="7:10" x14ac:dyDescent="0.25">
      <c r="G10759" t="s">
        <v>5010</v>
      </c>
      <c r="H10759">
        <v>1</v>
      </c>
      <c r="I10759">
        <v>3.23</v>
      </c>
      <c r="J10759">
        <v>54.84</v>
      </c>
    </row>
    <row r="10760" spans="7:10" x14ac:dyDescent="0.25">
      <c r="G10760" t="s">
        <v>5011</v>
      </c>
      <c r="H10760">
        <v>1</v>
      </c>
      <c r="I10760">
        <v>3.23</v>
      </c>
      <c r="J10760">
        <v>58.06</v>
      </c>
    </row>
    <row r="10761" spans="7:10" x14ac:dyDescent="0.25">
      <c r="G10761" t="s">
        <v>5012</v>
      </c>
      <c r="H10761">
        <v>1</v>
      </c>
      <c r="I10761">
        <v>3.23</v>
      </c>
      <c r="J10761">
        <v>61.29</v>
      </c>
    </row>
    <row r="10762" spans="7:10" x14ac:dyDescent="0.25">
      <c r="G10762" t="s">
        <v>5013</v>
      </c>
      <c r="H10762">
        <v>1</v>
      </c>
      <c r="I10762">
        <v>3.23</v>
      </c>
      <c r="J10762">
        <v>64.52</v>
      </c>
    </row>
    <row r="10763" spans="7:10" x14ac:dyDescent="0.25">
      <c r="G10763" t="s">
        <v>5014</v>
      </c>
      <c r="H10763">
        <v>1</v>
      </c>
      <c r="I10763">
        <v>3.23</v>
      </c>
      <c r="J10763">
        <v>67.739999999999995</v>
      </c>
    </row>
    <row r="10764" spans="7:10" x14ac:dyDescent="0.25">
      <c r="G10764" t="s">
        <v>4976</v>
      </c>
      <c r="H10764">
        <v>1</v>
      </c>
      <c r="I10764">
        <v>3.23</v>
      </c>
      <c r="J10764">
        <v>70.97</v>
      </c>
    </row>
    <row r="10765" spans="7:10" x14ac:dyDescent="0.25">
      <c r="G10765" t="s">
        <v>5015</v>
      </c>
      <c r="H10765">
        <v>1</v>
      </c>
      <c r="I10765">
        <v>3.23</v>
      </c>
      <c r="J10765">
        <v>74.19</v>
      </c>
    </row>
    <row r="10766" spans="7:10" x14ac:dyDescent="0.25">
      <c r="G10766" t="s">
        <v>5016</v>
      </c>
      <c r="H10766">
        <v>1</v>
      </c>
      <c r="I10766">
        <v>3.23</v>
      </c>
      <c r="J10766">
        <v>77.42</v>
      </c>
    </row>
    <row r="10767" spans="7:10" x14ac:dyDescent="0.25">
      <c r="G10767" t="s">
        <v>5017</v>
      </c>
      <c r="H10767">
        <v>1</v>
      </c>
      <c r="I10767">
        <v>3.23</v>
      </c>
      <c r="J10767">
        <v>80.650000000000006</v>
      </c>
    </row>
    <row r="10768" spans="7:10" x14ac:dyDescent="0.25">
      <c r="G10768" t="s">
        <v>5018</v>
      </c>
      <c r="H10768">
        <v>1</v>
      </c>
      <c r="I10768">
        <v>3.23</v>
      </c>
      <c r="J10768">
        <v>83.87</v>
      </c>
    </row>
    <row r="10769" spans="1:10" x14ac:dyDescent="0.25">
      <c r="G10769" t="s">
        <v>4979</v>
      </c>
      <c r="H10769">
        <v>1</v>
      </c>
      <c r="I10769">
        <v>3.23</v>
      </c>
      <c r="J10769">
        <v>87.1</v>
      </c>
    </row>
    <row r="10770" spans="1:10" x14ac:dyDescent="0.25">
      <c r="G10770" t="s">
        <v>5019</v>
      </c>
      <c r="H10770">
        <v>1</v>
      </c>
      <c r="I10770">
        <v>3.23</v>
      </c>
      <c r="J10770">
        <v>90.32</v>
      </c>
    </row>
    <row r="10771" spans="1:10" x14ac:dyDescent="0.25">
      <c r="G10771" t="s">
        <v>5020</v>
      </c>
      <c r="H10771">
        <v>1</v>
      </c>
      <c r="I10771">
        <v>3.23</v>
      </c>
      <c r="J10771">
        <v>93.55</v>
      </c>
    </row>
    <row r="10772" spans="1:10" x14ac:dyDescent="0.25">
      <c r="G10772" t="s">
        <v>5021</v>
      </c>
      <c r="H10772">
        <v>1</v>
      </c>
      <c r="I10772">
        <v>3.23</v>
      </c>
      <c r="J10772">
        <v>96.77</v>
      </c>
    </row>
    <row r="10773" spans="1:10" x14ac:dyDescent="0.25">
      <c r="G10773" t="s">
        <v>5022</v>
      </c>
      <c r="H10773">
        <v>1</v>
      </c>
      <c r="I10773">
        <v>3.23</v>
      </c>
      <c r="J10773">
        <v>100</v>
      </c>
    </row>
    <row r="10775" spans="1:10" x14ac:dyDescent="0.25">
      <c r="G10775" t="s">
        <v>1673</v>
      </c>
      <c r="H10775">
        <v>31</v>
      </c>
      <c r="I10775">
        <v>100</v>
      </c>
    </row>
    <row r="10779" spans="1:10" s="5" customFormat="1" x14ac:dyDescent="0.25">
      <c r="A10779" s="5" t="s">
        <v>4994</v>
      </c>
      <c r="G10779" s="5" t="s">
        <v>1123</v>
      </c>
    </row>
    <row r="10785" spans="1:10" x14ac:dyDescent="0.25">
      <c r="G10785" t="s">
        <v>3807</v>
      </c>
      <c r="H10785" t="s">
        <v>1601</v>
      </c>
      <c r="I10785" t="s">
        <v>1602</v>
      </c>
      <c r="J10785" t="s">
        <v>1603</v>
      </c>
    </row>
    <row r="10787" spans="1:10" x14ac:dyDescent="0.25">
      <c r="G10787" t="s">
        <v>4991</v>
      </c>
      <c r="H10787">
        <v>18</v>
      </c>
      <c r="I10787">
        <v>15.25</v>
      </c>
      <c r="J10787">
        <v>15.25</v>
      </c>
    </row>
    <row r="10788" spans="1:10" x14ac:dyDescent="0.25">
      <c r="G10788" t="s">
        <v>4992</v>
      </c>
      <c r="H10788">
        <v>33</v>
      </c>
      <c r="I10788">
        <v>27.97</v>
      </c>
      <c r="J10788">
        <v>43.22</v>
      </c>
    </row>
    <row r="10789" spans="1:10" x14ac:dyDescent="0.25">
      <c r="G10789" t="s">
        <v>4993</v>
      </c>
      <c r="H10789">
        <v>65</v>
      </c>
      <c r="I10789">
        <v>55.08</v>
      </c>
      <c r="J10789">
        <v>98.31</v>
      </c>
    </row>
    <row r="10790" spans="1:10" x14ac:dyDescent="0.25">
      <c r="G10790" t="s">
        <v>3013</v>
      </c>
      <c r="H10790">
        <v>2</v>
      </c>
      <c r="I10790">
        <v>1.69</v>
      </c>
      <c r="J10790">
        <v>100</v>
      </c>
    </row>
    <row r="10792" spans="1:10" x14ac:dyDescent="0.25">
      <c r="G10792" t="s">
        <v>1673</v>
      </c>
      <c r="H10792">
        <v>118</v>
      </c>
      <c r="I10792">
        <v>100</v>
      </c>
    </row>
    <row r="10797" spans="1:10" s="5" customFormat="1" x14ac:dyDescent="0.25">
      <c r="A10797" s="5" t="s">
        <v>5028</v>
      </c>
      <c r="G10797" s="5" t="s">
        <v>1124</v>
      </c>
    </row>
    <row r="10800" spans="1:10" x14ac:dyDescent="0.25">
      <c r="G10800" t="s">
        <v>3807</v>
      </c>
      <c r="H10800" t="s">
        <v>1601</v>
      </c>
      <c r="I10800" t="s">
        <v>1602</v>
      </c>
      <c r="J10800" t="s">
        <v>1603</v>
      </c>
    </row>
    <row r="10802" spans="1:10" x14ac:dyDescent="0.25">
      <c r="G10802" t="s">
        <v>5023</v>
      </c>
      <c r="H10802">
        <v>11</v>
      </c>
      <c r="I10802">
        <v>9.17</v>
      </c>
      <c r="J10802">
        <v>9.17</v>
      </c>
    </row>
    <row r="10803" spans="1:10" x14ac:dyDescent="0.25">
      <c r="G10803" t="s">
        <v>5024</v>
      </c>
      <c r="H10803">
        <v>5</v>
      </c>
      <c r="I10803">
        <v>4.17</v>
      </c>
      <c r="J10803">
        <v>13.33</v>
      </c>
    </row>
    <row r="10804" spans="1:10" x14ac:dyDescent="0.25">
      <c r="G10804" t="s">
        <v>5025</v>
      </c>
      <c r="H10804">
        <v>35</v>
      </c>
      <c r="I10804">
        <v>29.17</v>
      </c>
      <c r="J10804">
        <v>42.5</v>
      </c>
    </row>
    <row r="10805" spans="1:10" x14ac:dyDescent="0.25">
      <c r="G10805" t="s">
        <v>5026</v>
      </c>
      <c r="H10805">
        <v>38</v>
      </c>
      <c r="I10805">
        <v>31.67</v>
      </c>
      <c r="J10805">
        <v>74.17</v>
      </c>
    </row>
    <row r="10806" spans="1:10" x14ac:dyDescent="0.25">
      <c r="G10806" t="s">
        <v>5027</v>
      </c>
      <c r="H10806">
        <v>31</v>
      </c>
      <c r="I10806">
        <v>25.83</v>
      </c>
      <c r="J10806">
        <v>100</v>
      </c>
    </row>
    <row r="10808" spans="1:10" x14ac:dyDescent="0.25">
      <c r="G10808" t="s">
        <v>1673</v>
      </c>
      <c r="H10808">
        <v>120</v>
      </c>
      <c r="I10808">
        <v>100</v>
      </c>
    </row>
    <row r="10812" spans="1:10" s="5" customFormat="1" x14ac:dyDescent="0.25">
      <c r="A10812" s="5" t="s">
        <v>5051</v>
      </c>
      <c r="G10812" s="5" t="s">
        <v>4301</v>
      </c>
    </row>
    <row r="10815" spans="1:10" x14ac:dyDescent="0.25">
      <c r="G10815" t="s">
        <v>3807</v>
      </c>
      <c r="H10815" t="s">
        <v>1601</v>
      </c>
      <c r="I10815" t="s">
        <v>1602</v>
      </c>
      <c r="J10815" t="s">
        <v>1603</v>
      </c>
    </row>
    <row r="10817" spans="7:10" x14ac:dyDescent="0.25">
      <c r="H10817">
        <v>1</v>
      </c>
      <c r="I10817">
        <v>3.7</v>
      </c>
      <c r="J10817">
        <v>3.7</v>
      </c>
    </row>
    <row r="10818" spans="7:10" x14ac:dyDescent="0.25">
      <c r="G10818">
        <v>0</v>
      </c>
      <c r="H10818">
        <v>1</v>
      </c>
      <c r="I10818">
        <v>3.7</v>
      </c>
      <c r="J10818">
        <v>7.41</v>
      </c>
    </row>
    <row r="10819" spans="7:10" x14ac:dyDescent="0.25">
      <c r="G10819" t="s">
        <v>5029</v>
      </c>
      <c r="H10819">
        <v>1</v>
      </c>
      <c r="I10819">
        <v>3.7</v>
      </c>
      <c r="J10819">
        <v>11.11</v>
      </c>
    </row>
    <row r="10820" spans="7:10" x14ac:dyDescent="0.25">
      <c r="G10820" t="s">
        <v>5030</v>
      </c>
      <c r="H10820">
        <v>1</v>
      </c>
      <c r="I10820">
        <v>3.7</v>
      </c>
      <c r="J10820">
        <v>14.81</v>
      </c>
    </row>
    <row r="10821" spans="7:10" x14ac:dyDescent="0.25">
      <c r="G10821" t="s">
        <v>5031</v>
      </c>
      <c r="H10821">
        <v>1</v>
      </c>
      <c r="I10821">
        <v>3.7</v>
      </c>
      <c r="J10821">
        <v>18.52</v>
      </c>
    </row>
    <row r="10822" spans="7:10" x14ac:dyDescent="0.25">
      <c r="G10822" t="s">
        <v>5032</v>
      </c>
      <c r="H10822">
        <v>1</v>
      </c>
      <c r="I10822">
        <v>3.7</v>
      </c>
      <c r="J10822">
        <v>22.22</v>
      </c>
    </row>
    <row r="10823" spans="7:10" x14ac:dyDescent="0.25">
      <c r="G10823" t="s">
        <v>5033</v>
      </c>
      <c r="H10823">
        <v>1</v>
      </c>
      <c r="I10823">
        <v>3.7</v>
      </c>
      <c r="J10823">
        <v>25.93</v>
      </c>
    </row>
    <row r="10824" spans="7:10" x14ac:dyDescent="0.25">
      <c r="G10824" t="s">
        <v>5034</v>
      </c>
      <c r="H10824">
        <v>1</v>
      </c>
      <c r="I10824">
        <v>3.7</v>
      </c>
      <c r="J10824">
        <v>29.63</v>
      </c>
    </row>
    <row r="10825" spans="7:10" x14ac:dyDescent="0.25">
      <c r="G10825" t="s">
        <v>5035</v>
      </c>
      <c r="H10825">
        <v>1</v>
      </c>
      <c r="I10825">
        <v>3.7</v>
      </c>
      <c r="J10825">
        <v>33.33</v>
      </c>
    </row>
    <row r="10826" spans="7:10" x14ac:dyDescent="0.25">
      <c r="G10826" t="s">
        <v>5036</v>
      </c>
      <c r="H10826">
        <v>1</v>
      </c>
      <c r="I10826">
        <v>3.7</v>
      </c>
      <c r="J10826">
        <v>37.04</v>
      </c>
    </row>
    <row r="10827" spans="7:10" x14ac:dyDescent="0.25">
      <c r="G10827" t="s">
        <v>5037</v>
      </c>
      <c r="H10827">
        <v>1</v>
      </c>
      <c r="I10827">
        <v>3.7</v>
      </c>
      <c r="J10827">
        <v>40.74</v>
      </c>
    </row>
    <row r="10828" spans="7:10" x14ac:dyDescent="0.25">
      <c r="G10828" t="s">
        <v>5038</v>
      </c>
      <c r="H10828">
        <v>1</v>
      </c>
      <c r="I10828">
        <v>3.7</v>
      </c>
      <c r="J10828">
        <v>44.44</v>
      </c>
    </row>
    <row r="10829" spans="7:10" x14ac:dyDescent="0.25">
      <c r="G10829" t="s">
        <v>5039</v>
      </c>
      <c r="H10829">
        <v>1</v>
      </c>
      <c r="I10829">
        <v>3.7</v>
      </c>
      <c r="J10829">
        <v>48.15</v>
      </c>
    </row>
    <row r="10830" spans="7:10" x14ac:dyDescent="0.25">
      <c r="G10830" t="s">
        <v>5014</v>
      </c>
      <c r="H10830">
        <v>1</v>
      </c>
      <c r="I10830">
        <v>3.7</v>
      </c>
      <c r="J10830">
        <v>51.85</v>
      </c>
    </row>
    <row r="10831" spans="7:10" x14ac:dyDescent="0.25">
      <c r="G10831" t="s">
        <v>4976</v>
      </c>
      <c r="H10831">
        <v>1</v>
      </c>
      <c r="I10831">
        <v>3.7</v>
      </c>
      <c r="J10831">
        <v>55.56</v>
      </c>
    </row>
    <row r="10832" spans="7:10" x14ac:dyDescent="0.25">
      <c r="G10832" t="s">
        <v>5040</v>
      </c>
      <c r="H10832">
        <v>1</v>
      </c>
      <c r="I10832">
        <v>3.7</v>
      </c>
      <c r="J10832">
        <v>59.26</v>
      </c>
    </row>
    <row r="10833" spans="7:10" x14ac:dyDescent="0.25">
      <c r="G10833" t="s">
        <v>5041</v>
      </c>
      <c r="H10833">
        <v>1</v>
      </c>
      <c r="I10833">
        <v>3.7</v>
      </c>
      <c r="J10833">
        <v>62.96</v>
      </c>
    </row>
    <row r="10834" spans="7:10" x14ac:dyDescent="0.25">
      <c r="G10834" t="s">
        <v>5042</v>
      </c>
      <c r="H10834">
        <v>1</v>
      </c>
      <c r="I10834">
        <v>3.7</v>
      </c>
      <c r="J10834">
        <v>66.67</v>
      </c>
    </row>
    <row r="10835" spans="7:10" x14ac:dyDescent="0.25">
      <c r="G10835" t="s">
        <v>5043</v>
      </c>
      <c r="H10835">
        <v>1</v>
      </c>
      <c r="I10835">
        <v>3.7</v>
      </c>
      <c r="J10835">
        <v>70.37</v>
      </c>
    </row>
    <row r="10836" spans="7:10" x14ac:dyDescent="0.25">
      <c r="G10836" t="s">
        <v>5044</v>
      </c>
      <c r="H10836">
        <v>1</v>
      </c>
      <c r="I10836">
        <v>3.7</v>
      </c>
      <c r="J10836">
        <v>74.069999999999993</v>
      </c>
    </row>
    <row r="10837" spans="7:10" x14ac:dyDescent="0.25">
      <c r="G10837" t="s">
        <v>4979</v>
      </c>
      <c r="H10837">
        <v>1</v>
      </c>
      <c r="I10837">
        <v>3.7</v>
      </c>
      <c r="J10837">
        <v>77.78</v>
      </c>
    </row>
    <row r="10838" spans="7:10" x14ac:dyDescent="0.25">
      <c r="G10838" t="s">
        <v>5045</v>
      </c>
      <c r="H10838">
        <v>1</v>
      </c>
      <c r="I10838">
        <v>3.7</v>
      </c>
      <c r="J10838">
        <v>81.48</v>
      </c>
    </row>
    <row r="10839" spans="7:10" x14ac:dyDescent="0.25">
      <c r="G10839" t="s">
        <v>5046</v>
      </c>
      <c r="H10839">
        <v>1</v>
      </c>
      <c r="I10839">
        <v>3.7</v>
      </c>
      <c r="J10839">
        <v>85.19</v>
      </c>
    </row>
    <row r="10840" spans="7:10" x14ac:dyDescent="0.25">
      <c r="G10840" t="s">
        <v>5047</v>
      </c>
      <c r="H10840">
        <v>1</v>
      </c>
      <c r="I10840">
        <v>3.7</v>
      </c>
      <c r="J10840">
        <v>88.89</v>
      </c>
    </row>
    <row r="10841" spans="7:10" x14ac:dyDescent="0.25">
      <c r="G10841" t="s">
        <v>5048</v>
      </c>
      <c r="H10841">
        <v>1</v>
      </c>
      <c r="I10841">
        <v>3.7</v>
      </c>
      <c r="J10841">
        <v>92.59</v>
      </c>
    </row>
    <row r="10842" spans="7:10" x14ac:dyDescent="0.25">
      <c r="G10842" t="s">
        <v>5049</v>
      </c>
      <c r="H10842">
        <v>1</v>
      </c>
      <c r="I10842">
        <v>3.7</v>
      </c>
      <c r="J10842">
        <v>96.3</v>
      </c>
    </row>
    <row r="10843" spans="7:10" x14ac:dyDescent="0.25">
      <c r="G10843" t="s">
        <v>5050</v>
      </c>
      <c r="H10843">
        <v>1</v>
      </c>
      <c r="I10843">
        <v>3.7</v>
      </c>
      <c r="J10843">
        <v>100</v>
      </c>
    </row>
    <row r="10845" spans="7:10" x14ac:dyDescent="0.25">
      <c r="G10845" t="s">
        <v>1673</v>
      </c>
      <c r="H10845">
        <v>27</v>
      </c>
      <c r="I10845">
        <v>100</v>
      </c>
    </row>
    <row r="10850" spans="1:10" s="5" customFormat="1" x14ac:dyDescent="0.25">
      <c r="A10850" s="5" t="s">
        <v>5052</v>
      </c>
      <c r="G10850" s="5" t="s">
        <v>1126</v>
      </c>
    </row>
    <row r="10855" spans="1:10" x14ac:dyDescent="0.25">
      <c r="G10855" t="s">
        <v>3807</v>
      </c>
      <c r="H10855" t="s">
        <v>1601</v>
      </c>
      <c r="I10855" t="s">
        <v>1602</v>
      </c>
      <c r="J10855" t="s">
        <v>1603</v>
      </c>
    </row>
    <row r="10857" spans="1:10" x14ac:dyDescent="0.25">
      <c r="G10857" t="s">
        <v>3015</v>
      </c>
      <c r="H10857" s="3">
        <v>1081</v>
      </c>
      <c r="I10857">
        <v>82.27</v>
      </c>
      <c r="J10857">
        <v>82.27</v>
      </c>
    </row>
    <row r="10858" spans="1:10" x14ac:dyDescent="0.25">
      <c r="G10858" t="s">
        <v>3016</v>
      </c>
      <c r="H10858">
        <v>231</v>
      </c>
      <c r="I10858">
        <v>17.579999999999998</v>
      </c>
      <c r="J10858">
        <v>99.85</v>
      </c>
    </row>
    <row r="10859" spans="1:10" x14ac:dyDescent="0.25">
      <c r="G10859" t="s">
        <v>3013</v>
      </c>
      <c r="H10859">
        <v>1</v>
      </c>
      <c r="I10859">
        <v>0.08</v>
      </c>
      <c r="J10859">
        <v>99.92</v>
      </c>
    </row>
    <row r="10860" spans="1:10" x14ac:dyDescent="0.25">
      <c r="G10860" t="s">
        <v>3158</v>
      </c>
      <c r="H10860">
        <v>1</v>
      </c>
      <c r="I10860">
        <v>0.08</v>
      </c>
      <c r="J10860">
        <v>100</v>
      </c>
    </row>
    <row r="10862" spans="1:10" x14ac:dyDescent="0.25">
      <c r="G10862" t="s">
        <v>1673</v>
      </c>
      <c r="H10862" s="3">
        <v>1314</v>
      </c>
      <c r="I10862">
        <v>100</v>
      </c>
    </row>
    <row r="10865" spans="1:10" s="5" customFormat="1" x14ac:dyDescent="0.25">
      <c r="A10865" s="5" t="s">
        <v>5059</v>
      </c>
      <c r="G10865" s="5" t="s">
        <v>1127</v>
      </c>
    </row>
    <row r="10868" spans="1:10" x14ac:dyDescent="0.25">
      <c r="G10868" t="s">
        <v>3807</v>
      </c>
      <c r="H10868" t="s">
        <v>1601</v>
      </c>
      <c r="I10868" t="s">
        <v>1602</v>
      </c>
      <c r="J10868" t="s">
        <v>1603</v>
      </c>
    </row>
    <row r="10870" spans="1:10" x14ac:dyDescent="0.25">
      <c r="G10870" t="s">
        <v>5053</v>
      </c>
      <c r="H10870">
        <v>10</v>
      </c>
      <c r="I10870">
        <v>4.37</v>
      </c>
      <c r="J10870">
        <v>4.37</v>
      </c>
    </row>
    <row r="10871" spans="1:10" x14ac:dyDescent="0.25">
      <c r="G10871" t="s">
        <v>5054</v>
      </c>
      <c r="H10871">
        <v>3</v>
      </c>
      <c r="I10871">
        <v>1.31</v>
      </c>
      <c r="J10871">
        <v>5.68</v>
      </c>
    </row>
    <row r="10872" spans="1:10" x14ac:dyDescent="0.25">
      <c r="G10872" t="s">
        <v>5055</v>
      </c>
      <c r="H10872">
        <v>86</v>
      </c>
      <c r="I10872">
        <v>37.549999999999997</v>
      </c>
      <c r="J10872">
        <v>43.23</v>
      </c>
    </row>
    <row r="10873" spans="1:10" x14ac:dyDescent="0.25">
      <c r="G10873" t="s">
        <v>5056</v>
      </c>
      <c r="H10873">
        <v>5</v>
      </c>
      <c r="I10873">
        <v>2.1800000000000002</v>
      </c>
      <c r="J10873">
        <v>45.41</v>
      </c>
    </row>
    <row r="10874" spans="1:10" x14ac:dyDescent="0.25">
      <c r="G10874" t="s">
        <v>5057</v>
      </c>
      <c r="H10874">
        <v>67</v>
      </c>
      <c r="I10874">
        <v>29.26</v>
      </c>
      <c r="J10874">
        <v>74.67</v>
      </c>
    </row>
    <row r="10875" spans="1:10" x14ac:dyDescent="0.25">
      <c r="G10875" t="s">
        <v>5058</v>
      </c>
      <c r="H10875">
        <v>57</v>
      </c>
      <c r="I10875">
        <v>24.89</v>
      </c>
      <c r="J10875">
        <v>99.56</v>
      </c>
    </row>
    <row r="10876" spans="1:10" x14ac:dyDescent="0.25">
      <c r="G10876" t="s">
        <v>4462</v>
      </c>
      <c r="H10876">
        <v>1</v>
      </c>
      <c r="I10876">
        <v>0.44</v>
      </c>
      <c r="J10876">
        <v>100</v>
      </c>
    </row>
    <row r="10878" spans="1:10" x14ac:dyDescent="0.25">
      <c r="G10878" t="s">
        <v>1673</v>
      </c>
      <c r="H10878">
        <v>229</v>
      </c>
      <c r="I10878">
        <v>100</v>
      </c>
    </row>
    <row r="10882" spans="1:10" s="5" customFormat="1" x14ac:dyDescent="0.25">
      <c r="A10882" s="5" t="s">
        <v>5094</v>
      </c>
      <c r="G10882" s="5" t="s">
        <v>1128</v>
      </c>
    </row>
    <row r="10886" spans="1:10" x14ac:dyDescent="0.25">
      <c r="G10886" t="s">
        <v>3807</v>
      </c>
      <c r="H10886" t="s">
        <v>1601</v>
      </c>
      <c r="I10886" t="s">
        <v>1602</v>
      </c>
      <c r="J10886" t="s">
        <v>1603</v>
      </c>
    </row>
    <row r="10888" spans="1:10" x14ac:dyDescent="0.25">
      <c r="G10888" t="s">
        <v>5060</v>
      </c>
      <c r="H10888">
        <v>1</v>
      </c>
      <c r="I10888">
        <v>2.08</v>
      </c>
      <c r="J10888">
        <v>2.08</v>
      </c>
    </row>
    <row r="10889" spans="1:10" x14ac:dyDescent="0.25">
      <c r="G10889" t="s">
        <v>5061</v>
      </c>
      <c r="H10889">
        <v>1</v>
      </c>
      <c r="I10889">
        <v>2.08</v>
      </c>
      <c r="J10889">
        <v>4.17</v>
      </c>
    </row>
    <row r="10890" spans="1:10" x14ac:dyDescent="0.25">
      <c r="G10890" t="s">
        <v>5062</v>
      </c>
      <c r="H10890">
        <v>1</v>
      </c>
      <c r="I10890">
        <v>2.08</v>
      </c>
      <c r="J10890">
        <v>6.25</v>
      </c>
    </row>
    <row r="10891" spans="1:10" x14ac:dyDescent="0.25">
      <c r="G10891" t="s">
        <v>5063</v>
      </c>
      <c r="H10891">
        <v>2</v>
      </c>
      <c r="I10891">
        <v>4.17</v>
      </c>
      <c r="J10891">
        <v>10.42</v>
      </c>
    </row>
    <row r="10892" spans="1:10" x14ac:dyDescent="0.25">
      <c r="G10892" t="s">
        <v>5064</v>
      </c>
      <c r="H10892">
        <v>1</v>
      </c>
      <c r="I10892">
        <v>2.08</v>
      </c>
      <c r="J10892">
        <v>12.5</v>
      </c>
    </row>
    <row r="10893" spans="1:10" x14ac:dyDescent="0.25">
      <c r="G10893" t="s">
        <v>5065</v>
      </c>
      <c r="H10893">
        <v>10</v>
      </c>
      <c r="I10893">
        <v>20.83</v>
      </c>
      <c r="J10893">
        <v>33.33</v>
      </c>
    </row>
    <row r="10894" spans="1:10" x14ac:dyDescent="0.25">
      <c r="G10894" t="s">
        <v>5066</v>
      </c>
      <c r="H10894">
        <v>1</v>
      </c>
      <c r="I10894">
        <v>2.08</v>
      </c>
      <c r="J10894">
        <v>35.42</v>
      </c>
    </row>
    <row r="10895" spans="1:10" x14ac:dyDescent="0.25">
      <c r="G10895" t="s">
        <v>5067</v>
      </c>
      <c r="H10895">
        <v>1</v>
      </c>
      <c r="I10895">
        <v>2.08</v>
      </c>
      <c r="J10895">
        <v>37.5</v>
      </c>
    </row>
    <row r="10896" spans="1:10" x14ac:dyDescent="0.25">
      <c r="G10896" t="s">
        <v>5068</v>
      </c>
      <c r="H10896">
        <v>1</v>
      </c>
      <c r="I10896">
        <v>2.08</v>
      </c>
      <c r="J10896">
        <v>39.58</v>
      </c>
    </row>
    <row r="10897" spans="7:10" x14ac:dyDescent="0.25">
      <c r="G10897" t="s">
        <v>5069</v>
      </c>
      <c r="H10897">
        <v>1</v>
      </c>
      <c r="I10897">
        <v>2.08</v>
      </c>
      <c r="J10897">
        <v>41.67</v>
      </c>
    </row>
    <row r="10898" spans="7:10" x14ac:dyDescent="0.25">
      <c r="G10898" t="s">
        <v>5070</v>
      </c>
      <c r="H10898">
        <v>1</v>
      </c>
      <c r="I10898">
        <v>2.08</v>
      </c>
      <c r="J10898">
        <v>43.75</v>
      </c>
    </row>
    <row r="10899" spans="7:10" x14ac:dyDescent="0.25">
      <c r="G10899" t="s">
        <v>5071</v>
      </c>
      <c r="H10899">
        <v>1</v>
      </c>
      <c r="I10899">
        <v>2.08</v>
      </c>
      <c r="J10899">
        <v>45.83</v>
      </c>
    </row>
    <row r="10900" spans="7:10" x14ac:dyDescent="0.25">
      <c r="G10900" t="s">
        <v>5072</v>
      </c>
      <c r="H10900">
        <v>1</v>
      </c>
      <c r="I10900">
        <v>2.08</v>
      </c>
      <c r="J10900">
        <v>47.92</v>
      </c>
    </row>
    <row r="10901" spans="7:10" x14ac:dyDescent="0.25">
      <c r="G10901" t="s">
        <v>5073</v>
      </c>
      <c r="H10901">
        <v>1</v>
      </c>
      <c r="I10901">
        <v>2.08</v>
      </c>
      <c r="J10901">
        <v>50</v>
      </c>
    </row>
    <row r="10902" spans="7:10" x14ac:dyDescent="0.25">
      <c r="G10902" t="s">
        <v>5074</v>
      </c>
      <c r="H10902">
        <v>1</v>
      </c>
      <c r="I10902">
        <v>2.08</v>
      </c>
      <c r="J10902">
        <v>52.08</v>
      </c>
    </row>
    <row r="10903" spans="7:10" x14ac:dyDescent="0.25">
      <c r="G10903" t="s">
        <v>5075</v>
      </c>
      <c r="H10903">
        <v>5</v>
      </c>
      <c r="I10903">
        <v>10.42</v>
      </c>
      <c r="J10903">
        <v>62.5</v>
      </c>
    </row>
    <row r="10904" spans="7:10" x14ac:dyDescent="0.25">
      <c r="G10904" t="s">
        <v>5076</v>
      </c>
      <c r="H10904">
        <v>1</v>
      </c>
      <c r="I10904">
        <v>2.08</v>
      </c>
      <c r="J10904">
        <v>64.58</v>
      </c>
    </row>
    <row r="10905" spans="7:10" x14ac:dyDescent="0.25">
      <c r="G10905" t="s">
        <v>5077</v>
      </c>
      <c r="H10905">
        <v>1</v>
      </c>
      <c r="I10905">
        <v>2.08</v>
      </c>
      <c r="J10905">
        <v>66.67</v>
      </c>
    </row>
    <row r="10906" spans="7:10" x14ac:dyDescent="0.25">
      <c r="G10906" t="s">
        <v>5078</v>
      </c>
      <c r="H10906">
        <v>1</v>
      </c>
      <c r="I10906">
        <v>2.08</v>
      </c>
      <c r="J10906">
        <v>68.75</v>
      </c>
    </row>
    <row r="10907" spans="7:10" x14ac:dyDescent="0.25">
      <c r="G10907" t="s">
        <v>5079</v>
      </c>
      <c r="H10907">
        <v>1</v>
      </c>
      <c r="I10907">
        <v>2.08</v>
      </c>
      <c r="J10907">
        <v>70.83</v>
      </c>
    </row>
    <row r="10908" spans="7:10" x14ac:dyDescent="0.25">
      <c r="G10908" t="s">
        <v>5080</v>
      </c>
      <c r="H10908">
        <v>1</v>
      </c>
      <c r="I10908">
        <v>2.08</v>
      </c>
      <c r="J10908">
        <v>72.92</v>
      </c>
    </row>
    <row r="10909" spans="7:10" x14ac:dyDescent="0.25">
      <c r="G10909" t="s">
        <v>5081</v>
      </c>
      <c r="H10909">
        <v>1</v>
      </c>
      <c r="I10909">
        <v>2.08</v>
      </c>
      <c r="J10909">
        <v>75</v>
      </c>
    </row>
    <row r="10910" spans="7:10" x14ac:dyDescent="0.25">
      <c r="G10910" t="s">
        <v>5082</v>
      </c>
      <c r="H10910">
        <v>1</v>
      </c>
      <c r="I10910">
        <v>2.08</v>
      </c>
      <c r="J10910">
        <v>77.08</v>
      </c>
    </row>
    <row r="10911" spans="7:10" x14ac:dyDescent="0.25">
      <c r="G10911" t="s">
        <v>5083</v>
      </c>
      <c r="H10911">
        <v>1</v>
      </c>
      <c r="I10911">
        <v>2.08</v>
      </c>
      <c r="J10911">
        <v>79.17</v>
      </c>
    </row>
    <row r="10912" spans="7:10" x14ac:dyDescent="0.25">
      <c r="G10912" t="s">
        <v>5084</v>
      </c>
      <c r="H10912">
        <v>1</v>
      </c>
      <c r="I10912">
        <v>2.08</v>
      </c>
      <c r="J10912">
        <v>81.25</v>
      </c>
    </row>
    <row r="10913" spans="7:10" x14ac:dyDescent="0.25">
      <c r="G10913" t="s">
        <v>5085</v>
      </c>
      <c r="H10913">
        <v>1</v>
      </c>
      <c r="I10913">
        <v>2.08</v>
      </c>
      <c r="J10913">
        <v>83.33</v>
      </c>
    </row>
    <row r="10914" spans="7:10" x14ac:dyDescent="0.25">
      <c r="G10914" t="s">
        <v>5086</v>
      </c>
      <c r="H10914">
        <v>1</v>
      </c>
      <c r="I10914">
        <v>2.08</v>
      </c>
      <c r="J10914">
        <v>85.42</v>
      </c>
    </row>
    <row r="10915" spans="7:10" x14ac:dyDescent="0.25">
      <c r="G10915" t="s">
        <v>5087</v>
      </c>
      <c r="H10915">
        <v>1</v>
      </c>
      <c r="I10915">
        <v>2.08</v>
      </c>
      <c r="J10915">
        <v>87.5</v>
      </c>
    </row>
    <row r="10916" spans="7:10" x14ac:dyDescent="0.25">
      <c r="G10916" t="s">
        <v>5088</v>
      </c>
      <c r="H10916">
        <v>1</v>
      </c>
      <c r="I10916">
        <v>2.08</v>
      </c>
      <c r="J10916">
        <v>89.58</v>
      </c>
    </row>
    <row r="10917" spans="7:10" x14ac:dyDescent="0.25">
      <c r="G10917" t="s">
        <v>5089</v>
      </c>
      <c r="H10917">
        <v>1</v>
      </c>
      <c r="I10917">
        <v>2.08</v>
      </c>
      <c r="J10917">
        <v>91.67</v>
      </c>
    </row>
    <row r="10918" spans="7:10" x14ac:dyDescent="0.25">
      <c r="G10918" t="s">
        <v>5090</v>
      </c>
      <c r="H10918">
        <v>1</v>
      </c>
      <c r="I10918">
        <v>2.08</v>
      </c>
      <c r="J10918">
        <v>93.75</v>
      </c>
    </row>
    <row r="10919" spans="7:10" x14ac:dyDescent="0.25">
      <c r="G10919" t="s">
        <v>5091</v>
      </c>
      <c r="H10919">
        <v>1</v>
      </c>
      <c r="I10919">
        <v>2.08</v>
      </c>
      <c r="J10919">
        <v>95.83</v>
      </c>
    </row>
    <row r="10920" spans="7:10" x14ac:dyDescent="0.25">
      <c r="G10920" t="s">
        <v>5092</v>
      </c>
      <c r="H10920">
        <v>1</v>
      </c>
      <c r="I10920">
        <v>2.08</v>
      </c>
      <c r="J10920">
        <v>97.92</v>
      </c>
    </row>
    <row r="10921" spans="7:10" x14ac:dyDescent="0.25">
      <c r="G10921" t="s">
        <v>5093</v>
      </c>
      <c r="H10921">
        <v>1</v>
      </c>
      <c r="I10921">
        <v>2.08</v>
      </c>
      <c r="J10921">
        <v>100</v>
      </c>
    </row>
    <row r="10923" spans="7:10" x14ac:dyDescent="0.25">
      <c r="G10923" t="s">
        <v>1673</v>
      </c>
      <c r="H10923">
        <v>48</v>
      </c>
      <c r="I10923">
        <v>100</v>
      </c>
    </row>
    <row r="10929" spans="1:10" s="5" customFormat="1" x14ac:dyDescent="0.25">
      <c r="A10929" s="5" t="s">
        <v>5095</v>
      </c>
      <c r="G10929" s="5" t="s">
        <v>1129</v>
      </c>
    </row>
    <row r="10933" spans="1:10" x14ac:dyDescent="0.25">
      <c r="G10933" t="s">
        <v>3807</v>
      </c>
      <c r="H10933" t="s">
        <v>1601</v>
      </c>
      <c r="I10933" t="s">
        <v>1602</v>
      </c>
      <c r="J10933" t="s">
        <v>1603</v>
      </c>
    </row>
    <row r="10935" spans="1:10" x14ac:dyDescent="0.25">
      <c r="G10935" t="s">
        <v>3015</v>
      </c>
      <c r="H10935" s="3">
        <v>1194</v>
      </c>
      <c r="I10935">
        <v>90.94</v>
      </c>
      <c r="J10935">
        <v>90.94</v>
      </c>
    </row>
    <row r="10936" spans="1:10" x14ac:dyDescent="0.25">
      <c r="G10936" t="s">
        <v>3016</v>
      </c>
      <c r="H10936">
        <v>118</v>
      </c>
      <c r="I10936">
        <v>8.99</v>
      </c>
      <c r="J10936">
        <v>99.92</v>
      </c>
    </row>
    <row r="10937" spans="1:10" x14ac:dyDescent="0.25">
      <c r="G10937" t="s">
        <v>3158</v>
      </c>
      <c r="H10937">
        <v>1</v>
      </c>
      <c r="I10937">
        <v>0.08</v>
      </c>
      <c r="J10937">
        <v>100</v>
      </c>
    </row>
    <row r="10939" spans="1:10" x14ac:dyDescent="0.25">
      <c r="G10939" t="s">
        <v>1673</v>
      </c>
      <c r="H10939" s="3">
        <v>1313</v>
      </c>
      <c r="I10939">
        <v>100</v>
      </c>
    </row>
    <row r="10941" spans="1:10" s="5" customFormat="1" x14ac:dyDescent="0.25">
      <c r="A10941" s="5" t="s">
        <v>5096</v>
      </c>
      <c r="G10941" s="5" t="s">
        <v>4302</v>
      </c>
    </row>
    <row r="10946" spans="1:10" x14ac:dyDescent="0.25">
      <c r="G10946" t="s">
        <v>3807</v>
      </c>
      <c r="H10946" t="s">
        <v>1601</v>
      </c>
      <c r="I10946" t="s">
        <v>1602</v>
      </c>
      <c r="J10946" t="s">
        <v>1603</v>
      </c>
    </row>
    <row r="10948" spans="1:10" x14ac:dyDescent="0.25">
      <c r="G10948" t="s">
        <v>3015</v>
      </c>
      <c r="H10948">
        <v>83</v>
      </c>
      <c r="I10948">
        <v>70.34</v>
      </c>
      <c r="J10948">
        <v>70.34</v>
      </c>
    </row>
    <row r="10949" spans="1:10" x14ac:dyDescent="0.25">
      <c r="G10949" t="s">
        <v>3016</v>
      </c>
      <c r="H10949">
        <v>35</v>
      </c>
      <c r="I10949">
        <v>29.66</v>
      </c>
      <c r="J10949">
        <v>100</v>
      </c>
    </row>
    <row r="10951" spans="1:10" x14ac:dyDescent="0.25">
      <c r="G10951" t="s">
        <v>1673</v>
      </c>
      <c r="H10951">
        <v>118</v>
      </c>
      <c r="I10951">
        <v>100</v>
      </c>
    </row>
    <row r="10954" spans="1:10" s="5" customFormat="1" x14ac:dyDescent="0.25">
      <c r="A10954" s="5" t="s">
        <v>5097</v>
      </c>
      <c r="G10954" s="5" t="s">
        <v>1131</v>
      </c>
    </row>
    <row r="10958" spans="1:10" x14ac:dyDescent="0.25">
      <c r="G10958" t="s">
        <v>3807</v>
      </c>
      <c r="H10958" t="s">
        <v>1601</v>
      </c>
      <c r="I10958" t="s">
        <v>1602</v>
      </c>
      <c r="J10958" t="s">
        <v>1603</v>
      </c>
    </row>
    <row r="10960" spans="1:10" x14ac:dyDescent="0.25">
      <c r="G10960" t="s">
        <v>3015</v>
      </c>
      <c r="H10960">
        <v>57</v>
      </c>
      <c r="I10960">
        <v>48.31</v>
      </c>
      <c r="J10960">
        <v>48.31</v>
      </c>
    </row>
    <row r="10961" spans="1:10" x14ac:dyDescent="0.25">
      <c r="G10961" t="s">
        <v>3016</v>
      </c>
      <c r="H10961">
        <v>61</v>
      </c>
      <c r="I10961">
        <v>51.69</v>
      </c>
      <c r="J10961">
        <v>100</v>
      </c>
    </row>
    <row r="10963" spans="1:10" x14ac:dyDescent="0.25">
      <c r="G10963" t="s">
        <v>1673</v>
      </c>
      <c r="H10963">
        <v>118</v>
      </c>
      <c r="I10963">
        <v>100</v>
      </c>
    </row>
    <row r="10965" spans="1:10" s="5" customFormat="1" x14ac:dyDescent="0.25">
      <c r="A10965" s="5" t="s">
        <v>5098</v>
      </c>
      <c r="G10965" s="5" t="s">
        <v>4303</v>
      </c>
    </row>
    <row r="10969" spans="1:10" x14ac:dyDescent="0.25">
      <c r="G10969" t="s">
        <v>3807</v>
      </c>
      <c r="H10969" t="s">
        <v>1601</v>
      </c>
      <c r="I10969" t="s">
        <v>1602</v>
      </c>
      <c r="J10969" t="s">
        <v>1603</v>
      </c>
    </row>
    <row r="10971" spans="1:10" x14ac:dyDescent="0.25">
      <c r="G10971" t="s">
        <v>3015</v>
      </c>
      <c r="H10971">
        <v>117</v>
      </c>
      <c r="I10971">
        <v>99.15</v>
      </c>
      <c r="J10971">
        <v>99.15</v>
      </c>
    </row>
    <row r="10972" spans="1:10" x14ac:dyDescent="0.25">
      <c r="G10972" t="s">
        <v>3016</v>
      </c>
      <c r="H10972">
        <v>1</v>
      </c>
      <c r="I10972">
        <v>0.85</v>
      </c>
      <c r="J10972">
        <v>100</v>
      </c>
    </row>
    <row r="10974" spans="1:10" x14ac:dyDescent="0.25">
      <c r="G10974" t="s">
        <v>1673</v>
      </c>
      <c r="H10974">
        <v>118</v>
      </c>
      <c r="I10974">
        <v>100</v>
      </c>
    </row>
    <row r="10977" spans="1:10" s="12" customFormat="1" x14ac:dyDescent="0.25">
      <c r="A10977" s="12" t="s">
        <v>439</v>
      </c>
      <c r="G10977" s="12" t="s">
        <v>4304</v>
      </c>
      <c r="H10977" s="12" t="s">
        <v>3894</v>
      </c>
    </row>
    <row r="10978" spans="1:10" s="12" customFormat="1" x14ac:dyDescent="0.25">
      <c r="A10978" s="12" t="s">
        <v>1577</v>
      </c>
      <c r="G10978" s="12" t="s">
        <v>4304</v>
      </c>
      <c r="H10978" s="12" t="s">
        <v>3894</v>
      </c>
    </row>
    <row r="10984" spans="1:10" s="5" customFormat="1" x14ac:dyDescent="0.25">
      <c r="A10984" s="5" t="s">
        <v>5099</v>
      </c>
      <c r="G10984" s="5" t="s">
        <v>4305</v>
      </c>
    </row>
    <row r="10988" spans="1:10" x14ac:dyDescent="0.25">
      <c r="G10988" t="s">
        <v>3807</v>
      </c>
      <c r="H10988" t="s">
        <v>1601</v>
      </c>
      <c r="I10988" t="s">
        <v>1602</v>
      </c>
      <c r="J10988" t="s">
        <v>1603</v>
      </c>
    </row>
    <row r="10990" spans="1:10" x14ac:dyDescent="0.25">
      <c r="G10990" t="s">
        <v>3015</v>
      </c>
      <c r="H10990">
        <v>99</v>
      </c>
      <c r="I10990">
        <v>83.9</v>
      </c>
      <c r="J10990">
        <v>83.9</v>
      </c>
    </row>
    <row r="10991" spans="1:10" x14ac:dyDescent="0.25">
      <c r="G10991" t="s">
        <v>3016</v>
      </c>
      <c r="H10991">
        <v>19</v>
      </c>
      <c r="I10991">
        <v>16.100000000000001</v>
      </c>
      <c r="J10991">
        <v>100</v>
      </c>
    </row>
    <row r="10993" spans="1:10" x14ac:dyDescent="0.25">
      <c r="G10993" t="s">
        <v>1673</v>
      </c>
      <c r="H10993">
        <v>118</v>
      </c>
      <c r="I10993">
        <v>100</v>
      </c>
    </row>
    <row r="10997" spans="1:10" s="5" customFormat="1" x14ac:dyDescent="0.25">
      <c r="A10997" s="5" t="s">
        <v>441</v>
      </c>
      <c r="G10997" s="5" t="s">
        <v>1135</v>
      </c>
    </row>
    <row r="11000" spans="1:10" x14ac:dyDescent="0.25">
      <c r="G11000" t="s">
        <v>3807</v>
      </c>
      <c r="H11000" t="s">
        <v>1601</v>
      </c>
      <c r="I11000" t="s">
        <v>1602</v>
      </c>
      <c r="J11000" t="s">
        <v>1603</v>
      </c>
    </row>
    <row r="11002" spans="1:10" x14ac:dyDescent="0.25">
      <c r="G11002" t="s">
        <v>5100</v>
      </c>
      <c r="H11002">
        <v>1</v>
      </c>
      <c r="I11002">
        <v>9.09</v>
      </c>
      <c r="J11002">
        <v>9.09</v>
      </c>
    </row>
    <row r="11003" spans="1:10" x14ac:dyDescent="0.25">
      <c r="G11003" t="s">
        <v>5101</v>
      </c>
      <c r="H11003">
        <v>1</v>
      </c>
      <c r="I11003">
        <v>9.09</v>
      </c>
      <c r="J11003">
        <v>18.18</v>
      </c>
    </row>
    <row r="11004" spans="1:10" x14ac:dyDescent="0.25">
      <c r="G11004" t="s">
        <v>5102</v>
      </c>
      <c r="H11004">
        <v>1</v>
      </c>
      <c r="I11004">
        <v>9.09</v>
      </c>
      <c r="J11004">
        <v>27.27</v>
      </c>
    </row>
    <row r="11005" spans="1:10" x14ac:dyDescent="0.25">
      <c r="G11005" t="s">
        <v>5103</v>
      </c>
      <c r="H11005">
        <v>1</v>
      </c>
      <c r="I11005">
        <v>9.09</v>
      </c>
      <c r="J11005">
        <v>36.36</v>
      </c>
    </row>
    <row r="11006" spans="1:10" x14ac:dyDescent="0.25">
      <c r="G11006" t="s">
        <v>5104</v>
      </c>
      <c r="H11006">
        <v>1</v>
      </c>
      <c r="I11006">
        <v>9.09</v>
      </c>
      <c r="J11006">
        <v>45.45</v>
      </c>
    </row>
    <row r="11007" spans="1:10" x14ac:dyDescent="0.25">
      <c r="G11007" t="s">
        <v>5105</v>
      </c>
      <c r="H11007">
        <v>1</v>
      </c>
      <c r="I11007">
        <v>9.09</v>
      </c>
      <c r="J11007">
        <v>54.55</v>
      </c>
    </row>
    <row r="11008" spans="1:10" x14ac:dyDescent="0.25">
      <c r="G11008" t="s">
        <v>5106</v>
      </c>
      <c r="H11008">
        <v>1</v>
      </c>
      <c r="I11008">
        <v>9.09</v>
      </c>
      <c r="J11008">
        <v>63.64</v>
      </c>
    </row>
    <row r="11009" spans="1:10" x14ac:dyDescent="0.25">
      <c r="G11009" t="s">
        <v>5107</v>
      </c>
      <c r="H11009">
        <v>1</v>
      </c>
      <c r="I11009">
        <v>9.09</v>
      </c>
      <c r="J11009">
        <v>72.73</v>
      </c>
    </row>
    <row r="11010" spans="1:10" x14ac:dyDescent="0.25">
      <c r="G11010" t="s">
        <v>5108</v>
      </c>
      <c r="H11010">
        <v>1</v>
      </c>
      <c r="I11010">
        <v>9.09</v>
      </c>
      <c r="J11010">
        <v>81.819999999999993</v>
      </c>
    </row>
    <row r="11011" spans="1:10" x14ac:dyDescent="0.25">
      <c r="G11011" t="s">
        <v>5109</v>
      </c>
      <c r="H11011">
        <v>1</v>
      </c>
      <c r="I11011">
        <v>9.09</v>
      </c>
      <c r="J11011">
        <v>90.91</v>
      </c>
    </row>
    <row r="11012" spans="1:10" x14ac:dyDescent="0.25">
      <c r="G11012" t="s">
        <v>5110</v>
      </c>
      <c r="H11012">
        <v>1</v>
      </c>
      <c r="I11012">
        <v>9.09</v>
      </c>
      <c r="J11012">
        <v>100</v>
      </c>
    </row>
    <row r="11014" spans="1:10" x14ac:dyDescent="0.25">
      <c r="G11014" t="s">
        <v>1673</v>
      </c>
      <c r="H11014">
        <v>11</v>
      </c>
      <c r="I11014">
        <v>100</v>
      </c>
    </row>
    <row r="11018" spans="1:10" s="12" customFormat="1" x14ac:dyDescent="0.25">
      <c r="A11018" s="12" t="s">
        <v>444</v>
      </c>
      <c r="G11018" s="12" t="s">
        <v>1136</v>
      </c>
      <c r="I11018" s="12" t="s">
        <v>5111</v>
      </c>
    </row>
    <row r="11019" spans="1:10" s="12" customFormat="1" x14ac:dyDescent="0.25">
      <c r="A11019" s="12" t="s">
        <v>1578</v>
      </c>
      <c r="G11019" s="12" t="s">
        <v>1136</v>
      </c>
    </row>
    <row r="11022" spans="1:10" s="5" customFormat="1" x14ac:dyDescent="0.25">
      <c r="A11022" s="5" t="s">
        <v>5114</v>
      </c>
      <c r="G11022" s="5" t="s">
        <v>1137</v>
      </c>
    </row>
    <row r="11026" spans="1:10" x14ac:dyDescent="0.25">
      <c r="G11026" t="s">
        <v>3807</v>
      </c>
      <c r="H11026" t="s">
        <v>1601</v>
      </c>
      <c r="I11026" t="s">
        <v>1602</v>
      </c>
      <c r="J11026" t="s">
        <v>1603</v>
      </c>
    </row>
    <row r="11028" spans="1:10" x14ac:dyDescent="0.25">
      <c r="G11028" t="s">
        <v>3915</v>
      </c>
      <c r="H11028">
        <v>955</v>
      </c>
      <c r="I11028">
        <v>73.41</v>
      </c>
      <c r="J11028">
        <v>73.41</v>
      </c>
    </row>
    <row r="11029" spans="1:10" x14ac:dyDescent="0.25">
      <c r="G11029" t="s">
        <v>5112</v>
      </c>
      <c r="H11029">
        <v>209</v>
      </c>
      <c r="I11029">
        <v>16.059999999999999</v>
      </c>
      <c r="J11029">
        <v>89.47</v>
      </c>
    </row>
    <row r="11030" spans="1:10" x14ac:dyDescent="0.25">
      <c r="G11030" t="s">
        <v>5113</v>
      </c>
      <c r="H11030">
        <v>62</v>
      </c>
      <c r="I11030">
        <v>4.7699999999999996</v>
      </c>
      <c r="J11030">
        <v>94.24</v>
      </c>
    </row>
    <row r="11031" spans="1:10" x14ac:dyDescent="0.25">
      <c r="G11031" t="s">
        <v>3013</v>
      </c>
      <c r="H11031">
        <v>5</v>
      </c>
      <c r="I11031">
        <v>0.38</v>
      </c>
      <c r="J11031">
        <v>94.62</v>
      </c>
    </row>
    <row r="11032" spans="1:10" x14ac:dyDescent="0.25">
      <c r="G11032" t="s">
        <v>3158</v>
      </c>
      <c r="H11032">
        <v>70</v>
      </c>
      <c r="I11032">
        <v>5.38</v>
      </c>
      <c r="J11032">
        <v>100</v>
      </c>
    </row>
    <row r="11034" spans="1:10" x14ac:dyDescent="0.25">
      <c r="G11034" t="s">
        <v>1673</v>
      </c>
      <c r="H11034" s="3">
        <v>1301</v>
      </c>
      <c r="I11034">
        <v>100</v>
      </c>
    </row>
    <row r="11039" spans="1:10" s="5" customFormat="1" x14ac:dyDescent="0.25">
      <c r="A11039" s="5" t="s">
        <v>5115</v>
      </c>
      <c r="G11039" s="5" t="s">
        <v>1138</v>
      </c>
    </row>
    <row r="11042" spans="1:10" x14ac:dyDescent="0.25">
      <c r="G11042" t="s">
        <v>3807</v>
      </c>
      <c r="H11042" t="s">
        <v>1601</v>
      </c>
      <c r="I11042" t="s">
        <v>1602</v>
      </c>
      <c r="J11042" t="s">
        <v>1603</v>
      </c>
    </row>
    <row r="11044" spans="1:10" x14ac:dyDescent="0.25">
      <c r="G11044" t="s">
        <v>3915</v>
      </c>
      <c r="H11044" s="3">
        <v>1063</v>
      </c>
      <c r="I11044">
        <v>80.78</v>
      </c>
      <c r="J11044">
        <v>80.78</v>
      </c>
    </row>
    <row r="11045" spans="1:10" x14ac:dyDescent="0.25">
      <c r="G11045" t="s">
        <v>5112</v>
      </c>
      <c r="H11045">
        <v>189</v>
      </c>
      <c r="I11045">
        <v>14.36</v>
      </c>
      <c r="J11045">
        <v>95.14</v>
      </c>
    </row>
    <row r="11046" spans="1:10" x14ac:dyDescent="0.25">
      <c r="G11046" t="s">
        <v>5113</v>
      </c>
      <c r="H11046">
        <v>58</v>
      </c>
      <c r="I11046">
        <v>4.41</v>
      </c>
      <c r="J11046">
        <v>99.54</v>
      </c>
    </row>
    <row r="11047" spans="1:10" x14ac:dyDescent="0.25">
      <c r="G11047" t="s">
        <v>3013</v>
      </c>
      <c r="H11047">
        <v>4</v>
      </c>
      <c r="I11047">
        <v>0.3</v>
      </c>
      <c r="J11047">
        <v>99.85</v>
      </c>
    </row>
    <row r="11048" spans="1:10" x14ac:dyDescent="0.25">
      <c r="G11048" t="s">
        <v>3158</v>
      </c>
      <c r="H11048">
        <v>2</v>
      </c>
      <c r="I11048">
        <v>0.15</v>
      </c>
      <c r="J11048">
        <v>100</v>
      </c>
    </row>
    <row r="11050" spans="1:10" x14ac:dyDescent="0.25">
      <c r="G11050" t="s">
        <v>1673</v>
      </c>
      <c r="H11050" s="3">
        <v>1316</v>
      </c>
      <c r="I11050">
        <v>100</v>
      </c>
    </row>
    <row r="11052" spans="1:10" s="5" customFormat="1" x14ac:dyDescent="0.25">
      <c r="A11052" s="5" t="s">
        <v>447</v>
      </c>
      <c r="G11052" s="5" t="s">
        <v>1139</v>
      </c>
    </row>
    <row r="11056" spans="1:10" x14ac:dyDescent="0.25">
      <c r="G11056" t="s">
        <v>3807</v>
      </c>
      <c r="H11056" t="s">
        <v>1601</v>
      </c>
      <c r="I11056" t="s">
        <v>1602</v>
      </c>
      <c r="J11056" t="s">
        <v>1603</v>
      </c>
    </row>
    <row r="11058" spans="1:10" x14ac:dyDescent="0.25">
      <c r="G11058" t="s">
        <v>3915</v>
      </c>
      <c r="H11058" s="3">
        <v>1185</v>
      </c>
      <c r="I11058">
        <v>90.05</v>
      </c>
      <c r="J11058">
        <v>90.05</v>
      </c>
    </row>
    <row r="11059" spans="1:10" x14ac:dyDescent="0.25">
      <c r="G11059" t="s">
        <v>5112</v>
      </c>
      <c r="H11059">
        <v>105</v>
      </c>
      <c r="I11059">
        <v>7.98</v>
      </c>
      <c r="J11059">
        <v>98.02</v>
      </c>
    </row>
    <row r="11060" spans="1:10" x14ac:dyDescent="0.25">
      <c r="G11060" t="s">
        <v>5113</v>
      </c>
      <c r="H11060">
        <v>25</v>
      </c>
      <c r="I11060">
        <v>1.9</v>
      </c>
      <c r="J11060">
        <v>99.92</v>
      </c>
    </row>
    <row r="11061" spans="1:10" x14ac:dyDescent="0.25">
      <c r="G11061" t="s">
        <v>3013</v>
      </c>
      <c r="H11061">
        <v>1</v>
      </c>
      <c r="I11061">
        <v>0.08</v>
      </c>
      <c r="J11061">
        <v>100</v>
      </c>
    </row>
    <row r="11063" spans="1:10" x14ac:dyDescent="0.25">
      <c r="G11063" t="s">
        <v>1673</v>
      </c>
      <c r="H11063" s="3">
        <v>1316</v>
      </c>
      <c r="I11063">
        <v>100</v>
      </c>
    </row>
    <row r="11066" spans="1:10" s="5" customFormat="1" x14ac:dyDescent="0.25">
      <c r="A11066" s="5" t="s">
        <v>448</v>
      </c>
      <c r="G11066" s="5" t="s">
        <v>1140</v>
      </c>
    </row>
    <row r="11069" spans="1:10" x14ac:dyDescent="0.25">
      <c r="G11069" t="s">
        <v>3807</v>
      </c>
      <c r="H11069" t="s">
        <v>1601</v>
      </c>
      <c r="I11069" t="s">
        <v>1602</v>
      </c>
      <c r="J11069" t="s">
        <v>1603</v>
      </c>
    </row>
    <row r="11071" spans="1:10" x14ac:dyDescent="0.25">
      <c r="G11071" t="s">
        <v>3915</v>
      </c>
      <c r="H11071" s="3">
        <v>1282</v>
      </c>
      <c r="I11071">
        <v>97.42</v>
      </c>
      <c r="J11071">
        <v>97.42</v>
      </c>
    </row>
    <row r="11072" spans="1:10" x14ac:dyDescent="0.25">
      <c r="G11072" t="s">
        <v>5112</v>
      </c>
      <c r="H11072">
        <v>25</v>
      </c>
      <c r="I11072">
        <v>1.9</v>
      </c>
      <c r="J11072">
        <v>99.32</v>
      </c>
    </row>
    <row r="11073" spans="1:10" x14ac:dyDescent="0.25">
      <c r="G11073" t="s">
        <v>5113</v>
      </c>
      <c r="H11073">
        <v>6</v>
      </c>
      <c r="I11073">
        <v>0.46</v>
      </c>
      <c r="J11073">
        <v>99.77</v>
      </c>
    </row>
    <row r="11074" spans="1:10" x14ac:dyDescent="0.25">
      <c r="G11074" t="s">
        <v>3013</v>
      </c>
      <c r="H11074">
        <v>2</v>
      </c>
      <c r="I11074">
        <v>0.15</v>
      </c>
      <c r="J11074">
        <v>99.92</v>
      </c>
    </row>
    <row r="11075" spans="1:10" x14ac:dyDescent="0.25">
      <c r="G11075" t="s">
        <v>3158</v>
      </c>
      <c r="H11075">
        <v>1</v>
      </c>
      <c r="I11075">
        <v>0.08</v>
      </c>
      <c r="J11075">
        <v>100</v>
      </c>
    </row>
    <row r="11077" spans="1:10" x14ac:dyDescent="0.25">
      <c r="G11077" t="s">
        <v>1673</v>
      </c>
      <c r="H11077" s="3">
        <v>1316</v>
      </c>
      <c r="I11077">
        <v>100</v>
      </c>
    </row>
    <row r="11080" spans="1:10" s="5" customFormat="1" x14ac:dyDescent="0.25">
      <c r="A11080" s="5" t="s">
        <v>5116</v>
      </c>
      <c r="G11080" s="5" t="s">
        <v>1141</v>
      </c>
    </row>
    <row r="11083" spans="1:10" x14ac:dyDescent="0.25">
      <c r="G11083" t="s">
        <v>3807</v>
      </c>
      <c r="H11083" t="s">
        <v>1601</v>
      </c>
      <c r="I11083" t="s">
        <v>1602</v>
      </c>
      <c r="J11083" t="s">
        <v>1603</v>
      </c>
    </row>
    <row r="11085" spans="1:10" x14ac:dyDescent="0.25">
      <c r="G11085" t="s">
        <v>3915</v>
      </c>
      <c r="H11085" s="3">
        <v>1239</v>
      </c>
      <c r="I11085">
        <v>94.15</v>
      </c>
      <c r="J11085">
        <v>94.15</v>
      </c>
    </row>
    <row r="11086" spans="1:10" x14ac:dyDescent="0.25">
      <c r="G11086" t="s">
        <v>5112</v>
      </c>
      <c r="H11086">
        <v>56</v>
      </c>
      <c r="I11086">
        <v>4.26</v>
      </c>
      <c r="J11086">
        <v>98.4</v>
      </c>
    </row>
    <row r="11087" spans="1:10" x14ac:dyDescent="0.25">
      <c r="G11087" t="s">
        <v>5113</v>
      </c>
      <c r="H11087">
        <v>19</v>
      </c>
      <c r="I11087">
        <v>1.44</v>
      </c>
      <c r="J11087">
        <v>99.85</v>
      </c>
    </row>
    <row r="11088" spans="1:10" x14ac:dyDescent="0.25">
      <c r="G11088" t="s">
        <v>3013</v>
      </c>
      <c r="H11088">
        <v>1</v>
      </c>
      <c r="I11088">
        <v>0.08</v>
      </c>
      <c r="J11088">
        <v>99.92</v>
      </c>
    </row>
    <row r="11089" spans="1:10" x14ac:dyDescent="0.25">
      <c r="G11089" t="s">
        <v>3158</v>
      </c>
      <c r="H11089">
        <v>1</v>
      </c>
      <c r="I11089">
        <v>0.08</v>
      </c>
      <c r="J11089">
        <v>100</v>
      </c>
    </row>
    <row r="11091" spans="1:10" x14ac:dyDescent="0.25">
      <c r="G11091" t="s">
        <v>1673</v>
      </c>
      <c r="H11091" s="3">
        <v>1316</v>
      </c>
      <c r="I11091">
        <v>100</v>
      </c>
    </row>
    <row r="11093" spans="1:10" s="5" customFormat="1" x14ac:dyDescent="0.25">
      <c r="A11093" s="5" t="s">
        <v>450</v>
      </c>
      <c r="G11093" s="5" t="s">
        <v>1142</v>
      </c>
    </row>
    <row r="11098" spans="1:10" x14ac:dyDescent="0.25">
      <c r="G11098" t="s">
        <v>3807</v>
      </c>
      <c r="H11098" t="s">
        <v>1601</v>
      </c>
      <c r="I11098" t="s">
        <v>1602</v>
      </c>
      <c r="J11098" t="s">
        <v>1603</v>
      </c>
    </row>
    <row r="11100" spans="1:10" x14ac:dyDescent="0.25">
      <c r="G11100" t="s">
        <v>3915</v>
      </c>
      <c r="H11100" s="3">
        <v>1299</v>
      </c>
      <c r="I11100">
        <v>98.71</v>
      </c>
      <c r="J11100">
        <v>98.71</v>
      </c>
    </row>
    <row r="11101" spans="1:10" x14ac:dyDescent="0.25">
      <c r="G11101" t="s">
        <v>5112</v>
      </c>
      <c r="H11101">
        <v>7</v>
      </c>
      <c r="I11101">
        <v>0.53</v>
      </c>
      <c r="J11101">
        <v>99.24</v>
      </c>
    </row>
    <row r="11102" spans="1:10" x14ac:dyDescent="0.25">
      <c r="G11102" t="s">
        <v>5113</v>
      </c>
      <c r="H11102">
        <v>7</v>
      </c>
      <c r="I11102">
        <v>0.53</v>
      </c>
      <c r="J11102">
        <v>99.77</v>
      </c>
    </row>
    <row r="11103" spans="1:10" x14ac:dyDescent="0.25">
      <c r="G11103" t="s">
        <v>3013</v>
      </c>
      <c r="H11103">
        <v>2</v>
      </c>
      <c r="I11103">
        <v>0.15</v>
      </c>
      <c r="J11103">
        <v>99.92</v>
      </c>
    </row>
    <row r="11104" spans="1:10" x14ac:dyDescent="0.25">
      <c r="G11104" t="s">
        <v>3158</v>
      </c>
      <c r="H11104">
        <v>1</v>
      </c>
      <c r="I11104">
        <v>0.08</v>
      </c>
      <c r="J11104">
        <v>100</v>
      </c>
    </row>
    <row r="11106" spans="1:10" x14ac:dyDescent="0.25">
      <c r="G11106" t="s">
        <v>1673</v>
      </c>
      <c r="H11106" s="3">
        <v>1316</v>
      </c>
      <c r="I11106">
        <v>100</v>
      </c>
    </row>
    <row r="11108" spans="1:10" s="5" customFormat="1" x14ac:dyDescent="0.25">
      <c r="A11108" s="5" t="s">
        <v>5117</v>
      </c>
      <c r="G11108" s="5" t="s">
        <v>1143</v>
      </c>
    </row>
    <row r="11112" spans="1:10" x14ac:dyDescent="0.25">
      <c r="G11112" t="s">
        <v>3807</v>
      </c>
      <c r="H11112" t="s">
        <v>1601</v>
      </c>
      <c r="I11112" t="s">
        <v>1602</v>
      </c>
      <c r="J11112" t="s">
        <v>1603</v>
      </c>
    </row>
    <row r="11114" spans="1:10" x14ac:dyDescent="0.25">
      <c r="G11114" t="s">
        <v>3915</v>
      </c>
      <c r="H11114" s="3">
        <v>1276</v>
      </c>
      <c r="I11114">
        <v>97.11</v>
      </c>
      <c r="J11114">
        <v>97.11</v>
      </c>
    </row>
    <row r="11115" spans="1:10" x14ac:dyDescent="0.25">
      <c r="G11115" t="s">
        <v>5112</v>
      </c>
      <c r="H11115">
        <v>27</v>
      </c>
      <c r="I11115">
        <v>2.0499999999999998</v>
      </c>
      <c r="J11115">
        <v>99.16</v>
      </c>
    </row>
    <row r="11116" spans="1:10" x14ac:dyDescent="0.25">
      <c r="G11116" t="s">
        <v>5113</v>
      </c>
      <c r="H11116">
        <v>11</v>
      </c>
      <c r="I11116">
        <v>0.84</v>
      </c>
      <c r="J11116">
        <v>100</v>
      </c>
    </row>
    <row r="11118" spans="1:10" x14ac:dyDescent="0.25">
      <c r="G11118" t="s">
        <v>1673</v>
      </c>
      <c r="H11118" s="3">
        <v>1314</v>
      </c>
      <c r="I11118">
        <v>100</v>
      </c>
    </row>
    <row r="11123" spans="1:10" s="5" customFormat="1" x14ac:dyDescent="0.25">
      <c r="A11123" s="5" t="s">
        <v>5120</v>
      </c>
      <c r="G11123" s="5" t="s">
        <v>1144</v>
      </c>
    </row>
    <row r="11126" spans="1:10" x14ac:dyDescent="0.25">
      <c r="G11126" t="s">
        <v>3807</v>
      </c>
      <c r="H11126" t="s">
        <v>1601</v>
      </c>
      <c r="I11126" t="s">
        <v>1602</v>
      </c>
      <c r="J11126" t="s">
        <v>1603</v>
      </c>
    </row>
    <row r="11128" spans="1:10" x14ac:dyDescent="0.25">
      <c r="G11128" t="s">
        <v>3915</v>
      </c>
      <c r="H11128" s="3">
        <v>1132</v>
      </c>
      <c r="I11128">
        <v>86.02</v>
      </c>
      <c r="J11128">
        <v>86.02</v>
      </c>
    </row>
    <row r="11129" spans="1:10" x14ac:dyDescent="0.25">
      <c r="G11129" t="s">
        <v>5118</v>
      </c>
      <c r="H11129" s="3">
        <v>139</v>
      </c>
      <c r="I11129">
        <v>10.56</v>
      </c>
      <c r="J11129">
        <v>96.58</v>
      </c>
    </row>
    <row r="11130" spans="1:10" x14ac:dyDescent="0.25">
      <c r="G11130" t="s">
        <v>5119</v>
      </c>
      <c r="H11130">
        <v>40</v>
      </c>
      <c r="I11130">
        <v>3.04</v>
      </c>
      <c r="J11130">
        <v>99.62</v>
      </c>
    </row>
    <row r="11131" spans="1:10" x14ac:dyDescent="0.25">
      <c r="G11131" t="s">
        <v>3013</v>
      </c>
      <c r="H11131">
        <v>1</v>
      </c>
      <c r="I11131">
        <v>0.08</v>
      </c>
      <c r="J11131">
        <v>99.7</v>
      </c>
    </row>
    <row r="11132" spans="1:10" x14ac:dyDescent="0.25">
      <c r="G11132" t="s">
        <v>3158</v>
      </c>
      <c r="H11132">
        <v>4</v>
      </c>
      <c r="I11132">
        <v>0.3</v>
      </c>
      <c r="J11132">
        <v>100</v>
      </c>
    </row>
    <row r="11134" spans="1:10" x14ac:dyDescent="0.25">
      <c r="G11134" t="s">
        <v>1673</v>
      </c>
      <c r="H11134" s="3">
        <v>1316</v>
      </c>
      <c r="I11134">
        <v>100</v>
      </c>
    </row>
    <row r="11135" spans="1:10" x14ac:dyDescent="0.25">
      <c r="H11135" s="3"/>
    </row>
    <row r="11139" spans="1:10" s="5" customFormat="1" x14ac:dyDescent="0.25">
      <c r="A11139" s="5" t="s">
        <v>453</v>
      </c>
      <c r="G11139" s="5" t="s">
        <v>1145</v>
      </c>
    </row>
    <row r="11142" spans="1:10" x14ac:dyDescent="0.25">
      <c r="G11142" t="s">
        <v>3807</v>
      </c>
      <c r="H11142" t="s">
        <v>1601</v>
      </c>
      <c r="I11142" t="s">
        <v>1602</v>
      </c>
      <c r="J11142" t="s">
        <v>1603</v>
      </c>
    </row>
    <row r="11144" spans="1:10" x14ac:dyDescent="0.25">
      <c r="G11144" t="s">
        <v>5121</v>
      </c>
      <c r="H11144">
        <v>4</v>
      </c>
      <c r="I11144">
        <v>2.35</v>
      </c>
      <c r="J11144">
        <v>2.35</v>
      </c>
    </row>
    <row r="11145" spans="1:10" x14ac:dyDescent="0.25">
      <c r="G11145" t="s">
        <v>5122</v>
      </c>
      <c r="H11145">
        <v>1</v>
      </c>
      <c r="I11145">
        <v>0.59</v>
      </c>
      <c r="J11145">
        <v>2.94</v>
      </c>
    </row>
    <row r="11146" spans="1:10" x14ac:dyDescent="0.25">
      <c r="G11146" t="s">
        <v>5123</v>
      </c>
      <c r="H11146">
        <v>151</v>
      </c>
      <c r="I11146">
        <v>88.82</v>
      </c>
      <c r="J11146">
        <v>91.76</v>
      </c>
    </row>
    <row r="11147" spans="1:10" x14ac:dyDescent="0.25">
      <c r="G11147" t="s">
        <v>5124</v>
      </c>
      <c r="H11147">
        <v>11</v>
      </c>
      <c r="I11147">
        <v>6.47</v>
      </c>
      <c r="J11147">
        <v>98.24</v>
      </c>
    </row>
    <row r="11148" spans="1:10" x14ac:dyDescent="0.25">
      <c r="G11148" t="s">
        <v>3157</v>
      </c>
      <c r="H11148">
        <v>3</v>
      </c>
      <c r="I11148">
        <v>1.76</v>
      </c>
      <c r="J11148">
        <v>100</v>
      </c>
    </row>
    <row r="11150" spans="1:10" x14ac:dyDescent="0.25">
      <c r="G11150" t="s">
        <v>1673</v>
      </c>
      <c r="H11150">
        <v>170</v>
      </c>
      <c r="I11150">
        <v>100</v>
      </c>
    </row>
    <row r="11153" spans="1:10" s="5" customFormat="1" x14ac:dyDescent="0.25">
      <c r="A11153" s="5" t="s">
        <v>5129</v>
      </c>
      <c r="G11153" s="5" t="s">
        <v>1146</v>
      </c>
    </row>
    <row r="11157" spans="1:10" x14ac:dyDescent="0.25">
      <c r="G11157" t="s">
        <v>3807</v>
      </c>
      <c r="H11157" t="s">
        <v>1601</v>
      </c>
      <c r="I11157" t="s">
        <v>1602</v>
      </c>
      <c r="J11157" t="s">
        <v>1603</v>
      </c>
    </row>
    <row r="11159" spans="1:10" x14ac:dyDescent="0.25">
      <c r="G11159">
        <v>0</v>
      </c>
      <c r="H11159">
        <v>11</v>
      </c>
      <c r="I11159">
        <v>52.38</v>
      </c>
      <c r="J11159">
        <v>52.38</v>
      </c>
    </row>
    <row r="11160" spans="1:10" x14ac:dyDescent="0.25">
      <c r="G11160">
        <v>2</v>
      </c>
      <c r="H11160">
        <v>1</v>
      </c>
      <c r="I11160">
        <v>4.76</v>
      </c>
      <c r="J11160">
        <v>57.14</v>
      </c>
    </row>
    <row r="11161" spans="1:10" x14ac:dyDescent="0.25">
      <c r="G11161" t="s">
        <v>5125</v>
      </c>
      <c r="H11161">
        <v>1</v>
      </c>
      <c r="I11161">
        <v>4.76</v>
      </c>
      <c r="J11161">
        <v>61.9</v>
      </c>
    </row>
    <row r="11162" spans="1:10" x14ac:dyDescent="0.25">
      <c r="G11162" t="s">
        <v>5126</v>
      </c>
      <c r="H11162">
        <v>1</v>
      </c>
      <c r="I11162">
        <v>4.76</v>
      </c>
      <c r="J11162">
        <v>66.67</v>
      </c>
    </row>
    <row r="11163" spans="1:10" x14ac:dyDescent="0.25">
      <c r="G11163" t="s">
        <v>5127</v>
      </c>
      <c r="H11163">
        <v>6</v>
      </c>
      <c r="I11163">
        <v>28.57</v>
      </c>
      <c r="J11163">
        <v>95.24</v>
      </c>
    </row>
    <row r="11164" spans="1:10" x14ac:dyDescent="0.25">
      <c r="G11164" t="s">
        <v>5128</v>
      </c>
      <c r="H11164">
        <v>1</v>
      </c>
      <c r="I11164">
        <v>4.76</v>
      </c>
      <c r="J11164">
        <v>100</v>
      </c>
    </row>
    <row r="11166" spans="1:10" x14ac:dyDescent="0.25">
      <c r="G11166" t="s">
        <v>1673</v>
      </c>
      <c r="H11166">
        <v>21</v>
      </c>
      <c r="I11166">
        <v>100</v>
      </c>
    </row>
    <row r="11170" spans="1:10" s="5" customFormat="1" x14ac:dyDescent="0.25">
      <c r="A11170" s="5" t="s">
        <v>5132</v>
      </c>
      <c r="G11170" s="5" t="s">
        <v>1147</v>
      </c>
    </row>
    <row r="11173" spans="1:10" x14ac:dyDescent="0.25">
      <c r="G11173" t="s">
        <v>3807</v>
      </c>
      <c r="H11173" t="s">
        <v>1601</v>
      </c>
      <c r="I11173" t="s">
        <v>1602</v>
      </c>
      <c r="J11173" t="s">
        <v>1603</v>
      </c>
    </row>
    <row r="11175" spans="1:10" x14ac:dyDescent="0.25">
      <c r="G11175" t="s">
        <v>3015</v>
      </c>
      <c r="H11175" s="3">
        <v>1231</v>
      </c>
      <c r="I11175">
        <v>93.54</v>
      </c>
      <c r="J11175">
        <v>93.54</v>
      </c>
    </row>
    <row r="11176" spans="1:10" x14ac:dyDescent="0.25">
      <c r="G11176" t="s">
        <v>5130</v>
      </c>
      <c r="H11176">
        <v>61</v>
      </c>
      <c r="I11176">
        <v>4.6399999999999997</v>
      </c>
      <c r="J11176">
        <v>98.18</v>
      </c>
    </row>
    <row r="11177" spans="1:10" x14ac:dyDescent="0.25">
      <c r="G11177" t="s">
        <v>5131</v>
      </c>
      <c r="H11177">
        <v>24</v>
      </c>
      <c r="I11177">
        <v>1.82</v>
      </c>
      <c r="J11177">
        <v>100</v>
      </c>
    </row>
    <row r="11179" spans="1:10" x14ac:dyDescent="0.25">
      <c r="G11179" t="s">
        <v>1673</v>
      </c>
      <c r="H11179" s="3">
        <v>1316</v>
      </c>
      <c r="I11179">
        <v>100</v>
      </c>
    </row>
    <row r="11184" spans="1:10" s="5" customFormat="1" x14ac:dyDescent="0.25">
      <c r="A11184" s="5" t="s">
        <v>5135</v>
      </c>
      <c r="G11184" s="5" t="s">
        <v>1148</v>
      </c>
    </row>
    <row r="11189" spans="1:10" x14ac:dyDescent="0.25">
      <c r="G11189" t="s">
        <v>3807</v>
      </c>
      <c r="H11189" t="s">
        <v>5136</v>
      </c>
      <c r="I11189" t="s">
        <v>1602</v>
      </c>
      <c r="J11189" t="s">
        <v>1603</v>
      </c>
    </row>
    <row r="11191" spans="1:10" x14ac:dyDescent="0.25">
      <c r="G11191" t="s">
        <v>4929</v>
      </c>
      <c r="H11191" s="3">
        <v>1247</v>
      </c>
      <c r="I11191">
        <v>95.41</v>
      </c>
      <c r="J11191">
        <v>95.41</v>
      </c>
    </row>
    <row r="11192" spans="1:10" x14ac:dyDescent="0.25">
      <c r="G11192" t="s">
        <v>5137</v>
      </c>
      <c r="H11192">
        <v>60</v>
      </c>
      <c r="I11192">
        <v>4.59</v>
      </c>
      <c r="J11192">
        <v>100</v>
      </c>
    </row>
    <row r="11194" spans="1:10" x14ac:dyDescent="0.25">
      <c r="G11194" t="s">
        <v>4933</v>
      </c>
      <c r="H11194" s="3">
        <v>1307</v>
      </c>
      <c r="I11194">
        <v>100</v>
      </c>
    </row>
    <row r="11196" spans="1:10" s="5" customFormat="1" x14ac:dyDescent="0.25">
      <c r="A11196" s="5" t="s">
        <v>459</v>
      </c>
      <c r="G11196" s="5" t="s">
        <v>1149</v>
      </c>
    </row>
    <row r="11201" spans="1:10" x14ac:dyDescent="0.25">
      <c r="G11201" t="s">
        <v>3807</v>
      </c>
      <c r="H11201" t="s">
        <v>1601</v>
      </c>
      <c r="I11201" t="s">
        <v>1602</v>
      </c>
      <c r="J11201" t="s">
        <v>1603</v>
      </c>
    </row>
    <row r="11203" spans="1:10" x14ac:dyDescent="0.25">
      <c r="G11203" t="s">
        <v>3915</v>
      </c>
      <c r="H11203">
        <v>4</v>
      </c>
      <c r="I11203">
        <v>6.67</v>
      </c>
      <c r="J11203">
        <v>6.67</v>
      </c>
    </row>
    <row r="11204" spans="1:10" x14ac:dyDescent="0.25">
      <c r="G11204" t="s">
        <v>5133</v>
      </c>
      <c r="H11204">
        <v>49</v>
      </c>
      <c r="I11204">
        <v>81.67</v>
      </c>
      <c r="J11204">
        <v>88.33</v>
      </c>
    </row>
    <row r="11205" spans="1:10" x14ac:dyDescent="0.25">
      <c r="G11205" t="s">
        <v>5134</v>
      </c>
      <c r="H11205">
        <v>3</v>
      </c>
      <c r="I11205">
        <v>5</v>
      </c>
      <c r="J11205">
        <v>93.33</v>
      </c>
    </row>
    <row r="11206" spans="1:10" x14ac:dyDescent="0.25">
      <c r="G11206" t="s">
        <v>5113</v>
      </c>
      <c r="H11206">
        <v>4</v>
      </c>
      <c r="I11206">
        <v>6.67</v>
      </c>
      <c r="J11206">
        <v>100</v>
      </c>
    </row>
    <row r="11208" spans="1:10" x14ac:dyDescent="0.25">
      <c r="G11208" t="s">
        <v>1673</v>
      </c>
      <c r="H11208">
        <v>60</v>
      </c>
      <c r="I11208">
        <v>100</v>
      </c>
    </row>
    <row r="11210" spans="1:10" s="5" customFormat="1" x14ac:dyDescent="0.25">
      <c r="A11210" s="5" t="s">
        <v>460</v>
      </c>
      <c r="G11210" s="5" t="s">
        <v>1150</v>
      </c>
    </row>
    <row r="11214" spans="1:10" x14ac:dyDescent="0.25">
      <c r="G11214" t="s">
        <v>3807</v>
      </c>
      <c r="H11214" t="s">
        <v>5138</v>
      </c>
      <c r="I11214" t="s">
        <v>1602</v>
      </c>
      <c r="J11214" t="s">
        <v>1603</v>
      </c>
    </row>
    <row r="11216" spans="1:10" x14ac:dyDescent="0.25">
      <c r="G11216" t="s">
        <v>5139</v>
      </c>
      <c r="H11216">
        <v>538</v>
      </c>
      <c r="I11216">
        <v>40.880000000000003</v>
      </c>
      <c r="J11216">
        <v>40.880000000000003</v>
      </c>
    </row>
    <row r="11217" spans="1:10" x14ac:dyDescent="0.25">
      <c r="G11217" t="s">
        <v>5140</v>
      </c>
      <c r="H11217">
        <v>776</v>
      </c>
      <c r="I11217">
        <v>58.97</v>
      </c>
      <c r="J11217">
        <v>99.85</v>
      </c>
    </row>
    <row r="11218" spans="1:10" x14ac:dyDescent="0.25">
      <c r="G11218" t="s">
        <v>5141</v>
      </c>
      <c r="H11218">
        <v>1</v>
      </c>
      <c r="I11218">
        <v>0.08</v>
      </c>
      <c r="J11218">
        <v>99.92</v>
      </c>
    </row>
    <row r="11219" spans="1:10" x14ac:dyDescent="0.25">
      <c r="G11219" t="s">
        <v>5142</v>
      </c>
      <c r="H11219">
        <v>1</v>
      </c>
      <c r="I11219">
        <v>0.08</v>
      </c>
      <c r="J11219">
        <v>100</v>
      </c>
    </row>
    <row r="11221" spans="1:10" x14ac:dyDescent="0.25">
      <c r="G11221" t="s">
        <v>5143</v>
      </c>
      <c r="H11221" s="3">
        <v>1316</v>
      </c>
      <c r="I11221">
        <v>100</v>
      </c>
    </row>
    <row r="11225" spans="1:10" s="5" customFormat="1" x14ac:dyDescent="0.25">
      <c r="A11225" s="5" t="s">
        <v>5144</v>
      </c>
      <c r="G11225" s="5" t="s">
        <v>1151</v>
      </c>
    </row>
    <row r="11228" spans="1:10" x14ac:dyDescent="0.25">
      <c r="G11228" t="s">
        <v>3807</v>
      </c>
      <c r="H11228" t="s">
        <v>1601</v>
      </c>
      <c r="I11228" t="s">
        <v>1602</v>
      </c>
      <c r="J11228" t="s">
        <v>1603</v>
      </c>
    </row>
    <row r="11230" spans="1:10" x14ac:dyDescent="0.25">
      <c r="G11230">
        <v>0</v>
      </c>
      <c r="H11230">
        <v>1</v>
      </c>
      <c r="I11230">
        <v>0.13</v>
      </c>
      <c r="J11230">
        <v>0.13</v>
      </c>
    </row>
    <row r="11231" spans="1:10" x14ac:dyDescent="0.25">
      <c r="G11231">
        <v>1</v>
      </c>
      <c r="H11231">
        <v>295</v>
      </c>
      <c r="I11231">
        <v>39.020000000000003</v>
      </c>
      <c r="J11231">
        <v>39.15</v>
      </c>
    </row>
    <row r="11232" spans="1:10" x14ac:dyDescent="0.25">
      <c r="G11232">
        <v>2</v>
      </c>
      <c r="H11232">
        <v>153</v>
      </c>
      <c r="I11232">
        <v>20.239999999999998</v>
      </c>
      <c r="J11232">
        <v>59.39</v>
      </c>
    </row>
    <row r="11233" spans="7:10" x14ac:dyDescent="0.25">
      <c r="G11233">
        <v>3</v>
      </c>
      <c r="H11233">
        <v>100</v>
      </c>
      <c r="I11233">
        <v>13.23</v>
      </c>
      <c r="J11233">
        <v>72.62</v>
      </c>
    </row>
    <row r="11234" spans="7:10" x14ac:dyDescent="0.25">
      <c r="G11234">
        <v>4</v>
      </c>
      <c r="H11234">
        <v>49</v>
      </c>
      <c r="I11234">
        <v>6.48</v>
      </c>
      <c r="J11234">
        <v>79.099999999999994</v>
      </c>
    </row>
    <row r="11235" spans="7:10" x14ac:dyDescent="0.25">
      <c r="G11235">
        <v>5</v>
      </c>
      <c r="H11235">
        <v>45</v>
      </c>
      <c r="I11235">
        <v>5.95</v>
      </c>
      <c r="J11235">
        <v>85.05</v>
      </c>
    </row>
    <row r="11236" spans="7:10" x14ac:dyDescent="0.25">
      <c r="G11236">
        <v>6</v>
      </c>
      <c r="H11236">
        <v>15</v>
      </c>
      <c r="I11236">
        <v>1.98</v>
      </c>
      <c r="J11236">
        <v>87.04</v>
      </c>
    </row>
    <row r="11237" spans="7:10" x14ac:dyDescent="0.25">
      <c r="G11237">
        <v>7</v>
      </c>
      <c r="H11237">
        <v>10</v>
      </c>
      <c r="I11237">
        <v>1.32</v>
      </c>
      <c r="J11237">
        <v>88.36</v>
      </c>
    </row>
    <row r="11238" spans="7:10" x14ac:dyDescent="0.25">
      <c r="G11238">
        <v>8</v>
      </c>
      <c r="H11238">
        <v>3</v>
      </c>
      <c r="I11238">
        <v>0.4</v>
      </c>
      <c r="J11238">
        <v>88.76</v>
      </c>
    </row>
    <row r="11239" spans="7:10" x14ac:dyDescent="0.25">
      <c r="G11239">
        <v>9</v>
      </c>
      <c r="H11239">
        <v>5</v>
      </c>
      <c r="I11239">
        <v>0.66</v>
      </c>
      <c r="J11239">
        <v>89.42</v>
      </c>
    </row>
    <row r="11240" spans="7:10" x14ac:dyDescent="0.25">
      <c r="G11240">
        <v>10</v>
      </c>
      <c r="H11240">
        <v>42</v>
      </c>
      <c r="I11240">
        <v>5.56</v>
      </c>
      <c r="J11240">
        <v>94.97</v>
      </c>
    </row>
    <row r="11241" spans="7:10" x14ac:dyDescent="0.25">
      <c r="G11241">
        <v>12</v>
      </c>
      <c r="H11241">
        <v>1</v>
      </c>
      <c r="I11241">
        <v>0.13</v>
      </c>
      <c r="J11241">
        <v>95.11</v>
      </c>
    </row>
    <row r="11242" spans="7:10" x14ac:dyDescent="0.25">
      <c r="G11242">
        <v>15</v>
      </c>
      <c r="H11242">
        <v>10</v>
      </c>
      <c r="I11242">
        <v>1.32</v>
      </c>
      <c r="J11242">
        <v>96.43</v>
      </c>
    </row>
    <row r="11243" spans="7:10" x14ac:dyDescent="0.25">
      <c r="G11243">
        <v>20</v>
      </c>
      <c r="H11243">
        <v>9</v>
      </c>
      <c r="I11243">
        <v>1.19</v>
      </c>
      <c r="J11243">
        <v>97.62</v>
      </c>
    </row>
    <row r="11244" spans="7:10" x14ac:dyDescent="0.25">
      <c r="G11244">
        <v>25</v>
      </c>
      <c r="H11244">
        <v>3</v>
      </c>
      <c r="I11244">
        <v>0.4</v>
      </c>
      <c r="J11244">
        <v>98.02</v>
      </c>
    </row>
    <row r="11245" spans="7:10" x14ac:dyDescent="0.25">
      <c r="G11245">
        <v>50</v>
      </c>
      <c r="H11245">
        <v>2</v>
      </c>
      <c r="I11245">
        <v>0.26</v>
      </c>
      <c r="J11245">
        <v>98.28</v>
      </c>
    </row>
    <row r="11246" spans="7:10" x14ac:dyDescent="0.25">
      <c r="G11246" t="s">
        <v>3013</v>
      </c>
      <c r="H11246">
        <v>13</v>
      </c>
      <c r="I11246">
        <v>1.72</v>
      </c>
      <c r="J11246">
        <v>100</v>
      </c>
    </row>
    <row r="11248" spans="7:10" x14ac:dyDescent="0.25">
      <c r="G11248" t="s">
        <v>1673</v>
      </c>
      <c r="H11248">
        <v>756</v>
      </c>
      <c r="I11248">
        <v>100</v>
      </c>
    </row>
    <row r="11251" spans="1:10" s="5" customFormat="1" x14ac:dyDescent="0.25">
      <c r="A11251" s="5" t="s">
        <v>5146</v>
      </c>
      <c r="G11251" s="5" t="s">
        <v>1152</v>
      </c>
    </row>
    <row r="11253" spans="1:10" x14ac:dyDescent="0.25">
      <c r="G11253" t="s">
        <v>3807</v>
      </c>
      <c r="H11253" t="s">
        <v>1601</v>
      </c>
      <c r="I11253" t="s">
        <v>1602</v>
      </c>
      <c r="J11253" t="s">
        <v>1603</v>
      </c>
    </row>
    <row r="11255" spans="1:10" x14ac:dyDescent="0.25">
      <c r="G11255">
        <v>88</v>
      </c>
      <c r="H11255">
        <v>12</v>
      </c>
      <c r="I11255">
        <v>92.31</v>
      </c>
      <c r="J11255">
        <v>92.31</v>
      </c>
    </row>
    <row r="11256" spans="1:10" x14ac:dyDescent="0.25">
      <c r="G11256">
        <v>99</v>
      </c>
      <c r="H11256">
        <v>1</v>
      </c>
      <c r="I11256">
        <v>7.69</v>
      </c>
      <c r="J11256">
        <v>100</v>
      </c>
    </row>
    <row r="11258" spans="1:10" x14ac:dyDescent="0.25">
      <c r="G11258" t="s">
        <v>1673</v>
      </c>
      <c r="H11258">
        <v>13</v>
      </c>
      <c r="I11258">
        <v>100</v>
      </c>
    </row>
    <row r="11260" spans="1:10" s="5" customFormat="1" x14ac:dyDescent="0.25">
      <c r="A11260" s="5" t="s">
        <v>5145</v>
      </c>
      <c r="G11260" s="5" t="s">
        <v>1152</v>
      </c>
    </row>
    <row r="11262" spans="1:10" x14ac:dyDescent="0.25">
      <c r="G11262" t="s">
        <v>3807</v>
      </c>
      <c r="H11262" t="s">
        <v>1601</v>
      </c>
      <c r="I11262" t="s">
        <v>1602</v>
      </c>
      <c r="J11262" t="s">
        <v>1603</v>
      </c>
    </row>
    <row r="11264" spans="1:10" x14ac:dyDescent="0.25">
      <c r="G11264" t="s">
        <v>3013</v>
      </c>
      <c r="H11264">
        <v>12</v>
      </c>
      <c r="I11264">
        <v>92.31</v>
      </c>
      <c r="J11264">
        <v>92.31</v>
      </c>
    </row>
    <row r="11265" spans="1:10" x14ac:dyDescent="0.25">
      <c r="G11265" t="s">
        <v>3158</v>
      </c>
      <c r="H11265">
        <v>1</v>
      </c>
      <c r="I11265">
        <v>7.69</v>
      </c>
      <c r="J11265">
        <v>100</v>
      </c>
    </row>
    <row r="11267" spans="1:10" x14ac:dyDescent="0.25">
      <c r="G11267" t="s">
        <v>1673</v>
      </c>
      <c r="H11267">
        <v>13</v>
      </c>
      <c r="I11267">
        <v>100</v>
      </c>
    </row>
    <row r="11269" spans="1:10" x14ac:dyDescent="0.25">
      <c r="G11269" t="s">
        <v>4648</v>
      </c>
    </row>
    <row r="11271" spans="1:10" s="5" customFormat="1" x14ac:dyDescent="0.25">
      <c r="A11271" s="5" t="s">
        <v>5147</v>
      </c>
      <c r="G11271" s="5" t="s">
        <v>1153</v>
      </c>
    </row>
    <row r="11274" spans="1:10" x14ac:dyDescent="0.25">
      <c r="G11274" t="s">
        <v>3807</v>
      </c>
      <c r="H11274" t="s">
        <v>1601</v>
      </c>
      <c r="I11274" t="s">
        <v>1602</v>
      </c>
      <c r="J11274" t="s">
        <v>1603</v>
      </c>
    </row>
    <row r="11276" spans="1:10" x14ac:dyDescent="0.25">
      <c r="G11276" t="s">
        <v>5148</v>
      </c>
      <c r="H11276">
        <v>563</v>
      </c>
      <c r="I11276">
        <v>72.55</v>
      </c>
      <c r="J11276">
        <v>72.55</v>
      </c>
    </row>
    <row r="11277" spans="1:10" x14ac:dyDescent="0.25">
      <c r="G11277" t="s">
        <v>5149</v>
      </c>
      <c r="H11277">
        <v>213</v>
      </c>
      <c r="I11277">
        <v>27.45</v>
      </c>
      <c r="J11277">
        <v>100</v>
      </c>
    </row>
    <row r="11279" spans="1:10" x14ac:dyDescent="0.25">
      <c r="G11279" t="s">
        <v>5150</v>
      </c>
      <c r="H11279">
        <v>776</v>
      </c>
      <c r="I11279">
        <v>100</v>
      </c>
    </row>
    <row r="11282" spans="1:10" s="5" customFormat="1" x14ac:dyDescent="0.25">
      <c r="A11282" s="5" t="s">
        <v>464</v>
      </c>
      <c r="G11282" s="5" t="s">
        <v>1154</v>
      </c>
    </row>
    <row r="11285" spans="1:10" x14ac:dyDescent="0.25">
      <c r="G11285" t="s">
        <v>3807</v>
      </c>
      <c r="H11285" t="s">
        <v>1601</v>
      </c>
      <c r="I11285" t="s">
        <v>1602</v>
      </c>
      <c r="J11285" t="s">
        <v>1603</v>
      </c>
    </row>
    <row r="11287" spans="1:10" x14ac:dyDescent="0.25">
      <c r="G11287" t="s">
        <v>10</v>
      </c>
      <c r="H11287">
        <v>596</v>
      </c>
      <c r="I11287">
        <v>76.8</v>
      </c>
      <c r="J11287">
        <v>76.8</v>
      </c>
    </row>
    <row r="11288" spans="1:10" x14ac:dyDescent="0.25">
      <c r="G11288" t="s">
        <v>4876</v>
      </c>
      <c r="H11288">
        <v>180</v>
      </c>
      <c r="I11288">
        <v>23.2</v>
      </c>
      <c r="J11288">
        <v>100</v>
      </c>
    </row>
    <row r="11290" spans="1:10" x14ac:dyDescent="0.25">
      <c r="G11290" t="s">
        <v>1673</v>
      </c>
      <c r="H11290">
        <v>776</v>
      </c>
      <c r="I11290">
        <v>100</v>
      </c>
    </row>
    <row r="11296" spans="1:10" s="5" customFormat="1" x14ac:dyDescent="0.25">
      <c r="A11296" s="5" t="s">
        <v>465</v>
      </c>
      <c r="G11296" s="5" t="s">
        <v>1155</v>
      </c>
    </row>
    <row r="11299" spans="1:10" x14ac:dyDescent="0.25">
      <c r="G11299" t="s">
        <v>3807</v>
      </c>
      <c r="H11299" t="s">
        <v>1601</v>
      </c>
      <c r="I11299" t="s">
        <v>1602</v>
      </c>
      <c r="J11299" t="s">
        <v>1603</v>
      </c>
    </row>
    <row r="11301" spans="1:10" x14ac:dyDescent="0.25">
      <c r="G11301" t="s">
        <v>10</v>
      </c>
      <c r="H11301">
        <v>740</v>
      </c>
      <c r="I11301">
        <v>95.36</v>
      </c>
      <c r="J11301">
        <v>95.36</v>
      </c>
    </row>
    <row r="11302" spans="1:10" x14ac:dyDescent="0.25">
      <c r="G11302" t="s">
        <v>4876</v>
      </c>
      <c r="H11302">
        <v>36</v>
      </c>
      <c r="I11302">
        <v>4.6399999999999997</v>
      </c>
      <c r="J11302">
        <v>100</v>
      </c>
    </row>
    <row r="11304" spans="1:10" x14ac:dyDescent="0.25">
      <c r="G11304" t="s">
        <v>1673</v>
      </c>
      <c r="H11304">
        <v>776</v>
      </c>
      <c r="I11304">
        <v>100</v>
      </c>
    </row>
    <row r="11310" spans="1:10" s="5" customFormat="1" x14ac:dyDescent="0.25">
      <c r="A11310" s="5" t="s">
        <v>466</v>
      </c>
      <c r="G11310" s="5" t="s">
        <v>1156</v>
      </c>
    </row>
    <row r="11312" spans="1:10" x14ac:dyDescent="0.25">
      <c r="G11312" t="s">
        <v>3807</v>
      </c>
      <c r="H11312" t="s">
        <v>1601</v>
      </c>
      <c r="I11312" t="s">
        <v>1602</v>
      </c>
      <c r="J11312" t="s">
        <v>1603</v>
      </c>
    </row>
    <row r="11314" spans="1:10" x14ac:dyDescent="0.25">
      <c r="G11314" t="s">
        <v>10</v>
      </c>
      <c r="H11314">
        <v>584</v>
      </c>
      <c r="I11314">
        <v>75.260000000000005</v>
      </c>
      <c r="J11314">
        <v>75.260000000000005</v>
      </c>
    </row>
    <row r="11315" spans="1:10" x14ac:dyDescent="0.25">
      <c r="G11315" t="s">
        <v>4876</v>
      </c>
      <c r="H11315">
        <v>192</v>
      </c>
      <c r="I11315">
        <v>24.74</v>
      </c>
      <c r="J11315">
        <v>100</v>
      </c>
    </row>
    <row r="11317" spans="1:10" x14ac:dyDescent="0.25">
      <c r="G11317" t="s">
        <v>1673</v>
      </c>
      <c r="H11317">
        <v>776</v>
      </c>
      <c r="I11317">
        <v>100</v>
      </c>
    </row>
    <row r="11323" spans="1:10" s="5" customFormat="1" x14ac:dyDescent="0.25">
      <c r="A11323" s="5" t="s">
        <v>467</v>
      </c>
      <c r="G11323" s="5" t="s">
        <v>1157</v>
      </c>
    </row>
    <row r="11326" spans="1:10" x14ac:dyDescent="0.25">
      <c r="G11326" t="s">
        <v>3807</v>
      </c>
      <c r="H11326" t="s">
        <v>1601</v>
      </c>
      <c r="I11326" t="s">
        <v>1602</v>
      </c>
      <c r="J11326" t="s">
        <v>1603</v>
      </c>
    </row>
    <row r="11328" spans="1:10" x14ac:dyDescent="0.25">
      <c r="G11328" t="s">
        <v>10</v>
      </c>
      <c r="H11328">
        <v>318</v>
      </c>
      <c r="I11328">
        <v>40.98</v>
      </c>
      <c r="J11328">
        <v>40.98</v>
      </c>
    </row>
    <row r="11329" spans="1:10" x14ac:dyDescent="0.25">
      <c r="G11329" t="s">
        <v>4876</v>
      </c>
      <c r="H11329">
        <v>458</v>
      </c>
      <c r="I11329">
        <v>59.02</v>
      </c>
      <c r="J11329">
        <v>100</v>
      </c>
    </row>
    <row r="11331" spans="1:10" x14ac:dyDescent="0.25">
      <c r="G11331" t="s">
        <v>1673</v>
      </c>
      <c r="H11331">
        <v>776</v>
      </c>
      <c r="I11331">
        <v>100</v>
      </c>
    </row>
    <row r="11334" spans="1:10" s="5" customFormat="1" x14ac:dyDescent="0.25">
      <c r="A11334" s="5" t="s">
        <v>468</v>
      </c>
      <c r="G11334" s="5" t="s">
        <v>1158</v>
      </c>
    </row>
    <row r="11338" spans="1:10" x14ac:dyDescent="0.25">
      <c r="G11338" t="s">
        <v>3807</v>
      </c>
      <c r="H11338" t="s">
        <v>1601</v>
      </c>
      <c r="I11338" t="s">
        <v>1602</v>
      </c>
      <c r="J11338" t="s">
        <v>1603</v>
      </c>
    </row>
    <row r="11340" spans="1:10" x14ac:dyDescent="0.25">
      <c r="G11340" t="s">
        <v>5151</v>
      </c>
      <c r="H11340">
        <v>1</v>
      </c>
      <c r="I11340">
        <v>1.28</v>
      </c>
      <c r="J11340">
        <v>1.28</v>
      </c>
    </row>
    <row r="11341" spans="1:10" x14ac:dyDescent="0.25">
      <c r="G11341" t="s">
        <v>5152</v>
      </c>
      <c r="H11341">
        <v>1</v>
      </c>
      <c r="I11341">
        <v>1.28</v>
      </c>
      <c r="J11341">
        <v>2.56</v>
      </c>
    </row>
    <row r="11342" spans="1:10" x14ac:dyDescent="0.25">
      <c r="G11342" t="s">
        <v>5153</v>
      </c>
      <c r="H11342">
        <v>1</v>
      </c>
      <c r="I11342">
        <v>1.28</v>
      </c>
      <c r="J11342">
        <v>3.85</v>
      </c>
    </row>
    <row r="11343" spans="1:10" x14ac:dyDescent="0.25">
      <c r="G11343" t="s">
        <v>5154</v>
      </c>
      <c r="H11343">
        <v>2</v>
      </c>
      <c r="I11343">
        <v>2.56</v>
      </c>
      <c r="J11343">
        <v>6.41</v>
      </c>
    </row>
    <row r="11344" spans="1:10" x14ac:dyDescent="0.25">
      <c r="G11344" t="s">
        <v>5155</v>
      </c>
      <c r="H11344">
        <v>7</v>
      </c>
      <c r="I11344">
        <v>8.9700000000000006</v>
      </c>
      <c r="J11344">
        <v>15.38</v>
      </c>
    </row>
    <row r="11345" spans="7:10" x14ac:dyDescent="0.25">
      <c r="G11345" t="s">
        <v>5156</v>
      </c>
      <c r="H11345">
        <v>1</v>
      </c>
      <c r="I11345">
        <v>1.28</v>
      </c>
      <c r="J11345">
        <v>16.670000000000002</v>
      </c>
    </row>
    <row r="11346" spans="7:10" x14ac:dyDescent="0.25">
      <c r="G11346" t="s">
        <v>5157</v>
      </c>
      <c r="H11346">
        <v>2</v>
      </c>
      <c r="I11346">
        <v>2.56</v>
      </c>
      <c r="J11346">
        <v>19.23</v>
      </c>
    </row>
    <row r="11347" spans="7:10" x14ac:dyDescent="0.25">
      <c r="G11347" t="s">
        <v>5158</v>
      </c>
      <c r="H11347">
        <v>1</v>
      </c>
      <c r="I11347">
        <v>1.28</v>
      </c>
      <c r="J11347">
        <v>20.51</v>
      </c>
    </row>
    <row r="11348" spans="7:10" x14ac:dyDescent="0.25">
      <c r="G11348" t="s">
        <v>5159</v>
      </c>
      <c r="H11348">
        <v>8</v>
      </c>
      <c r="I11348">
        <v>10.26</v>
      </c>
      <c r="J11348">
        <v>30.77</v>
      </c>
    </row>
    <row r="11349" spans="7:10" x14ac:dyDescent="0.25">
      <c r="G11349" t="s">
        <v>5160</v>
      </c>
      <c r="H11349">
        <v>17</v>
      </c>
      <c r="I11349">
        <v>21.79</v>
      </c>
      <c r="J11349">
        <v>52.56</v>
      </c>
    </row>
    <row r="11350" spans="7:10" x14ac:dyDescent="0.25">
      <c r="G11350" t="s">
        <v>5161</v>
      </c>
      <c r="H11350">
        <v>1</v>
      </c>
      <c r="I11350">
        <v>1.28</v>
      </c>
      <c r="J11350">
        <v>53.85</v>
      </c>
    </row>
    <row r="11351" spans="7:10" x14ac:dyDescent="0.25">
      <c r="G11351" t="s">
        <v>5162</v>
      </c>
      <c r="H11351">
        <v>1</v>
      </c>
      <c r="I11351">
        <v>1.28</v>
      </c>
      <c r="J11351">
        <v>55.13</v>
      </c>
    </row>
    <row r="11352" spans="7:10" x14ac:dyDescent="0.25">
      <c r="G11352" t="s">
        <v>5163</v>
      </c>
      <c r="H11352">
        <v>1</v>
      </c>
      <c r="I11352">
        <v>1.28</v>
      </c>
      <c r="J11352">
        <v>56.41</v>
      </c>
    </row>
    <row r="11353" spans="7:10" x14ac:dyDescent="0.25">
      <c r="G11353" t="s">
        <v>5164</v>
      </c>
      <c r="H11353">
        <v>1</v>
      </c>
      <c r="I11353">
        <v>1.28</v>
      </c>
      <c r="J11353">
        <v>57.69</v>
      </c>
    </row>
    <row r="11354" spans="7:10" x14ac:dyDescent="0.25">
      <c r="G11354" t="s">
        <v>5165</v>
      </c>
      <c r="H11354">
        <v>2</v>
      </c>
      <c r="I11354">
        <v>2.56</v>
      </c>
      <c r="J11354">
        <v>60.26</v>
      </c>
    </row>
    <row r="11355" spans="7:10" x14ac:dyDescent="0.25">
      <c r="G11355" t="s">
        <v>5166</v>
      </c>
      <c r="H11355">
        <v>1</v>
      </c>
      <c r="I11355">
        <v>1.28</v>
      </c>
      <c r="J11355">
        <v>61.54</v>
      </c>
    </row>
    <row r="11356" spans="7:10" x14ac:dyDescent="0.25">
      <c r="G11356" t="s">
        <v>5167</v>
      </c>
      <c r="H11356">
        <v>4</v>
      </c>
      <c r="I11356">
        <v>5.13</v>
      </c>
      <c r="J11356">
        <v>66.67</v>
      </c>
    </row>
    <row r="11357" spans="7:10" x14ac:dyDescent="0.25">
      <c r="G11357" t="s">
        <v>5168</v>
      </c>
      <c r="H11357">
        <v>1</v>
      </c>
      <c r="I11357">
        <v>1.28</v>
      </c>
      <c r="J11357">
        <v>67.95</v>
      </c>
    </row>
    <row r="11358" spans="7:10" x14ac:dyDescent="0.25">
      <c r="G11358" t="s">
        <v>5169</v>
      </c>
      <c r="H11358">
        <v>1</v>
      </c>
      <c r="I11358">
        <v>1.28</v>
      </c>
      <c r="J11358">
        <v>69.23</v>
      </c>
    </row>
    <row r="11359" spans="7:10" x14ac:dyDescent="0.25">
      <c r="G11359" t="s">
        <v>5170</v>
      </c>
      <c r="H11359">
        <v>5</v>
      </c>
      <c r="I11359">
        <v>6.41</v>
      </c>
      <c r="J11359">
        <v>75.64</v>
      </c>
    </row>
    <row r="11360" spans="7:10" x14ac:dyDescent="0.25">
      <c r="G11360" t="s">
        <v>5171</v>
      </c>
      <c r="H11360">
        <v>1</v>
      </c>
      <c r="I11360">
        <v>1.28</v>
      </c>
      <c r="J11360">
        <v>76.92</v>
      </c>
    </row>
    <row r="11361" spans="7:10" x14ac:dyDescent="0.25">
      <c r="G11361" t="s">
        <v>5172</v>
      </c>
      <c r="H11361">
        <v>2</v>
      </c>
      <c r="I11361">
        <v>2.56</v>
      </c>
      <c r="J11361">
        <v>79.489999999999995</v>
      </c>
    </row>
    <row r="11362" spans="7:10" x14ac:dyDescent="0.25">
      <c r="G11362" t="s">
        <v>5173</v>
      </c>
      <c r="H11362">
        <v>1</v>
      </c>
      <c r="I11362">
        <v>1.28</v>
      </c>
      <c r="J11362">
        <v>80.77</v>
      </c>
    </row>
    <row r="11363" spans="7:10" x14ac:dyDescent="0.25">
      <c r="G11363" t="s">
        <v>5174</v>
      </c>
      <c r="H11363">
        <v>1</v>
      </c>
      <c r="I11363">
        <v>1.28</v>
      </c>
      <c r="J11363">
        <v>82.05</v>
      </c>
    </row>
    <row r="11364" spans="7:10" x14ac:dyDescent="0.25">
      <c r="G11364" t="s">
        <v>5175</v>
      </c>
      <c r="H11364">
        <v>1</v>
      </c>
      <c r="I11364">
        <v>1.28</v>
      </c>
      <c r="J11364">
        <v>83.33</v>
      </c>
    </row>
    <row r="11365" spans="7:10" x14ac:dyDescent="0.25">
      <c r="G11365" t="s">
        <v>5176</v>
      </c>
      <c r="H11365">
        <v>1</v>
      </c>
      <c r="I11365">
        <v>1.28</v>
      </c>
      <c r="J11365">
        <v>84.62</v>
      </c>
    </row>
    <row r="11366" spans="7:10" x14ac:dyDescent="0.25">
      <c r="G11366" t="s">
        <v>5177</v>
      </c>
      <c r="H11366">
        <v>1</v>
      </c>
      <c r="I11366">
        <v>1.28</v>
      </c>
      <c r="J11366">
        <v>85.9</v>
      </c>
    </row>
    <row r="11367" spans="7:10" x14ac:dyDescent="0.25">
      <c r="G11367" t="s">
        <v>5178</v>
      </c>
      <c r="H11367">
        <v>1</v>
      </c>
      <c r="I11367">
        <v>1.28</v>
      </c>
      <c r="J11367">
        <v>87.18</v>
      </c>
    </row>
    <row r="11368" spans="7:10" x14ac:dyDescent="0.25">
      <c r="G11368" t="s">
        <v>5179</v>
      </c>
      <c r="H11368">
        <v>1</v>
      </c>
      <c r="I11368">
        <v>1.28</v>
      </c>
      <c r="J11368">
        <v>88.46</v>
      </c>
    </row>
    <row r="11369" spans="7:10" x14ac:dyDescent="0.25">
      <c r="G11369" t="s">
        <v>5180</v>
      </c>
      <c r="H11369">
        <v>1</v>
      </c>
      <c r="I11369">
        <v>1.28</v>
      </c>
      <c r="J11369">
        <v>89.74</v>
      </c>
    </row>
    <row r="11370" spans="7:10" x14ac:dyDescent="0.25">
      <c r="G11370" t="s">
        <v>5181</v>
      </c>
      <c r="H11370">
        <v>1</v>
      </c>
      <c r="I11370">
        <v>1.28</v>
      </c>
      <c r="J11370">
        <v>91.03</v>
      </c>
    </row>
    <row r="11371" spans="7:10" x14ac:dyDescent="0.25">
      <c r="G11371" t="s">
        <v>5182</v>
      </c>
      <c r="H11371">
        <v>4</v>
      </c>
      <c r="I11371">
        <v>5.13</v>
      </c>
      <c r="J11371">
        <v>96.15</v>
      </c>
    </row>
    <row r="11372" spans="7:10" x14ac:dyDescent="0.25">
      <c r="G11372" t="s">
        <v>5183</v>
      </c>
      <c r="H11372">
        <v>1</v>
      </c>
      <c r="I11372">
        <v>1.28</v>
      </c>
      <c r="J11372">
        <v>97.44</v>
      </c>
    </row>
    <row r="11373" spans="7:10" x14ac:dyDescent="0.25">
      <c r="G11373" t="s">
        <v>5184</v>
      </c>
      <c r="H11373">
        <v>1</v>
      </c>
      <c r="I11373">
        <v>1.28</v>
      </c>
      <c r="J11373">
        <v>98.72</v>
      </c>
    </row>
    <row r="11374" spans="7:10" x14ac:dyDescent="0.25">
      <c r="G11374" t="s">
        <v>5185</v>
      </c>
      <c r="H11374">
        <v>1</v>
      </c>
      <c r="I11374">
        <v>1.28</v>
      </c>
      <c r="J11374">
        <v>100</v>
      </c>
    </row>
    <row r="11376" spans="7:10" x14ac:dyDescent="0.25">
      <c r="G11376" t="s">
        <v>1673</v>
      </c>
      <c r="H11376">
        <v>78</v>
      </c>
      <c r="I11376">
        <v>100</v>
      </c>
    </row>
    <row r="11379" spans="1:10" s="5" customFormat="1" x14ac:dyDescent="0.25">
      <c r="A11379" s="5" t="s">
        <v>469</v>
      </c>
      <c r="G11379" s="5" t="s">
        <v>1159</v>
      </c>
    </row>
    <row r="11383" spans="1:10" x14ac:dyDescent="0.25">
      <c r="G11383" t="s">
        <v>3807</v>
      </c>
      <c r="H11383" t="s">
        <v>1601</v>
      </c>
      <c r="I11383" t="s">
        <v>1602</v>
      </c>
      <c r="J11383" t="s">
        <v>1603</v>
      </c>
    </row>
    <row r="11385" spans="1:10" x14ac:dyDescent="0.25">
      <c r="G11385">
        <v>88</v>
      </c>
      <c r="H11385">
        <v>8</v>
      </c>
      <c r="I11385">
        <v>100</v>
      </c>
      <c r="J11385">
        <v>100</v>
      </c>
    </row>
    <row r="11387" spans="1:10" x14ac:dyDescent="0.25">
      <c r="G11387" t="s">
        <v>1673</v>
      </c>
      <c r="H11387">
        <v>8</v>
      </c>
      <c r="I11387">
        <v>100</v>
      </c>
    </row>
    <row r="11390" spans="1:10" s="5" customFormat="1" x14ac:dyDescent="0.25">
      <c r="A11390" s="5" t="s">
        <v>1580</v>
      </c>
      <c r="G11390" s="5" t="s">
        <v>1159</v>
      </c>
    </row>
    <row r="11395" spans="1:10" x14ac:dyDescent="0.25">
      <c r="G11395" t="s">
        <v>3807</v>
      </c>
      <c r="H11395" t="s">
        <v>1601</v>
      </c>
      <c r="I11395" t="s">
        <v>1602</v>
      </c>
      <c r="J11395" t="s">
        <v>1603</v>
      </c>
    </row>
    <row r="11397" spans="1:10" x14ac:dyDescent="0.25">
      <c r="G11397" t="s">
        <v>3013</v>
      </c>
      <c r="H11397">
        <v>8</v>
      </c>
      <c r="I11397">
        <v>100</v>
      </c>
      <c r="J11397">
        <v>100</v>
      </c>
    </row>
    <row r="11399" spans="1:10" x14ac:dyDescent="0.25">
      <c r="G11399" t="s">
        <v>1673</v>
      </c>
      <c r="H11399">
        <v>8</v>
      </c>
      <c r="I11399">
        <v>100</v>
      </c>
    </row>
    <row r="11402" spans="1:10" s="9" customFormat="1" x14ac:dyDescent="0.25">
      <c r="A11402" s="9" t="s">
        <v>470</v>
      </c>
      <c r="G11402" s="9" t="s">
        <v>4306</v>
      </c>
    </row>
    <row r="11406" spans="1:10" x14ac:dyDescent="0.25">
      <c r="G11406" t="s">
        <v>3807</v>
      </c>
      <c r="H11406" t="s">
        <v>1601</v>
      </c>
      <c r="I11406" t="s">
        <v>1602</v>
      </c>
      <c r="J11406" t="s">
        <v>1603</v>
      </c>
    </row>
    <row r="11408" spans="1:10" x14ac:dyDescent="0.25">
      <c r="G11408" t="s">
        <v>3015</v>
      </c>
      <c r="H11408">
        <v>520</v>
      </c>
      <c r="I11408">
        <v>39.54</v>
      </c>
      <c r="J11408">
        <v>39.54</v>
      </c>
    </row>
    <row r="11409" spans="1:10" x14ac:dyDescent="0.25">
      <c r="G11409" t="s">
        <v>3016</v>
      </c>
      <c r="H11409">
        <v>794</v>
      </c>
      <c r="I11409">
        <v>60.38</v>
      </c>
      <c r="J11409">
        <v>99.92</v>
      </c>
    </row>
    <row r="11410" spans="1:10" x14ac:dyDescent="0.25">
      <c r="G11410" t="s">
        <v>3013</v>
      </c>
      <c r="H11410">
        <v>1</v>
      </c>
      <c r="I11410">
        <v>0.08</v>
      </c>
      <c r="J11410">
        <v>100</v>
      </c>
    </row>
    <row r="11412" spans="1:10" x14ac:dyDescent="0.25">
      <c r="G11412" t="s">
        <v>1673</v>
      </c>
      <c r="H11412" s="3">
        <v>1315</v>
      </c>
      <c r="I11412">
        <v>100</v>
      </c>
    </row>
    <row r="11415" spans="1:10" s="9" customFormat="1" x14ac:dyDescent="0.25">
      <c r="A11415" s="9" t="s">
        <v>5192</v>
      </c>
      <c r="G11415" s="9" t="s">
        <v>1161</v>
      </c>
    </row>
    <row r="11418" spans="1:10" x14ac:dyDescent="0.25">
      <c r="G11418" t="s">
        <v>3807</v>
      </c>
      <c r="H11418" t="s">
        <v>1601</v>
      </c>
      <c r="I11418" t="s">
        <v>1602</v>
      </c>
      <c r="J11418" t="s">
        <v>1603</v>
      </c>
    </row>
    <row r="11420" spans="1:10" x14ac:dyDescent="0.25">
      <c r="G11420" t="s">
        <v>5186</v>
      </c>
      <c r="H11420">
        <v>23</v>
      </c>
      <c r="I11420">
        <v>2.91</v>
      </c>
      <c r="J11420">
        <v>2.91</v>
      </c>
    </row>
    <row r="11421" spans="1:10" x14ac:dyDescent="0.25">
      <c r="G11421" t="s">
        <v>5187</v>
      </c>
      <c r="H11421">
        <v>22</v>
      </c>
      <c r="I11421">
        <v>2.78</v>
      </c>
      <c r="J11421">
        <v>5.7</v>
      </c>
    </row>
    <row r="11422" spans="1:10" x14ac:dyDescent="0.25">
      <c r="G11422" t="s">
        <v>5188</v>
      </c>
      <c r="H11422">
        <v>68</v>
      </c>
      <c r="I11422">
        <v>8.61</v>
      </c>
      <c r="J11422">
        <v>14.3</v>
      </c>
    </row>
    <row r="11423" spans="1:10" x14ac:dyDescent="0.25">
      <c r="G11423" t="s">
        <v>5189</v>
      </c>
      <c r="H11423">
        <v>179</v>
      </c>
      <c r="I11423">
        <v>22.66</v>
      </c>
      <c r="J11423">
        <v>36.96</v>
      </c>
    </row>
    <row r="11424" spans="1:10" x14ac:dyDescent="0.25">
      <c r="G11424" t="s">
        <v>5190</v>
      </c>
      <c r="H11424">
        <v>286</v>
      </c>
      <c r="I11424">
        <v>36.200000000000003</v>
      </c>
      <c r="J11424">
        <v>73.16</v>
      </c>
    </row>
    <row r="11425" spans="1:10" x14ac:dyDescent="0.25">
      <c r="G11425" t="s">
        <v>5191</v>
      </c>
      <c r="H11425">
        <v>181</v>
      </c>
      <c r="I11425">
        <v>22.91</v>
      </c>
      <c r="J11425">
        <v>96.08</v>
      </c>
    </row>
    <row r="11426" spans="1:10" x14ac:dyDescent="0.25">
      <c r="G11426" t="s">
        <v>3013</v>
      </c>
      <c r="H11426">
        <v>31</v>
      </c>
      <c r="I11426">
        <v>3.92</v>
      </c>
      <c r="J11426">
        <v>100</v>
      </c>
    </row>
    <row r="11428" spans="1:10" x14ac:dyDescent="0.25">
      <c r="G11428" t="s">
        <v>1673</v>
      </c>
      <c r="H11428">
        <v>790</v>
      </c>
      <c r="I11428">
        <v>100</v>
      </c>
    </row>
    <row r="11431" spans="1:10" s="9" customFormat="1" x14ac:dyDescent="0.25">
      <c r="A11431" s="9" t="s">
        <v>5193</v>
      </c>
      <c r="G11431" s="9" t="s">
        <v>1162</v>
      </c>
    </row>
    <row r="11436" spans="1:10" x14ac:dyDescent="0.25">
      <c r="G11436" t="s">
        <v>3807</v>
      </c>
      <c r="H11436" t="s">
        <v>1601</v>
      </c>
      <c r="I11436" t="s">
        <v>1602</v>
      </c>
      <c r="J11436" t="s">
        <v>1603</v>
      </c>
    </row>
    <row r="11438" spans="1:10" x14ac:dyDescent="0.25">
      <c r="G11438" t="s">
        <v>3015</v>
      </c>
      <c r="H11438">
        <v>461</v>
      </c>
      <c r="I11438">
        <v>58.21</v>
      </c>
      <c r="J11438">
        <v>58.21</v>
      </c>
    </row>
    <row r="11439" spans="1:10" x14ac:dyDescent="0.25">
      <c r="G11439" t="s">
        <v>3016</v>
      </c>
      <c r="H11439">
        <v>329</v>
      </c>
      <c r="I11439">
        <v>41.54</v>
      </c>
      <c r="J11439">
        <v>99.75</v>
      </c>
    </row>
    <row r="11440" spans="1:10" x14ac:dyDescent="0.25">
      <c r="G11440" t="s">
        <v>3013</v>
      </c>
      <c r="H11440">
        <v>2</v>
      </c>
      <c r="I11440">
        <v>0.25</v>
      </c>
      <c r="J11440">
        <v>100</v>
      </c>
    </row>
    <row r="11442" spans="1:10" x14ac:dyDescent="0.25">
      <c r="G11442" t="s">
        <v>1673</v>
      </c>
      <c r="H11442">
        <v>792</v>
      </c>
      <c r="I11442">
        <v>100</v>
      </c>
    </row>
    <row r="11447" spans="1:10" s="9" customFormat="1" x14ac:dyDescent="0.25">
      <c r="A11447" s="9" t="s">
        <v>5194</v>
      </c>
      <c r="G11447" s="9" t="s">
        <v>1163</v>
      </c>
    </row>
    <row r="11452" spans="1:10" x14ac:dyDescent="0.25">
      <c r="G11452" t="s">
        <v>3807</v>
      </c>
      <c r="H11452" t="s">
        <v>1601</v>
      </c>
      <c r="I11452" t="s">
        <v>1602</v>
      </c>
      <c r="J11452" t="s">
        <v>1603</v>
      </c>
    </row>
    <row r="11454" spans="1:10" x14ac:dyDescent="0.25">
      <c r="G11454" t="s">
        <v>3015</v>
      </c>
      <c r="H11454">
        <v>164</v>
      </c>
      <c r="I11454">
        <v>35.42</v>
      </c>
      <c r="J11454">
        <v>35.42</v>
      </c>
    </row>
    <row r="11455" spans="1:10" x14ac:dyDescent="0.25">
      <c r="G11455" t="s">
        <v>3016</v>
      </c>
      <c r="H11455">
        <v>299</v>
      </c>
      <c r="I11455">
        <v>64.58</v>
      </c>
      <c r="J11455">
        <v>100</v>
      </c>
    </row>
    <row r="11457" spans="1:10" x14ac:dyDescent="0.25">
      <c r="G11457" t="s">
        <v>1673</v>
      </c>
      <c r="H11457">
        <v>463</v>
      </c>
      <c r="I11457">
        <v>100</v>
      </c>
    </row>
    <row r="11461" spans="1:10" s="9" customFormat="1" x14ac:dyDescent="0.25">
      <c r="A11461" s="9" t="s">
        <v>474</v>
      </c>
      <c r="G11461" s="9" t="s">
        <v>1164</v>
      </c>
    </row>
    <row r="11463" spans="1:10" x14ac:dyDescent="0.25">
      <c r="G11463" t="s">
        <v>3807</v>
      </c>
      <c r="H11463" t="s">
        <v>1601</v>
      </c>
      <c r="I11463" t="s">
        <v>1602</v>
      </c>
      <c r="J11463" t="s">
        <v>1603</v>
      </c>
    </row>
    <row r="11465" spans="1:10" x14ac:dyDescent="0.25">
      <c r="G11465" t="s">
        <v>5195</v>
      </c>
      <c r="H11465">
        <v>628</v>
      </c>
      <c r="I11465">
        <v>47.76</v>
      </c>
      <c r="J11465">
        <v>47.76</v>
      </c>
    </row>
    <row r="11466" spans="1:10" x14ac:dyDescent="0.25">
      <c r="G11466" t="s">
        <v>5196</v>
      </c>
      <c r="H11466">
        <v>166</v>
      </c>
      <c r="I11466">
        <v>12.62</v>
      </c>
      <c r="J11466">
        <v>60.38</v>
      </c>
    </row>
    <row r="11467" spans="1:10" x14ac:dyDescent="0.25">
      <c r="G11467" t="s">
        <v>5197</v>
      </c>
      <c r="H11467">
        <v>521</v>
      </c>
      <c r="I11467">
        <v>39.619999999999997</v>
      </c>
      <c r="J11467">
        <v>100</v>
      </c>
    </row>
    <row r="11469" spans="1:10" x14ac:dyDescent="0.25">
      <c r="G11469" t="s">
        <v>1673</v>
      </c>
      <c r="H11469" s="3">
        <v>1315</v>
      </c>
      <c r="I11469">
        <v>100</v>
      </c>
    </row>
    <row r="11472" spans="1:10" s="9" customFormat="1" x14ac:dyDescent="0.25">
      <c r="A11472" s="9" t="s">
        <v>5198</v>
      </c>
      <c r="G11472" s="9" t="s">
        <v>1165</v>
      </c>
    </row>
    <row r="11475" spans="1:10" x14ac:dyDescent="0.25">
      <c r="G11475" t="s">
        <v>3807</v>
      </c>
      <c r="H11475" t="s">
        <v>1601</v>
      </c>
      <c r="I11475" t="s">
        <v>1602</v>
      </c>
      <c r="J11475" t="s">
        <v>1603</v>
      </c>
    </row>
    <row r="11477" spans="1:10" x14ac:dyDescent="0.25">
      <c r="G11477" t="s">
        <v>3015</v>
      </c>
      <c r="H11477">
        <v>262</v>
      </c>
      <c r="I11477">
        <v>42.12</v>
      </c>
      <c r="J11477">
        <v>42.12</v>
      </c>
    </row>
    <row r="11478" spans="1:10" x14ac:dyDescent="0.25">
      <c r="G11478" t="s">
        <v>3016</v>
      </c>
      <c r="H11478">
        <v>360</v>
      </c>
      <c r="I11478">
        <v>57.88</v>
      </c>
      <c r="J11478">
        <v>100</v>
      </c>
    </row>
    <row r="11480" spans="1:10" x14ac:dyDescent="0.25">
      <c r="G11480" t="s">
        <v>1673</v>
      </c>
      <c r="H11480">
        <v>622</v>
      </c>
      <c r="I11480">
        <v>100</v>
      </c>
    </row>
    <row r="11482" spans="1:10" s="9" customFormat="1" x14ac:dyDescent="0.25">
      <c r="A11482" s="9" t="s">
        <v>5199</v>
      </c>
      <c r="G11482" s="9" t="s">
        <v>1166</v>
      </c>
    </row>
    <row r="11486" spans="1:10" x14ac:dyDescent="0.25">
      <c r="G11486" t="s">
        <v>3807</v>
      </c>
      <c r="H11486" t="s">
        <v>1601</v>
      </c>
      <c r="I11486" t="s">
        <v>1602</v>
      </c>
      <c r="J11486" t="s">
        <v>1603</v>
      </c>
    </row>
    <row r="11488" spans="1:10" x14ac:dyDescent="0.25">
      <c r="G11488" t="s">
        <v>3015</v>
      </c>
      <c r="H11488">
        <v>193</v>
      </c>
      <c r="I11488">
        <v>30.73</v>
      </c>
      <c r="J11488">
        <v>30.73</v>
      </c>
    </row>
    <row r="11489" spans="1:10" x14ac:dyDescent="0.25">
      <c r="G11489" t="s">
        <v>3016</v>
      </c>
      <c r="H11489">
        <v>435</v>
      </c>
      <c r="I11489">
        <v>69.27</v>
      </c>
      <c r="J11489">
        <v>100</v>
      </c>
    </row>
    <row r="11491" spans="1:10" x14ac:dyDescent="0.25">
      <c r="G11491" t="s">
        <v>1673</v>
      </c>
      <c r="H11491">
        <v>628</v>
      </c>
      <c r="I11491">
        <v>100</v>
      </c>
    </row>
    <row r="11493" spans="1:10" s="9" customFormat="1" x14ac:dyDescent="0.25">
      <c r="A11493" s="9" t="s">
        <v>5200</v>
      </c>
      <c r="G11493" s="9" t="s">
        <v>1167</v>
      </c>
    </row>
    <row r="11497" spans="1:10" x14ac:dyDescent="0.25">
      <c r="G11497" t="s">
        <v>3807</v>
      </c>
      <c r="H11497" t="s">
        <v>1601</v>
      </c>
      <c r="I11497" t="s">
        <v>1602</v>
      </c>
      <c r="J11497" t="s">
        <v>1603</v>
      </c>
    </row>
    <row r="11499" spans="1:10" x14ac:dyDescent="0.25">
      <c r="G11499" t="s">
        <v>3015</v>
      </c>
      <c r="H11499">
        <v>420</v>
      </c>
      <c r="I11499">
        <v>67.09</v>
      </c>
      <c r="J11499">
        <v>67.09</v>
      </c>
    </row>
    <row r="11500" spans="1:10" x14ac:dyDescent="0.25">
      <c r="G11500" t="s">
        <v>3016</v>
      </c>
      <c r="H11500">
        <v>206</v>
      </c>
      <c r="I11500">
        <v>32.909999999999997</v>
      </c>
      <c r="J11500">
        <v>100</v>
      </c>
    </row>
    <row r="11502" spans="1:10" x14ac:dyDescent="0.25">
      <c r="G11502" t="s">
        <v>1673</v>
      </c>
      <c r="H11502">
        <v>626</v>
      </c>
      <c r="I11502">
        <v>100</v>
      </c>
    </row>
    <row r="11504" spans="1:10" s="9" customFormat="1" x14ac:dyDescent="0.25">
      <c r="A11504" s="9" t="s">
        <v>5201</v>
      </c>
      <c r="G11504" s="9" t="s">
        <v>1168</v>
      </c>
    </row>
    <row r="11509" spans="1:10" x14ac:dyDescent="0.25">
      <c r="G11509" t="s">
        <v>3807</v>
      </c>
      <c r="H11509" t="s">
        <v>1601</v>
      </c>
      <c r="I11509" t="s">
        <v>1602</v>
      </c>
      <c r="J11509" t="s">
        <v>1603</v>
      </c>
    </row>
    <row r="11511" spans="1:10" x14ac:dyDescent="0.25">
      <c r="G11511" t="s">
        <v>3015</v>
      </c>
      <c r="H11511">
        <v>427</v>
      </c>
      <c r="I11511">
        <v>68.099999999999994</v>
      </c>
      <c r="J11511">
        <v>68.099999999999994</v>
      </c>
    </row>
    <row r="11512" spans="1:10" x14ac:dyDescent="0.25">
      <c r="G11512" t="s">
        <v>3016</v>
      </c>
      <c r="H11512">
        <v>200</v>
      </c>
      <c r="I11512">
        <v>31.9</v>
      </c>
      <c r="J11512">
        <v>100</v>
      </c>
    </row>
    <row r="11514" spans="1:10" x14ac:dyDescent="0.25">
      <c r="G11514" t="s">
        <v>1673</v>
      </c>
      <c r="H11514">
        <v>627</v>
      </c>
      <c r="I11514">
        <v>100</v>
      </c>
    </row>
    <row r="11516" spans="1:10" s="9" customFormat="1" x14ac:dyDescent="0.25">
      <c r="A11516" s="9" t="s">
        <v>5202</v>
      </c>
      <c r="G11516" s="9" t="s">
        <v>1169</v>
      </c>
    </row>
    <row r="11521" spans="1:10" x14ac:dyDescent="0.25">
      <c r="G11521" t="s">
        <v>3807</v>
      </c>
      <c r="H11521" t="s">
        <v>1601</v>
      </c>
      <c r="I11521" t="s">
        <v>1602</v>
      </c>
      <c r="J11521" t="s">
        <v>1603</v>
      </c>
    </row>
    <row r="11523" spans="1:10" x14ac:dyDescent="0.25">
      <c r="G11523" t="s">
        <v>3015</v>
      </c>
      <c r="H11523">
        <v>521</v>
      </c>
      <c r="I11523">
        <v>82.96</v>
      </c>
      <c r="J11523">
        <v>82.96</v>
      </c>
    </row>
    <row r="11524" spans="1:10" x14ac:dyDescent="0.25">
      <c r="G11524" t="s">
        <v>3016</v>
      </c>
      <c r="H11524">
        <v>105</v>
      </c>
      <c r="I11524">
        <v>16.72</v>
      </c>
      <c r="J11524">
        <v>99.68</v>
      </c>
    </row>
    <row r="11525" spans="1:10" x14ac:dyDescent="0.25">
      <c r="G11525" t="s">
        <v>3158</v>
      </c>
      <c r="H11525">
        <v>2</v>
      </c>
      <c r="I11525">
        <v>0.32</v>
      </c>
      <c r="J11525">
        <v>100</v>
      </c>
    </row>
    <row r="11527" spans="1:10" x14ac:dyDescent="0.25">
      <c r="G11527" t="s">
        <v>1673</v>
      </c>
      <c r="H11527">
        <v>628</v>
      </c>
      <c r="I11527">
        <v>100</v>
      </c>
    </row>
    <row r="11531" spans="1:10" s="9" customFormat="1" x14ac:dyDescent="0.25">
      <c r="A11531" s="9" t="s">
        <v>5215</v>
      </c>
      <c r="G11531" s="9" t="s">
        <v>1170</v>
      </c>
    </row>
    <row r="11534" spans="1:10" x14ac:dyDescent="0.25">
      <c r="G11534" t="s">
        <v>3807</v>
      </c>
      <c r="H11534" t="s">
        <v>1601</v>
      </c>
      <c r="I11534" t="s">
        <v>1602</v>
      </c>
      <c r="J11534" t="s">
        <v>1603</v>
      </c>
    </row>
    <row r="11536" spans="1:10" x14ac:dyDescent="0.25">
      <c r="G11536" t="s">
        <v>5203</v>
      </c>
      <c r="H11536">
        <v>1</v>
      </c>
      <c r="I11536">
        <v>0.16</v>
      </c>
      <c r="J11536">
        <v>0.16</v>
      </c>
    </row>
    <row r="11537" spans="7:10" x14ac:dyDescent="0.25">
      <c r="G11537" t="s">
        <v>5204</v>
      </c>
      <c r="H11537">
        <v>3</v>
      </c>
      <c r="I11537">
        <v>0.48</v>
      </c>
      <c r="J11537">
        <v>0.64</v>
      </c>
    </row>
    <row r="11538" spans="7:10" x14ac:dyDescent="0.25">
      <c r="G11538" t="s">
        <v>5205</v>
      </c>
      <c r="H11538">
        <v>11</v>
      </c>
      <c r="I11538">
        <v>1.76</v>
      </c>
      <c r="J11538">
        <v>2.4</v>
      </c>
    </row>
    <row r="11539" spans="7:10" x14ac:dyDescent="0.25">
      <c r="G11539" t="s">
        <v>5206</v>
      </c>
      <c r="H11539">
        <v>15</v>
      </c>
      <c r="I11539">
        <v>2.4</v>
      </c>
      <c r="J11539">
        <v>4.8</v>
      </c>
    </row>
    <row r="11540" spans="7:10" x14ac:dyDescent="0.25">
      <c r="G11540" t="s">
        <v>5207</v>
      </c>
      <c r="H11540">
        <v>44</v>
      </c>
      <c r="I11540">
        <v>7.04</v>
      </c>
      <c r="J11540">
        <v>11.84</v>
      </c>
    </row>
    <row r="11541" spans="7:10" x14ac:dyDescent="0.25">
      <c r="G11541" t="s">
        <v>5208</v>
      </c>
      <c r="H11541">
        <v>46</v>
      </c>
      <c r="I11541">
        <v>7.36</v>
      </c>
      <c r="J11541">
        <v>19.2</v>
      </c>
    </row>
    <row r="11542" spans="7:10" x14ac:dyDescent="0.25">
      <c r="G11542" t="s">
        <v>5209</v>
      </c>
      <c r="H11542">
        <v>79</v>
      </c>
      <c r="I11542">
        <v>12.64</v>
      </c>
      <c r="J11542">
        <v>31.84</v>
      </c>
    </row>
    <row r="11543" spans="7:10" x14ac:dyDescent="0.25">
      <c r="G11543" t="s">
        <v>5210</v>
      </c>
      <c r="H11543">
        <v>25</v>
      </c>
      <c r="I11543">
        <v>4</v>
      </c>
      <c r="J11543">
        <v>35.840000000000003</v>
      </c>
    </row>
    <row r="11544" spans="7:10" x14ac:dyDescent="0.25">
      <c r="G11544" t="s">
        <v>5211</v>
      </c>
      <c r="H11544">
        <v>65</v>
      </c>
      <c r="I11544">
        <v>10.4</v>
      </c>
      <c r="J11544">
        <v>46.24</v>
      </c>
    </row>
    <row r="11545" spans="7:10" x14ac:dyDescent="0.25">
      <c r="G11545" t="s">
        <v>5212</v>
      </c>
      <c r="H11545">
        <v>68</v>
      </c>
      <c r="I11545">
        <v>10.88</v>
      </c>
      <c r="J11545">
        <v>57.12</v>
      </c>
    </row>
    <row r="11546" spans="7:10" x14ac:dyDescent="0.25">
      <c r="G11546">
        <v>11</v>
      </c>
      <c r="H11546">
        <v>2</v>
      </c>
      <c r="I11546">
        <v>0.32</v>
      </c>
      <c r="J11546">
        <v>57.44</v>
      </c>
    </row>
    <row r="11547" spans="7:10" x14ac:dyDescent="0.25">
      <c r="G11547" t="s">
        <v>5213</v>
      </c>
      <c r="H11547">
        <v>260</v>
      </c>
      <c r="I11547">
        <v>41.6</v>
      </c>
      <c r="J11547">
        <v>99.04</v>
      </c>
    </row>
    <row r="11548" spans="7:10" x14ac:dyDescent="0.25">
      <c r="G11548" t="s">
        <v>3013</v>
      </c>
      <c r="H11548">
        <v>4</v>
      </c>
      <c r="I11548">
        <v>0.64</v>
      </c>
      <c r="J11548">
        <v>99.68</v>
      </c>
    </row>
    <row r="11549" spans="7:10" x14ac:dyDescent="0.25">
      <c r="G11549" t="s">
        <v>5214</v>
      </c>
      <c r="H11549">
        <v>2</v>
      </c>
      <c r="I11549">
        <v>0.32</v>
      </c>
      <c r="J11549">
        <v>100</v>
      </c>
    </row>
    <row r="11551" spans="7:10" x14ac:dyDescent="0.25">
      <c r="G11551" t="s">
        <v>1673</v>
      </c>
      <c r="H11551">
        <v>625</v>
      </c>
      <c r="I11551">
        <v>100</v>
      </c>
    </row>
    <row r="11555" spans="1:10" s="9" customFormat="1" x14ac:dyDescent="0.25">
      <c r="A11555" s="9" t="s">
        <v>5216</v>
      </c>
      <c r="G11555" s="9" t="s">
        <v>1171</v>
      </c>
    </row>
    <row r="11558" spans="1:10" x14ac:dyDescent="0.25">
      <c r="G11558" t="s">
        <v>3807</v>
      </c>
      <c r="H11558" t="s">
        <v>1601</v>
      </c>
      <c r="I11558" t="s">
        <v>1602</v>
      </c>
      <c r="J11558" t="s">
        <v>1603</v>
      </c>
    </row>
    <row r="11560" spans="1:10" x14ac:dyDescent="0.25">
      <c r="G11560" t="s">
        <v>5203</v>
      </c>
      <c r="H11560">
        <v>5</v>
      </c>
      <c r="I11560">
        <v>0.8</v>
      </c>
      <c r="J11560">
        <v>0.8</v>
      </c>
    </row>
    <row r="11561" spans="1:10" x14ac:dyDescent="0.25">
      <c r="G11561" t="s">
        <v>5204</v>
      </c>
      <c r="H11561">
        <v>8</v>
      </c>
      <c r="I11561">
        <v>1.28</v>
      </c>
      <c r="J11561">
        <v>2.08</v>
      </c>
    </row>
    <row r="11562" spans="1:10" x14ac:dyDescent="0.25">
      <c r="G11562" t="s">
        <v>5205</v>
      </c>
      <c r="H11562">
        <v>14</v>
      </c>
      <c r="I11562">
        <v>2.2400000000000002</v>
      </c>
      <c r="J11562">
        <v>4.3099999999999996</v>
      </c>
    </row>
    <row r="11563" spans="1:10" x14ac:dyDescent="0.25">
      <c r="G11563" t="s">
        <v>5206</v>
      </c>
      <c r="H11563">
        <v>30</v>
      </c>
      <c r="I11563">
        <v>4.79</v>
      </c>
      <c r="J11563">
        <v>9.11</v>
      </c>
    </row>
    <row r="11564" spans="1:10" x14ac:dyDescent="0.25">
      <c r="G11564" t="s">
        <v>5207</v>
      </c>
      <c r="H11564">
        <v>69</v>
      </c>
      <c r="I11564">
        <v>11.02</v>
      </c>
      <c r="J11564">
        <v>20.13</v>
      </c>
    </row>
    <row r="11565" spans="1:10" x14ac:dyDescent="0.25">
      <c r="G11565" t="s">
        <v>5208</v>
      </c>
      <c r="H11565">
        <v>71</v>
      </c>
      <c r="I11565">
        <v>11.34</v>
      </c>
      <c r="J11565">
        <v>31.47</v>
      </c>
    </row>
    <row r="11566" spans="1:10" x14ac:dyDescent="0.25">
      <c r="G11566" t="s">
        <v>5209</v>
      </c>
      <c r="H11566">
        <v>93</v>
      </c>
      <c r="I11566">
        <v>14.86</v>
      </c>
      <c r="J11566">
        <v>46.33</v>
      </c>
    </row>
    <row r="11567" spans="1:10" x14ac:dyDescent="0.25">
      <c r="G11567" t="s">
        <v>5210</v>
      </c>
      <c r="H11567">
        <v>32</v>
      </c>
      <c r="I11567">
        <v>5.1100000000000003</v>
      </c>
      <c r="J11567">
        <v>51.44</v>
      </c>
    </row>
    <row r="11568" spans="1:10" x14ac:dyDescent="0.25">
      <c r="G11568" t="s">
        <v>5211</v>
      </c>
      <c r="H11568">
        <v>67</v>
      </c>
      <c r="I11568">
        <v>10.7</v>
      </c>
      <c r="J11568">
        <v>62.14</v>
      </c>
    </row>
    <row r="11569" spans="1:10" x14ac:dyDescent="0.25">
      <c r="G11569" t="s">
        <v>5212</v>
      </c>
      <c r="H11569">
        <v>51</v>
      </c>
      <c r="I11569">
        <v>8.15</v>
      </c>
      <c r="J11569">
        <v>70.290000000000006</v>
      </c>
    </row>
    <row r="11570" spans="1:10" x14ac:dyDescent="0.25">
      <c r="G11570">
        <v>11</v>
      </c>
      <c r="H11570">
        <v>1</v>
      </c>
      <c r="I11570">
        <v>0.16</v>
      </c>
      <c r="J11570">
        <v>70.45</v>
      </c>
    </row>
    <row r="11571" spans="1:10" x14ac:dyDescent="0.25">
      <c r="G11571" t="s">
        <v>5213</v>
      </c>
      <c r="H11571">
        <v>182</v>
      </c>
      <c r="I11571">
        <v>29.07</v>
      </c>
      <c r="J11571">
        <v>99.52</v>
      </c>
    </row>
    <row r="11572" spans="1:10" x14ac:dyDescent="0.25">
      <c r="G11572" t="s">
        <v>3013</v>
      </c>
      <c r="H11572">
        <v>2</v>
      </c>
      <c r="I11572">
        <v>0.32</v>
      </c>
      <c r="J11572">
        <v>99.84</v>
      </c>
    </row>
    <row r="11573" spans="1:10" x14ac:dyDescent="0.25">
      <c r="G11573" t="s">
        <v>5214</v>
      </c>
      <c r="H11573">
        <v>1</v>
      </c>
      <c r="I11573">
        <v>0.16</v>
      </c>
      <c r="J11573">
        <v>100</v>
      </c>
    </row>
    <row r="11575" spans="1:10" x14ac:dyDescent="0.25">
      <c r="G11575" t="s">
        <v>1673</v>
      </c>
      <c r="H11575">
        <v>626</v>
      </c>
      <c r="I11575">
        <v>100</v>
      </c>
    </row>
    <row r="11577" spans="1:10" s="9" customFormat="1" x14ac:dyDescent="0.25">
      <c r="A11577" s="9" t="s">
        <v>5217</v>
      </c>
      <c r="G11577" s="9" t="s">
        <v>1171</v>
      </c>
    </row>
    <row r="11580" spans="1:10" x14ac:dyDescent="0.25">
      <c r="G11580" t="s">
        <v>3807</v>
      </c>
      <c r="H11580" t="s">
        <v>1601</v>
      </c>
      <c r="I11580" t="s">
        <v>1602</v>
      </c>
      <c r="J11580" t="s">
        <v>1603</v>
      </c>
    </row>
    <row r="11582" spans="1:10" x14ac:dyDescent="0.25">
      <c r="G11582" t="s">
        <v>5203</v>
      </c>
      <c r="H11582">
        <v>3</v>
      </c>
      <c r="I11582">
        <v>0.48</v>
      </c>
      <c r="J11582">
        <v>0.48</v>
      </c>
    </row>
    <row r="11583" spans="1:10" x14ac:dyDescent="0.25">
      <c r="G11583" t="s">
        <v>5204</v>
      </c>
      <c r="H11583">
        <v>5</v>
      </c>
      <c r="I11583">
        <v>0.8</v>
      </c>
      <c r="J11583">
        <v>1.28</v>
      </c>
    </row>
    <row r="11584" spans="1:10" x14ac:dyDescent="0.25">
      <c r="G11584" t="s">
        <v>5205</v>
      </c>
      <c r="H11584">
        <v>3</v>
      </c>
      <c r="I11584">
        <v>0.48</v>
      </c>
      <c r="J11584">
        <v>1.77</v>
      </c>
    </row>
    <row r="11585" spans="1:10" x14ac:dyDescent="0.25">
      <c r="G11585" t="s">
        <v>5206</v>
      </c>
      <c r="H11585">
        <v>14</v>
      </c>
      <c r="I11585">
        <v>2.25</v>
      </c>
      <c r="J11585">
        <v>4.01</v>
      </c>
    </row>
    <row r="11586" spans="1:10" x14ac:dyDescent="0.25">
      <c r="G11586" t="s">
        <v>5207</v>
      </c>
      <c r="H11586">
        <v>22</v>
      </c>
      <c r="I11586">
        <v>3.53</v>
      </c>
      <c r="J11586">
        <v>7.54</v>
      </c>
    </row>
    <row r="11587" spans="1:10" x14ac:dyDescent="0.25">
      <c r="G11587" t="s">
        <v>5208</v>
      </c>
      <c r="H11587">
        <v>23</v>
      </c>
      <c r="I11587">
        <v>3.69</v>
      </c>
      <c r="J11587">
        <v>11.24</v>
      </c>
    </row>
    <row r="11588" spans="1:10" x14ac:dyDescent="0.25">
      <c r="G11588" t="s">
        <v>5209</v>
      </c>
      <c r="H11588">
        <v>44</v>
      </c>
      <c r="I11588">
        <v>7.06</v>
      </c>
      <c r="J11588">
        <v>18.3</v>
      </c>
    </row>
    <row r="11589" spans="1:10" x14ac:dyDescent="0.25">
      <c r="G11589" t="s">
        <v>5210</v>
      </c>
      <c r="H11589">
        <v>9</v>
      </c>
      <c r="I11589">
        <v>1.44</v>
      </c>
      <c r="J11589">
        <v>19.739999999999998</v>
      </c>
    </row>
    <row r="11590" spans="1:10" x14ac:dyDescent="0.25">
      <c r="G11590" t="s">
        <v>5211</v>
      </c>
      <c r="H11590">
        <v>26</v>
      </c>
      <c r="I11590">
        <v>4.17</v>
      </c>
      <c r="J11590">
        <v>23.92</v>
      </c>
    </row>
    <row r="11591" spans="1:10" x14ac:dyDescent="0.25">
      <c r="G11591" t="s">
        <v>5212</v>
      </c>
      <c r="H11591">
        <v>49</v>
      </c>
      <c r="I11591">
        <v>7.87</v>
      </c>
      <c r="J11591">
        <v>31.78</v>
      </c>
    </row>
    <row r="11592" spans="1:10" x14ac:dyDescent="0.25">
      <c r="G11592">
        <v>11</v>
      </c>
      <c r="H11592">
        <v>3</v>
      </c>
      <c r="I11592">
        <v>0.48</v>
      </c>
      <c r="J11592">
        <v>32.26</v>
      </c>
    </row>
    <row r="11593" spans="1:10" x14ac:dyDescent="0.25">
      <c r="G11593" t="s">
        <v>5213</v>
      </c>
      <c r="H11593">
        <v>411</v>
      </c>
      <c r="I11593">
        <v>65.97</v>
      </c>
      <c r="J11593">
        <v>98.23</v>
      </c>
    </row>
    <row r="11594" spans="1:10" x14ac:dyDescent="0.25">
      <c r="G11594" t="s">
        <v>3013</v>
      </c>
      <c r="H11594">
        <v>8</v>
      </c>
      <c r="I11594">
        <v>1.28</v>
      </c>
      <c r="J11594">
        <v>99.52</v>
      </c>
    </row>
    <row r="11595" spans="1:10" x14ac:dyDescent="0.25">
      <c r="G11595" t="s">
        <v>5214</v>
      </c>
      <c r="H11595">
        <v>3</v>
      </c>
      <c r="I11595">
        <v>0.48</v>
      </c>
      <c r="J11595">
        <v>100</v>
      </c>
    </row>
    <row r="11597" spans="1:10" x14ac:dyDescent="0.25">
      <c r="G11597" t="s">
        <v>1673</v>
      </c>
      <c r="H11597">
        <v>623</v>
      </c>
      <c r="I11597">
        <v>100</v>
      </c>
    </row>
    <row r="11599" spans="1:10" s="9" customFormat="1" x14ac:dyDescent="0.25">
      <c r="A11599" s="9" t="s">
        <v>5218</v>
      </c>
      <c r="G11599" s="9" t="s">
        <v>1172</v>
      </c>
    </row>
    <row r="11602" spans="7:10" x14ac:dyDescent="0.25">
      <c r="G11602" t="s">
        <v>3807</v>
      </c>
      <c r="H11602" t="s">
        <v>1601</v>
      </c>
      <c r="I11602" t="s">
        <v>1602</v>
      </c>
      <c r="J11602" t="s">
        <v>1603</v>
      </c>
    </row>
    <row r="11604" spans="7:10" x14ac:dyDescent="0.25">
      <c r="G11604" t="s">
        <v>5203</v>
      </c>
      <c r="H11604">
        <v>4</v>
      </c>
      <c r="I11604">
        <v>0.64</v>
      </c>
      <c r="J11604">
        <v>0.64</v>
      </c>
    </row>
    <row r="11605" spans="7:10" x14ac:dyDescent="0.25">
      <c r="G11605" t="s">
        <v>5204</v>
      </c>
      <c r="H11605">
        <v>1</v>
      </c>
      <c r="I11605">
        <v>0.16</v>
      </c>
      <c r="J11605">
        <v>0.8</v>
      </c>
    </row>
    <row r="11606" spans="7:10" x14ac:dyDescent="0.25">
      <c r="G11606" t="s">
        <v>5205</v>
      </c>
      <c r="H11606">
        <v>6</v>
      </c>
      <c r="I11606">
        <v>0.96</v>
      </c>
      <c r="J11606">
        <v>1.77</v>
      </c>
    </row>
    <row r="11607" spans="7:10" x14ac:dyDescent="0.25">
      <c r="G11607" t="s">
        <v>5206</v>
      </c>
      <c r="H11607">
        <v>15</v>
      </c>
      <c r="I11607">
        <v>2.41</v>
      </c>
      <c r="J11607">
        <v>4.18</v>
      </c>
    </row>
    <row r="11608" spans="7:10" x14ac:dyDescent="0.25">
      <c r="G11608" t="s">
        <v>5207</v>
      </c>
      <c r="H11608">
        <v>21</v>
      </c>
      <c r="I11608">
        <v>3.38</v>
      </c>
      <c r="J11608">
        <v>7.56</v>
      </c>
    </row>
    <row r="11609" spans="7:10" x14ac:dyDescent="0.25">
      <c r="G11609" t="s">
        <v>5208</v>
      </c>
      <c r="H11609">
        <v>27</v>
      </c>
      <c r="I11609">
        <v>4.34</v>
      </c>
      <c r="J11609">
        <v>11.9</v>
      </c>
    </row>
    <row r="11610" spans="7:10" x14ac:dyDescent="0.25">
      <c r="G11610" t="s">
        <v>5209</v>
      </c>
      <c r="H11610">
        <v>41</v>
      </c>
      <c r="I11610">
        <v>6.59</v>
      </c>
      <c r="J11610">
        <v>18.489999999999998</v>
      </c>
    </row>
    <row r="11611" spans="7:10" x14ac:dyDescent="0.25">
      <c r="G11611" t="s">
        <v>5210</v>
      </c>
      <c r="H11611">
        <v>11</v>
      </c>
      <c r="I11611">
        <v>1.77</v>
      </c>
      <c r="J11611">
        <v>20.260000000000002</v>
      </c>
    </row>
    <row r="11612" spans="7:10" x14ac:dyDescent="0.25">
      <c r="G11612" t="s">
        <v>5211</v>
      </c>
      <c r="H11612">
        <v>26</v>
      </c>
      <c r="I11612">
        <v>4.18</v>
      </c>
      <c r="J11612">
        <v>24.44</v>
      </c>
    </row>
    <row r="11613" spans="7:10" x14ac:dyDescent="0.25">
      <c r="G11613" t="s">
        <v>5212</v>
      </c>
      <c r="H11613">
        <v>37</v>
      </c>
      <c r="I11613">
        <v>5.95</v>
      </c>
      <c r="J11613">
        <v>30.39</v>
      </c>
    </row>
    <row r="11614" spans="7:10" x14ac:dyDescent="0.25">
      <c r="G11614">
        <v>11</v>
      </c>
      <c r="H11614">
        <v>3</v>
      </c>
      <c r="I11614">
        <v>0.48</v>
      </c>
      <c r="J11614">
        <v>30.87</v>
      </c>
    </row>
    <row r="11615" spans="7:10" x14ac:dyDescent="0.25">
      <c r="G11615" t="s">
        <v>5213</v>
      </c>
      <c r="H11615">
        <v>424</v>
      </c>
      <c r="I11615">
        <v>68.17</v>
      </c>
      <c r="J11615">
        <v>99.04</v>
      </c>
    </row>
    <row r="11616" spans="7:10" x14ac:dyDescent="0.25">
      <c r="G11616" t="s">
        <v>3013</v>
      </c>
      <c r="H11616">
        <v>4</v>
      </c>
      <c r="I11616">
        <v>0.64</v>
      </c>
      <c r="J11616">
        <v>99.68</v>
      </c>
    </row>
    <row r="11617" spans="1:10" x14ac:dyDescent="0.25">
      <c r="G11617" t="s">
        <v>5214</v>
      </c>
      <c r="H11617">
        <v>2</v>
      </c>
      <c r="I11617">
        <v>0.32</v>
      </c>
      <c r="J11617">
        <v>100</v>
      </c>
    </row>
    <row r="11619" spans="1:10" x14ac:dyDescent="0.25">
      <c r="G11619" t="s">
        <v>1673</v>
      </c>
      <c r="H11619">
        <v>622</v>
      </c>
      <c r="I11619">
        <v>100</v>
      </c>
    </row>
    <row r="11621" spans="1:10" s="9" customFormat="1" x14ac:dyDescent="0.25">
      <c r="A11621" s="9" t="s">
        <v>5219</v>
      </c>
      <c r="G11621" s="9" t="s">
        <v>1173</v>
      </c>
    </row>
    <row r="11624" spans="1:10" x14ac:dyDescent="0.25">
      <c r="G11624" t="s">
        <v>3807</v>
      </c>
      <c r="H11624" t="s">
        <v>1601</v>
      </c>
      <c r="I11624" t="s">
        <v>1602</v>
      </c>
      <c r="J11624" t="s">
        <v>1603</v>
      </c>
    </row>
    <row r="11626" spans="1:10" x14ac:dyDescent="0.25">
      <c r="G11626" t="s">
        <v>5203</v>
      </c>
      <c r="H11626">
        <v>5</v>
      </c>
      <c r="I11626">
        <v>0.8</v>
      </c>
      <c r="J11626">
        <v>0.8</v>
      </c>
    </row>
    <row r="11627" spans="1:10" x14ac:dyDescent="0.25">
      <c r="G11627" t="s">
        <v>5205</v>
      </c>
      <c r="H11627">
        <v>4</v>
      </c>
      <c r="I11627">
        <v>0.64</v>
      </c>
      <c r="J11627">
        <v>1.44</v>
      </c>
    </row>
    <row r="11628" spans="1:10" x14ac:dyDescent="0.25">
      <c r="G11628" t="s">
        <v>5206</v>
      </c>
      <c r="H11628">
        <v>8</v>
      </c>
      <c r="I11628">
        <v>1.28</v>
      </c>
      <c r="J11628">
        <v>2.73</v>
      </c>
    </row>
    <row r="11629" spans="1:10" x14ac:dyDescent="0.25">
      <c r="G11629" t="s">
        <v>5207</v>
      </c>
      <c r="H11629">
        <v>19</v>
      </c>
      <c r="I11629">
        <v>3.05</v>
      </c>
      <c r="J11629">
        <v>5.78</v>
      </c>
    </row>
    <row r="11630" spans="1:10" x14ac:dyDescent="0.25">
      <c r="G11630" t="s">
        <v>5208</v>
      </c>
      <c r="H11630">
        <v>17</v>
      </c>
      <c r="I11630">
        <v>2.73</v>
      </c>
      <c r="J11630">
        <v>8.51</v>
      </c>
    </row>
    <row r="11631" spans="1:10" x14ac:dyDescent="0.25">
      <c r="G11631" t="s">
        <v>5209</v>
      </c>
      <c r="H11631">
        <v>26</v>
      </c>
      <c r="I11631">
        <v>4.17</v>
      </c>
      <c r="J11631">
        <v>12.68</v>
      </c>
    </row>
    <row r="11632" spans="1:10" x14ac:dyDescent="0.25">
      <c r="G11632" t="s">
        <v>5210</v>
      </c>
      <c r="H11632">
        <v>1</v>
      </c>
      <c r="I11632">
        <v>0.16</v>
      </c>
      <c r="J11632">
        <v>12.84</v>
      </c>
    </row>
    <row r="11633" spans="1:10" x14ac:dyDescent="0.25">
      <c r="G11633" t="s">
        <v>5211</v>
      </c>
      <c r="H11633">
        <v>8</v>
      </c>
      <c r="I11633">
        <v>1.28</v>
      </c>
      <c r="J11633">
        <v>14.13</v>
      </c>
    </row>
    <row r="11634" spans="1:10" x14ac:dyDescent="0.25">
      <c r="G11634" t="s">
        <v>5212</v>
      </c>
      <c r="H11634">
        <v>13</v>
      </c>
      <c r="I11634">
        <v>2.09</v>
      </c>
      <c r="J11634">
        <v>16.21</v>
      </c>
    </row>
    <row r="11635" spans="1:10" x14ac:dyDescent="0.25">
      <c r="G11635">
        <v>11</v>
      </c>
      <c r="H11635">
        <v>2</v>
      </c>
      <c r="I11635">
        <v>0.32</v>
      </c>
      <c r="J11635">
        <v>16.53</v>
      </c>
    </row>
    <row r="11636" spans="1:10" x14ac:dyDescent="0.25">
      <c r="G11636" t="s">
        <v>5213</v>
      </c>
      <c r="H11636">
        <v>510</v>
      </c>
      <c r="I11636">
        <v>81.86</v>
      </c>
      <c r="J11636">
        <v>98.39</v>
      </c>
    </row>
    <row r="11637" spans="1:10" x14ac:dyDescent="0.25">
      <c r="G11637" t="s">
        <v>3013</v>
      </c>
      <c r="H11637">
        <v>7</v>
      </c>
      <c r="I11637">
        <v>1.1200000000000001</v>
      </c>
      <c r="J11637">
        <v>99.52</v>
      </c>
    </row>
    <row r="11638" spans="1:10" x14ac:dyDescent="0.25">
      <c r="G11638" t="s">
        <v>5214</v>
      </c>
      <c r="H11638">
        <v>3</v>
      </c>
      <c r="I11638">
        <v>0.48</v>
      </c>
      <c r="J11638">
        <v>100</v>
      </c>
    </row>
    <row r="11640" spans="1:10" x14ac:dyDescent="0.25">
      <c r="G11640" t="s">
        <v>1673</v>
      </c>
      <c r="H11640">
        <v>623</v>
      </c>
      <c r="I11640">
        <v>100</v>
      </c>
    </row>
    <row r="11642" spans="1:10" s="9" customFormat="1" x14ac:dyDescent="0.25">
      <c r="A11642" s="9" t="s">
        <v>485</v>
      </c>
      <c r="G11642" s="9" t="s">
        <v>1174</v>
      </c>
    </row>
    <row r="11646" spans="1:10" x14ac:dyDescent="0.25">
      <c r="G11646" t="s">
        <v>3807</v>
      </c>
      <c r="H11646" t="s">
        <v>1601</v>
      </c>
      <c r="I11646" t="s">
        <v>1602</v>
      </c>
      <c r="J11646" t="s">
        <v>1603</v>
      </c>
    </row>
    <row r="11648" spans="1:10" x14ac:dyDescent="0.25">
      <c r="G11648" t="s">
        <v>5203</v>
      </c>
      <c r="H11648">
        <v>2</v>
      </c>
      <c r="I11648">
        <v>0.32</v>
      </c>
      <c r="J11648">
        <v>0.32</v>
      </c>
    </row>
    <row r="11649" spans="7:10" x14ac:dyDescent="0.25">
      <c r="G11649" t="s">
        <v>5204</v>
      </c>
      <c r="H11649">
        <v>1</v>
      </c>
      <c r="I11649">
        <v>0.16</v>
      </c>
      <c r="J11649">
        <v>0.49</v>
      </c>
    </row>
    <row r="11650" spans="7:10" x14ac:dyDescent="0.25">
      <c r="G11650" t="s">
        <v>5205</v>
      </c>
      <c r="H11650">
        <v>1</v>
      </c>
      <c r="I11650">
        <v>0.16</v>
      </c>
      <c r="J11650">
        <v>0.65</v>
      </c>
    </row>
    <row r="11651" spans="7:10" x14ac:dyDescent="0.25">
      <c r="G11651" t="s">
        <v>5206</v>
      </c>
      <c r="H11651">
        <v>3</v>
      </c>
      <c r="I11651">
        <v>0.49</v>
      </c>
      <c r="J11651">
        <v>1.1299999999999999</v>
      </c>
    </row>
    <row r="11652" spans="7:10" x14ac:dyDescent="0.25">
      <c r="G11652" t="s">
        <v>5207</v>
      </c>
      <c r="H11652">
        <v>8</v>
      </c>
      <c r="I11652">
        <v>1.29</v>
      </c>
      <c r="J11652">
        <v>2.4300000000000002</v>
      </c>
    </row>
    <row r="11653" spans="7:10" x14ac:dyDescent="0.25">
      <c r="G11653" t="s">
        <v>5208</v>
      </c>
      <c r="H11653">
        <v>6</v>
      </c>
      <c r="I11653">
        <v>0.97</v>
      </c>
      <c r="J11653">
        <v>3.4</v>
      </c>
    </row>
    <row r="11654" spans="7:10" x14ac:dyDescent="0.25">
      <c r="G11654" t="s">
        <v>5209</v>
      </c>
      <c r="H11654">
        <v>13</v>
      </c>
      <c r="I11654">
        <v>2.1</v>
      </c>
      <c r="J11654">
        <v>5.5</v>
      </c>
    </row>
    <row r="11655" spans="7:10" x14ac:dyDescent="0.25">
      <c r="G11655" t="s">
        <v>5210</v>
      </c>
      <c r="H11655">
        <v>1</v>
      </c>
      <c r="I11655">
        <v>0.16</v>
      </c>
      <c r="J11655">
        <v>5.66</v>
      </c>
    </row>
    <row r="11656" spans="7:10" x14ac:dyDescent="0.25">
      <c r="G11656" t="s">
        <v>5211</v>
      </c>
      <c r="H11656">
        <v>17</v>
      </c>
      <c r="I11656">
        <v>2.75</v>
      </c>
      <c r="J11656">
        <v>8.41</v>
      </c>
    </row>
    <row r="11657" spans="7:10" x14ac:dyDescent="0.25">
      <c r="G11657" t="s">
        <v>5212</v>
      </c>
      <c r="H11657">
        <v>15</v>
      </c>
      <c r="I11657">
        <v>2.4300000000000002</v>
      </c>
      <c r="J11657">
        <v>10.84</v>
      </c>
    </row>
    <row r="11658" spans="7:10" x14ac:dyDescent="0.25">
      <c r="G11658">
        <v>11</v>
      </c>
      <c r="H11658">
        <v>3</v>
      </c>
      <c r="I11658">
        <v>0.49</v>
      </c>
      <c r="J11658">
        <v>11.33</v>
      </c>
    </row>
    <row r="11659" spans="7:10" x14ac:dyDescent="0.25">
      <c r="G11659" t="s">
        <v>5213</v>
      </c>
      <c r="H11659">
        <v>546</v>
      </c>
      <c r="I11659">
        <v>88.35</v>
      </c>
      <c r="J11659">
        <v>99.68</v>
      </c>
    </row>
    <row r="11660" spans="7:10" x14ac:dyDescent="0.25">
      <c r="G11660" t="s">
        <v>3013</v>
      </c>
      <c r="H11660">
        <v>1</v>
      </c>
      <c r="I11660">
        <v>0.16</v>
      </c>
      <c r="J11660">
        <v>99.84</v>
      </c>
    </row>
    <row r="11661" spans="7:10" x14ac:dyDescent="0.25">
      <c r="G11661" t="s">
        <v>5214</v>
      </c>
      <c r="H11661">
        <v>1</v>
      </c>
      <c r="I11661">
        <v>0.16</v>
      </c>
      <c r="J11661">
        <v>100</v>
      </c>
    </row>
    <row r="11663" spans="7:10" x14ac:dyDescent="0.25">
      <c r="G11663" t="s">
        <v>1673</v>
      </c>
      <c r="H11663">
        <v>618</v>
      </c>
      <c r="I11663">
        <v>100</v>
      </c>
    </row>
    <row r="11665" spans="1:10" s="9" customFormat="1" x14ac:dyDescent="0.25">
      <c r="A11665" s="9" t="s">
        <v>5220</v>
      </c>
      <c r="G11665" s="9" t="s">
        <v>1175</v>
      </c>
    </row>
    <row r="11669" spans="1:10" x14ac:dyDescent="0.25">
      <c r="G11669" t="s">
        <v>3807</v>
      </c>
      <c r="H11669" t="s">
        <v>1601</v>
      </c>
      <c r="I11669" t="s">
        <v>1602</v>
      </c>
      <c r="J11669" t="s">
        <v>1603</v>
      </c>
    </row>
    <row r="11671" spans="1:10" x14ac:dyDescent="0.25">
      <c r="G11671" t="s">
        <v>5203</v>
      </c>
      <c r="H11671">
        <v>1</v>
      </c>
      <c r="I11671">
        <v>0.16</v>
      </c>
      <c r="J11671">
        <v>0.16</v>
      </c>
    </row>
    <row r="11672" spans="1:10" x14ac:dyDescent="0.25">
      <c r="G11672" t="s">
        <v>5204</v>
      </c>
      <c r="H11672">
        <v>4</v>
      </c>
      <c r="I11672">
        <v>0.65</v>
      </c>
      <c r="J11672">
        <v>0.81</v>
      </c>
    </row>
    <row r="11673" spans="1:10" x14ac:dyDescent="0.25">
      <c r="G11673" t="s">
        <v>5205</v>
      </c>
      <c r="H11673">
        <v>3</v>
      </c>
      <c r="I11673">
        <v>0.48</v>
      </c>
      <c r="J11673">
        <v>1.29</v>
      </c>
    </row>
    <row r="11674" spans="1:10" x14ac:dyDescent="0.25">
      <c r="G11674" t="s">
        <v>5206</v>
      </c>
      <c r="H11674">
        <v>2</v>
      </c>
      <c r="I11674">
        <v>0.32</v>
      </c>
      <c r="J11674">
        <v>1.62</v>
      </c>
    </row>
    <row r="11675" spans="1:10" x14ac:dyDescent="0.25">
      <c r="G11675" t="s">
        <v>5207</v>
      </c>
      <c r="H11675">
        <v>14</v>
      </c>
      <c r="I11675">
        <v>2.2599999999999998</v>
      </c>
      <c r="J11675">
        <v>3.88</v>
      </c>
    </row>
    <row r="11676" spans="1:10" x14ac:dyDescent="0.25">
      <c r="G11676" t="s">
        <v>5208</v>
      </c>
      <c r="H11676">
        <v>15</v>
      </c>
      <c r="I11676">
        <v>2.42</v>
      </c>
      <c r="J11676">
        <v>6.3</v>
      </c>
    </row>
    <row r="11677" spans="1:10" x14ac:dyDescent="0.25">
      <c r="G11677" t="s">
        <v>5209</v>
      </c>
      <c r="H11677">
        <v>23</v>
      </c>
      <c r="I11677">
        <v>3.72</v>
      </c>
      <c r="J11677">
        <v>10.02</v>
      </c>
    </row>
    <row r="11678" spans="1:10" x14ac:dyDescent="0.25">
      <c r="G11678" t="s">
        <v>5210</v>
      </c>
      <c r="H11678">
        <v>5</v>
      </c>
      <c r="I11678">
        <v>0.81</v>
      </c>
      <c r="J11678">
        <v>10.82</v>
      </c>
    </row>
    <row r="11679" spans="1:10" x14ac:dyDescent="0.25">
      <c r="G11679" t="s">
        <v>5211</v>
      </c>
      <c r="H11679">
        <v>15</v>
      </c>
      <c r="I11679">
        <v>2.42</v>
      </c>
      <c r="J11679">
        <v>13.25</v>
      </c>
    </row>
    <row r="11680" spans="1:10" x14ac:dyDescent="0.25">
      <c r="G11680" t="s">
        <v>5212</v>
      </c>
      <c r="H11680">
        <v>38</v>
      </c>
      <c r="I11680">
        <v>6.14</v>
      </c>
      <c r="J11680">
        <v>19.39</v>
      </c>
    </row>
    <row r="11681" spans="1:10" x14ac:dyDescent="0.25">
      <c r="G11681">
        <v>11</v>
      </c>
      <c r="H11681">
        <v>3</v>
      </c>
      <c r="I11681">
        <v>0.48</v>
      </c>
      <c r="J11681">
        <v>19.87</v>
      </c>
    </row>
    <row r="11682" spans="1:10" x14ac:dyDescent="0.25">
      <c r="G11682" t="s">
        <v>5213</v>
      </c>
      <c r="H11682">
        <v>494</v>
      </c>
      <c r="I11682">
        <v>79.81</v>
      </c>
      <c r="J11682">
        <v>99.68</v>
      </c>
    </row>
    <row r="11683" spans="1:10" x14ac:dyDescent="0.25">
      <c r="G11683" t="s">
        <v>5214</v>
      </c>
      <c r="H11683">
        <v>2</v>
      </c>
      <c r="I11683">
        <v>0.32</v>
      </c>
      <c r="J11683">
        <v>100</v>
      </c>
    </row>
    <row r="11685" spans="1:10" x14ac:dyDescent="0.25">
      <c r="G11685" t="s">
        <v>1673</v>
      </c>
      <c r="H11685">
        <v>619</v>
      </c>
      <c r="I11685">
        <v>100</v>
      </c>
    </row>
    <row r="11688" spans="1:10" s="9" customFormat="1" x14ac:dyDescent="0.25">
      <c r="A11688" s="9" t="s">
        <v>5221</v>
      </c>
      <c r="G11688" s="9" t="s">
        <v>1176</v>
      </c>
    </row>
    <row r="11691" spans="1:10" x14ac:dyDescent="0.25">
      <c r="G11691" t="s">
        <v>3807</v>
      </c>
      <c r="H11691" t="s">
        <v>1601</v>
      </c>
      <c r="I11691" t="s">
        <v>1602</v>
      </c>
      <c r="J11691" t="s">
        <v>1603</v>
      </c>
    </row>
    <row r="11693" spans="1:10" x14ac:dyDescent="0.25">
      <c r="G11693" t="s">
        <v>5203</v>
      </c>
      <c r="H11693">
        <v>1</v>
      </c>
      <c r="I11693">
        <v>0.16</v>
      </c>
      <c r="J11693">
        <v>0.16</v>
      </c>
    </row>
    <row r="11694" spans="1:10" x14ac:dyDescent="0.25">
      <c r="G11694" t="s">
        <v>5204</v>
      </c>
      <c r="H11694">
        <v>1</v>
      </c>
      <c r="I11694">
        <v>0.16</v>
      </c>
      <c r="J11694">
        <v>0.32</v>
      </c>
    </row>
    <row r="11695" spans="1:10" x14ac:dyDescent="0.25">
      <c r="G11695" t="s">
        <v>5206</v>
      </c>
      <c r="H11695">
        <v>3</v>
      </c>
      <c r="I11695">
        <v>0.48</v>
      </c>
      <c r="J11695">
        <v>0.81</v>
      </c>
    </row>
    <row r="11696" spans="1:10" x14ac:dyDescent="0.25">
      <c r="G11696" t="s">
        <v>5207</v>
      </c>
      <c r="H11696">
        <v>3</v>
      </c>
      <c r="I11696">
        <v>0.48</v>
      </c>
      <c r="J11696">
        <v>1.29</v>
      </c>
    </row>
    <row r="11697" spans="1:10" x14ac:dyDescent="0.25">
      <c r="G11697" t="s">
        <v>5208</v>
      </c>
      <c r="H11697">
        <v>3</v>
      </c>
      <c r="I11697">
        <v>0.48</v>
      </c>
      <c r="J11697">
        <v>1.78</v>
      </c>
    </row>
    <row r="11698" spans="1:10" x14ac:dyDescent="0.25">
      <c r="G11698" t="s">
        <v>5209</v>
      </c>
      <c r="H11698">
        <v>5</v>
      </c>
      <c r="I11698">
        <v>0.81</v>
      </c>
      <c r="J11698">
        <v>2.58</v>
      </c>
    </row>
    <row r="11699" spans="1:10" x14ac:dyDescent="0.25">
      <c r="G11699" t="s">
        <v>5210</v>
      </c>
      <c r="H11699">
        <v>3</v>
      </c>
      <c r="I11699">
        <v>0.48</v>
      </c>
      <c r="J11699">
        <v>3.07</v>
      </c>
    </row>
    <row r="11700" spans="1:10" x14ac:dyDescent="0.25">
      <c r="G11700" t="s">
        <v>5211</v>
      </c>
      <c r="H11700">
        <v>11</v>
      </c>
      <c r="I11700">
        <v>1.78</v>
      </c>
      <c r="J11700">
        <v>4.8499999999999996</v>
      </c>
    </row>
    <row r="11701" spans="1:10" x14ac:dyDescent="0.25">
      <c r="G11701" t="s">
        <v>5212</v>
      </c>
      <c r="H11701">
        <v>12</v>
      </c>
      <c r="I11701">
        <v>1.94</v>
      </c>
      <c r="J11701">
        <v>6.79</v>
      </c>
    </row>
    <row r="11702" spans="1:10" x14ac:dyDescent="0.25">
      <c r="G11702">
        <v>11</v>
      </c>
      <c r="H11702">
        <v>3</v>
      </c>
      <c r="I11702">
        <v>0.48</v>
      </c>
      <c r="J11702">
        <v>7.27</v>
      </c>
    </row>
    <row r="11703" spans="1:10" x14ac:dyDescent="0.25">
      <c r="G11703" t="s">
        <v>5213</v>
      </c>
      <c r="H11703">
        <v>572</v>
      </c>
      <c r="I11703">
        <v>92.41</v>
      </c>
      <c r="J11703">
        <v>99.68</v>
      </c>
    </row>
    <row r="11704" spans="1:10" x14ac:dyDescent="0.25">
      <c r="G11704" t="s">
        <v>5214</v>
      </c>
      <c r="H11704">
        <v>2</v>
      </c>
      <c r="I11704">
        <v>0.32</v>
      </c>
      <c r="J11704">
        <v>100</v>
      </c>
    </row>
    <row r="11706" spans="1:10" x14ac:dyDescent="0.25">
      <c r="G11706" t="s">
        <v>1673</v>
      </c>
      <c r="H11706">
        <v>619</v>
      </c>
      <c r="I11706">
        <v>100</v>
      </c>
    </row>
    <row r="11708" spans="1:10" s="9" customFormat="1" x14ac:dyDescent="0.25">
      <c r="A11708" s="9" t="s">
        <v>488</v>
      </c>
      <c r="G11708" s="9" t="s">
        <v>1177</v>
      </c>
    </row>
    <row r="11712" spans="1:10" x14ac:dyDescent="0.25">
      <c r="G11712" t="s">
        <v>3807</v>
      </c>
      <c r="H11712" t="s">
        <v>1601</v>
      </c>
      <c r="I11712" t="s">
        <v>1602</v>
      </c>
      <c r="J11712" t="s">
        <v>1603</v>
      </c>
    </row>
    <row r="11714" spans="1:10" x14ac:dyDescent="0.25">
      <c r="G11714" t="s">
        <v>5205</v>
      </c>
      <c r="H11714">
        <v>1</v>
      </c>
      <c r="I11714">
        <v>0.16</v>
      </c>
      <c r="J11714">
        <v>0.16</v>
      </c>
    </row>
    <row r="11715" spans="1:10" x14ac:dyDescent="0.25">
      <c r="G11715" t="s">
        <v>5206</v>
      </c>
      <c r="H11715">
        <v>3</v>
      </c>
      <c r="I11715">
        <v>0.48</v>
      </c>
      <c r="J11715">
        <v>0.65</v>
      </c>
    </row>
    <row r="11716" spans="1:10" x14ac:dyDescent="0.25">
      <c r="G11716" t="s">
        <v>5207</v>
      </c>
      <c r="H11716">
        <v>6</v>
      </c>
      <c r="I11716">
        <v>0.97</v>
      </c>
      <c r="J11716">
        <v>1.62</v>
      </c>
    </row>
    <row r="11717" spans="1:10" x14ac:dyDescent="0.25">
      <c r="G11717" t="s">
        <v>5208</v>
      </c>
      <c r="H11717">
        <v>8</v>
      </c>
      <c r="I11717">
        <v>1.29</v>
      </c>
      <c r="J11717">
        <v>2.91</v>
      </c>
    </row>
    <row r="11718" spans="1:10" x14ac:dyDescent="0.25">
      <c r="G11718" t="s">
        <v>5209</v>
      </c>
      <c r="H11718">
        <v>6</v>
      </c>
      <c r="I11718">
        <v>0.97</v>
      </c>
      <c r="J11718">
        <v>3.88</v>
      </c>
    </row>
    <row r="11719" spans="1:10" x14ac:dyDescent="0.25">
      <c r="G11719" t="s">
        <v>5210</v>
      </c>
      <c r="H11719">
        <v>5</v>
      </c>
      <c r="I11719">
        <v>0.81</v>
      </c>
      <c r="J11719">
        <v>4.68</v>
      </c>
    </row>
    <row r="11720" spans="1:10" x14ac:dyDescent="0.25">
      <c r="G11720" t="s">
        <v>5211</v>
      </c>
      <c r="H11720">
        <v>6</v>
      </c>
      <c r="I11720">
        <v>0.97</v>
      </c>
      <c r="J11720">
        <v>5.65</v>
      </c>
    </row>
    <row r="11721" spans="1:10" x14ac:dyDescent="0.25">
      <c r="G11721" t="s">
        <v>5212</v>
      </c>
      <c r="H11721">
        <v>9</v>
      </c>
      <c r="I11721">
        <v>1.45</v>
      </c>
      <c r="J11721">
        <v>7.11</v>
      </c>
    </row>
    <row r="11722" spans="1:10" x14ac:dyDescent="0.25">
      <c r="G11722">
        <v>11</v>
      </c>
      <c r="H11722">
        <v>3</v>
      </c>
      <c r="I11722">
        <v>0.48</v>
      </c>
      <c r="J11722">
        <v>7.59</v>
      </c>
    </row>
    <row r="11723" spans="1:10" x14ac:dyDescent="0.25">
      <c r="G11723" t="s">
        <v>5213</v>
      </c>
      <c r="H11723">
        <v>570</v>
      </c>
      <c r="I11723">
        <v>92.08</v>
      </c>
      <c r="J11723">
        <v>99.68</v>
      </c>
    </row>
    <row r="11724" spans="1:10" x14ac:dyDescent="0.25">
      <c r="G11724" t="s">
        <v>5214</v>
      </c>
      <c r="H11724">
        <v>2</v>
      </c>
      <c r="I11724">
        <v>0.32</v>
      </c>
      <c r="J11724">
        <v>100</v>
      </c>
    </row>
    <row r="11726" spans="1:10" x14ac:dyDescent="0.25">
      <c r="G11726" t="s">
        <v>1673</v>
      </c>
      <c r="H11726">
        <v>619</v>
      </c>
      <c r="I11726">
        <v>100</v>
      </c>
    </row>
    <row r="11728" spans="1:10" s="9" customFormat="1" x14ac:dyDescent="0.25">
      <c r="A11728" s="9" t="s">
        <v>5222</v>
      </c>
      <c r="G11728" s="9" t="s">
        <v>1178</v>
      </c>
    </row>
    <row r="11732" spans="7:10" x14ac:dyDescent="0.25">
      <c r="G11732" t="s">
        <v>3807</v>
      </c>
      <c r="H11732" t="s">
        <v>1601</v>
      </c>
      <c r="I11732" t="s">
        <v>1602</v>
      </c>
      <c r="J11732" t="s">
        <v>1603</v>
      </c>
    </row>
    <row r="11734" spans="7:10" x14ac:dyDescent="0.25">
      <c r="G11734" t="s">
        <v>5203</v>
      </c>
      <c r="H11734">
        <v>2</v>
      </c>
      <c r="I11734">
        <v>0.32</v>
      </c>
      <c r="J11734">
        <v>0.32</v>
      </c>
    </row>
    <row r="11735" spans="7:10" x14ac:dyDescent="0.25">
      <c r="G11735" t="s">
        <v>5204</v>
      </c>
      <c r="H11735">
        <v>1</v>
      </c>
      <c r="I11735">
        <v>0.16</v>
      </c>
      <c r="J11735">
        <v>0.48</v>
      </c>
    </row>
    <row r="11736" spans="7:10" x14ac:dyDescent="0.25">
      <c r="G11736" t="s">
        <v>5206</v>
      </c>
      <c r="H11736">
        <v>3</v>
      </c>
      <c r="I11736">
        <v>0.48</v>
      </c>
      <c r="J11736">
        <v>0.97</v>
      </c>
    </row>
    <row r="11737" spans="7:10" x14ac:dyDescent="0.25">
      <c r="G11737" t="s">
        <v>5207</v>
      </c>
      <c r="H11737">
        <v>5</v>
      </c>
      <c r="I11737">
        <v>0.81</v>
      </c>
      <c r="J11737">
        <v>1.78</v>
      </c>
    </row>
    <row r="11738" spans="7:10" x14ac:dyDescent="0.25">
      <c r="G11738" t="s">
        <v>5208</v>
      </c>
      <c r="H11738">
        <v>3</v>
      </c>
      <c r="I11738">
        <v>0.48</v>
      </c>
      <c r="J11738">
        <v>2.2599999999999998</v>
      </c>
    </row>
    <row r="11739" spans="7:10" x14ac:dyDescent="0.25">
      <c r="G11739" t="s">
        <v>5209</v>
      </c>
      <c r="H11739">
        <v>3</v>
      </c>
      <c r="I11739">
        <v>0.48</v>
      </c>
      <c r="J11739">
        <v>2.75</v>
      </c>
    </row>
    <row r="11740" spans="7:10" x14ac:dyDescent="0.25">
      <c r="G11740" t="s">
        <v>5210</v>
      </c>
      <c r="H11740">
        <v>2</v>
      </c>
      <c r="I11740">
        <v>0.32</v>
      </c>
      <c r="J11740">
        <v>3.07</v>
      </c>
    </row>
    <row r="11741" spans="7:10" x14ac:dyDescent="0.25">
      <c r="G11741" t="s">
        <v>5211</v>
      </c>
      <c r="H11741">
        <v>2</v>
      </c>
      <c r="I11741">
        <v>0.32</v>
      </c>
      <c r="J11741">
        <v>3.39</v>
      </c>
    </row>
    <row r="11742" spans="7:10" x14ac:dyDescent="0.25">
      <c r="G11742" t="s">
        <v>5212</v>
      </c>
      <c r="H11742">
        <v>4</v>
      </c>
      <c r="I11742">
        <v>0.65</v>
      </c>
      <c r="J11742">
        <v>4.04</v>
      </c>
    </row>
    <row r="11743" spans="7:10" x14ac:dyDescent="0.25">
      <c r="G11743">
        <v>11</v>
      </c>
      <c r="H11743">
        <v>3</v>
      </c>
      <c r="I11743">
        <v>0.48</v>
      </c>
      <c r="J11743">
        <v>4.5199999999999996</v>
      </c>
    </row>
    <row r="11744" spans="7:10" x14ac:dyDescent="0.25">
      <c r="G11744" t="s">
        <v>5213</v>
      </c>
      <c r="H11744">
        <v>588</v>
      </c>
      <c r="I11744">
        <v>94.99</v>
      </c>
      <c r="J11744">
        <v>99.52</v>
      </c>
    </row>
    <row r="11745" spans="1:10" x14ac:dyDescent="0.25">
      <c r="G11745" t="s">
        <v>5214</v>
      </c>
      <c r="H11745">
        <v>3</v>
      </c>
      <c r="I11745">
        <v>0.48</v>
      </c>
      <c r="J11745">
        <v>100</v>
      </c>
    </row>
    <row r="11747" spans="1:10" x14ac:dyDescent="0.25">
      <c r="G11747" t="s">
        <v>1673</v>
      </c>
      <c r="H11747">
        <v>619</v>
      </c>
      <c r="I11747">
        <v>100</v>
      </c>
    </row>
    <row r="11751" spans="1:10" s="9" customFormat="1" x14ac:dyDescent="0.25">
      <c r="A11751" s="9" t="s">
        <v>5224</v>
      </c>
      <c r="G11751" s="9" t="s">
        <v>1179</v>
      </c>
    </row>
    <row r="11756" spans="1:10" x14ac:dyDescent="0.25">
      <c r="G11756" t="s">
        <v>3807</v>
      </c>
      <c r="H11756" t="s">
        <v>1601</v>
      </c>
      <c r="I11756" t="s">
        <v>1602</v>
      </c>
      <c r="J11756" t="s">
        <v>1603</v>
      </c>
    </row>
    <row r="11758" spans="1:10" x14ac:dyDescent="0.25">
      <c r="G11758" t="s">
        <v>3015</v>
      </c>
      <c r="H11758">
        <v>520</v>
      </c>
      <c r="I11758">
        <v>83.07</v>
      </c>
      <c r="J11758">
        <v>83.07</v>
      </c>
    </row>
    <row r="11759" spans="1:10" x14ac:dyDescent="0.25">
      <c r="G11759" t="s">
        <v>3016</v>
      </c>
      <c r="H11759" s="3">
        <v>88</v>
      </c>
      <c r="I11759">
        <v>14.06</v>
      </c>
      <c r="J11759">
        <v>97.12</v>
      </c>
    </row>
    <row r="11760" spans="1:10" x14ac:dyDescent="0.25">
      <c r="G11760" t="s">
        <v>5223</v>
      </c>
      <c r="H11760">
        <v>16</v>
      </c>
      <c r="I11760">
        <v>2.56</v>
      </c>
      <c r="J11760">
        <v>99.68</v>
      </c>
    </row>
    <row r="11761" spans="1:10" x14ac:dyDescent="0.25">
      <c r="G11761" t="s">
        <v>3158</v>
      </c>
      <c r="H11761">
        <v>2</v>
      </c>
      <c r="I11761">
        <v>0.32</v>
      </c>
      <c r="J11761">
        <v>100</v>
      </c>
    </row>
    <row r="11762" spans="1:10" x14ac:dyDescent="0.25">
      <c r="H11762" s="3"/>
    </row>
    <row r="11763" spans="1:10" x14ac:dyDescent="0.25">
      <c r="G11763" t="s">
        <v>1673</v>
      </c>
      <c r="H11763">
        <v>626</v>
      </c>
      <c r="I11763">
        <v>100</v>
      </c>
    </row>
    <row r="11766" spans="1:10" s="9" customFormat="1" x14ac:dyDescent="0.25">
      <c r="A11766" s="9" t="s">
        <v>491</v>
      </c>
      <c r="G11766" s="9" t="s">
        <v>1181</v>
      </c>
    </row>
    <row r="11769" spans="1:10" x14ac:dyDescent="0.25">
      <c r="G11769" t="s">
        <v>3807</v>
      </c>
      <c r="H11769" t="s">
        <v>1601</v>
      </c>
      <c r="I11769" t="s">
        <v>1602</v>
      </c>
      <c r="J11769" t="s">
        <v>1603</v>
      </c>
    </row>
    <row r="11771" spans="1:10" x14ac:dyDescent="0.25">
      <c r="G11771" t="s">
        <v>3015</v>
      </c>
      <c r="H11771">
        <v>559</v>
      </c>
      <c r="I11771">
        <v>89.15</v>
      </c>
      <c r="J11771">
        <v>89.15</v>
      </c>
    </row>
    <row r="11772" spans="1:10" x14ac:dyDescent="0.25">
      <c r="G11772" t="s">
        <v>3016</v>
      </c>
      <c r="H11772">
        <v>50</v>
      </c>
      <c r="I11772">
        <v>7.97</v>
      </c>
      <c r="J11772">
        <v>97.13</v>
      </c>
    </row>
    <row r="11773" spans="1:10" x14ac:dyDescent="0.25">
      <c r="G11773" t="s">
        <v>5223</v>
      </c>
      <c r="H11773">
        <v>16</v>
      </c>
      <c r="I11773">
        <v>2.5499999999999998</v>
      </c>
      <c r="J11773">
        <v>99.68</v>
      </c>
    </row>
    <row r="11774" spans="1:10" x14ac:dyDescent="0.25">
      <c r="G11774" t="s">
        <v>3158</v>
      </c>
      <c r="H11774">
        <v>2</v>
      </c>
      <c r="I11774">
        <v>0.32</v>
      </c>
      <c r="J11774">
        <v>100</v>
      </c>
    </row>
    <row r="11776" spans="1:10" x14ac:dyDescent="0.25">
      <c r="G11776" t="s">
        <v>1673</v>
      </c>
      <c r="H11776">
        <v>627</v>
      </c>
      <c r="I11776">
        <v>100</v>
      </c>
    </row>
    <row r="11779" spans="1:10" s="9" customFormat="1" x14ac:dyDescent="0.25">
      <c r="A11779" s="9" t="s">
        <v>492</v>
      </c>
      <c r="G11779" s="9" t="s">
        <v>1180</v>
      </c>
    </row>
    <row r="11782" spans="1:10" x14ac:dyDescent="0.25">
      <c r="G11782" t="s">
        <v>3807</v>
      </c>
      <c r="H11782" t="s">
        <v>1601</v>
      </c>
      <c r="I11782" t="s">
        <v>1602</v>
      </c>
      <c r="J11782" t="s">
        <v>1603</v>
      </c>
    </row>
    <row r="11784" spans="1:10" x14ac:dyDescent="0.25">
      <c r="G11784" t="s">
        <v>3015</v>
      </c>
      <c r="H11784">
        <v>281</v>
      </c>
      <c r="I11784">
        <v>44.82</v>
      </c>
      <c r="J11784">
        <v>44.82</v>
      </c>
    </row>
    <row r="11785" spans="1:10" x14ac:dyDescent="0.25">
      <c r="G11785" t="s">
        <v>3016</v>
      </c>
      <c r="H11785">
        <v>334</v>
      </c>
      <c r="I11785">
        <v>53.27</v>
      </c>
      <c r="J11785">
        <v>98.09</v>
      </c>
    </row>
    <row r="11786" spans="1:10" x14ac:dyDescent="0.25">
      <c r="G11786" t="s">
        <v>5223</v>
      </c>
      <c r="H11786">
        <v>11</v>
      </c>
      <c r="I11786">
        <v>1.75</v>
      </c>
      <c r="J11786">
        <v>99.84</v>
      </c>
    </row>
    <row r="11787" spans="1:10" x14ac:dyDescent="0.25">
      <c r="G11787" t="s">
        <v>3158</v>
      </c>
      <c r="H11787">
        <v>1</v>
      </c>
      <c r="I11787">
        <v>0.16</v>
      </c>
      <c r="J11787">
        <v>100</v>
      </c>
    </row>
    <row r="11789" spans="1:10" x14ac:dyDescent="0.25">
      <c r="G11789" t="s">
        <v>1673</v>
      </c>
      <c r="H11789">
        <v>627</v>
      </c>
      <c r="I11789">
        <v>100</v>
      </c>
    </row>
    <row r="11793" spans="1:10" s="9" customFormat="1" x14ac:dyDescent="0.25">
      <c r="A11793" s="9" t="s">
        <v>5225</v>
      </c>
      <c r="G11793" s="9" t="s">
        <v>1182</v>
      </c>
    </row>
    <row r="11798" spans="1:10" x14ac:dyDescent="0.25">
      <c r="G11798" t="s">
        <v>3807</v>
      </c>
      <c r="H11798" t="s">
        <v>1601</v>
      </c>
      <c r="I11798" t="s">
        <v>1602</v>
      </c>
      <c r="J11798" t="s">
        <v>1603</v>
      </c>
    </row>
    <row r="11800" spans="1:10" x14ac:dyDescent="0.25">
      <c r="G11800" t="s">
        <v>3015</v>
      </c>
      <c r="H11800">
        <v>536</v>
      </c>
      <c r="I11800">
        <v>86.31</v>
      </c>
      <c r="J11800">
        <v>86.31</v>
      </c>
    </row>
    <row r="11801" spans="1:10" x14ac:dyDescent="0.25">
      <c r="G11801" t="s">
        <v>3016</v>
      </c>
      <c r="H11801">
        <v>69</v>
      </c>
      <c r="I11801">
        <v>11.11</v>
      </c>
      <c r="J11801">
        <v>97.42</v>
      </c>
    </row>
    <row r="11802" spans="1:10" x14ac:dyDescent="0.25">
      <c r="G11802" t="s">
        <v>5223</v>
      </c>
      <c r="H11802">
        <v>16</v>
      </c>
      <c r="I11802">
        <v>2.58</v>
      </c>
      <c r="J11802">
        <v>100</v>
      </c>
    </row>
    <row r="11804" spans="1:10" x14ac:dyDescent="0.25">
      <c r="G11804" t="s">
        <v>1673</v>
      </c>
      <c r="H11804">
        <v>621</v>
      </c>
      <c r="I11804">
        <v>100</v>
      </c>
    </row>
    <row r="11808" spans="1:10" s="9" customFormat="1" x14ac:dyDescent="0.25">
      <c r="A11808" s="9" t="s">
        <v>494</v>
      </c>
      <c r="G11808" s="9" t="s">
        <v>1183</v>
      </c>
    </row>
    <row r="11813" spans="1:10" x14ac:dyDescent="0.25">
      <c r="G11813" t="s">
        <v>3807</v>
      </c>
      <c r="H11813" t="s">
        <v>1601</v>
      </c>
      <c r="I11813" t="s">
        <v>1602</v>
      </c>
      <c r="J11813" t="s">
        <v>1603</v>
      </c>
    </row>
    <row r="11815" spans="1:10" x14ac:dyDescent="0.25">
      <c r="G11815" t="s">
        <v>3015</v>
      </c>
      <c r="H11815">
        <v>271</v>
      </c>
      <c r="I11815">
        <v>43.22</v>
      </c>
      <c r="J11815">
        <v>43.22</v>
      </c>
    </row>
    <row r="11816" spans="1:10" x14ac:dyDescent="0.25">
      <c r="G11816" t="s">
        <v>3016</v>
      </c>
      <c r="H11816">
        <v>345</v>
      </c>
      <c r="I11816">
        <v>55.02</v>
      </c>
      <c r="J11816">
        <v>98.25</v>
      </c>
    </row>
    <row r="11817" spans="1:10" x14ac:dyDescent="0.25">
      <c r="G11817" t="s">
        <v>5223</v>
      </c>
      <c r="H11817">
        <v>11</v>
      </c>
      <c r="I11817">
        <v>1.75</v>
      </c>
      <c r="J11817">
        <v>100</v>
      </c>
    </row>
    <row r="11819" spans="1:10" x14ac:dyDescent="0.25">
      <c r="G11819" t="s">
        <v>1673</v>
      </c>
      <c r="H11819">
        <v>627</v>
      </c>
      <c r="I11819">
        <v>100</v>
      </c>
    </row>
    <row r="11821" spans="1:10" x14ac:dyDescent="0.25">
      <c r="G11821" t="s">
        <v>4648</v>
      </c>
    </row>
    <row r="11823" spans="1:10" s="9" customFormat="1" x14ac:dyDescent="0.25">
      <c r="A11823" s="9" t="s">
        <v>5226</v>
      </c>
      <c r="G11823" s="9" t="s">
        <v>1184</v>
      </c>
    </row>
    <row r="11828" spans="1:10" x14ac:dyDescent="0.25">
      <c r="G11828" t="s">
        <v>3807</v>
      </c>
      <c r="H11828" t="s">
        <v>1601</v>
      </c>
      <c r="I11828" t="s">
        <v>1602</v>
      </c>
      <c r="J11828" t="s">
        <v>1603</v>
      </c>
    </row>
    <row r="11830" spans="1:10" x14ac:dyDescent="0.25">
      <c r="G11830" t="s">
        <v>3015</v>
      </c>
      <c r="H11830">
        <v>342</v>
      </c>
      <c r="I11830">
        <v>54.72</v>
      </c>
      <c r="J11830">
        <v>54.72</v>
      </c>
    </row>
    <row r="11831" spans="1:10" x14ac:dyDescent="0.25">
      <c r="G11831" t="s">
        <v>3016</v>
      </c>
      <c r="H11831">
        <v>270</v>
      </c>
      <c r="I11831">
        <v>43.2</v>
      </c>
      <c r="J11831">
        <v>97.92</v>
      </c>
    </row>
    <row r="11832" spans="1:10" x14ac:dyDescent="0.25">
      <c r="G11832" t="s">
        <v>5223</v>
      </c>
      <c r="H11832">
        <v>13</v>
      </c>
      <c r="I11832">
        <v>2.08</v>
      </c>
      <c r="J11832">
        <v>100</v>
      </c>
    </row>
    <row r="11834" spans="1:10" x14ac:dyDescent="0.25">
      <c r="G11834" t="s">
        <v>1673</v>
      </c>
      <c r="H11834">
        <v>625</v>
      </c>
      <c r="I11834">
        <v>100</v>
      </c>
    </row>
    <row r="11838" spans="1:10" s="9" customFormat="1" x14ac:dyDescent="0.25">
      <c r="A11838" s="9" t="s">
        <v>5227</v>
      </c>
      <c r="G11838" s="9" t="s">
        <v>1185</v>
      </c>
    </row>
    <row r="11841" spans="1:10" x14ac:dyDescent="0.25">
      <c r="G11841" t="s">
        <v>3807</v>
      </c>
      <c r="H11841" t="s">
        <v>1601</v>
      </c>
      <c r="I11841" t="s">
        <v>1602</v>
      </c>
      <c r="J11841" t="s">
        <v>1603</v>
      </c>
    </row>
    <row r="11843" spans="1:10" x14ac:dyDescent="0.25">
      <c r="G11843" t="s">
        <v>3015</v>
      </c>
      <c r="H11843">
        <v>471</v>
      </c>
      <c r="I11843">
        <v>75.12</v>
      </c>
      <c r="J11843">
        <v>75.12</v>
      </c>
    </row>
    <row r="11844" spans="1:10" x14ac:dyDescent="0.25">
      <c r="G11844" t="s">
        <v>3016</v>
      </c>
      <c r="H11844">
        <v>142</v>
      </c>
      <c r="I11844">
        <v>22.65</v>
      </c>
      <c r="J11844">
        <v>97.77</v>
      </c>
    </row>
    <row r="11845" spans="1:10" x14ac:dyDescent="0.25">
      <c r="G11845" t="s">
        <v>5223</v>
      </c>
      <c r="H11845">
        <v>13</v>
      </c>
      <c r="I11845">
        <v>2.0699999999999998</v>
      </c>
      <c r="J11845">
        <v>99.84</v>
      </c>
    </row>
    <row r="11846" spans="1:10" x14ac:dyDescent="0.25">
      <c r="G11846" t="s">
        <v>3013</v>
      </c>
      <c r="H11846">
        <v>1</v>
      </c>
      <c r="I11846">
        <v>0.16</v>
      </c>
      <c r="J11846">
        <v>100</v>
      </c>
    </row>
    <row r="11848" spans="1:10" x14ac:dyDescent="0.25">
      <c r="G11848" t="s">
        <v>1673</v>
      </c>
      <c r="H11848">
        <v>627</v>
      </c>
      <c r="I11848">
        <v>100</v>
      </c>
    </row>
    <row r="11850" spans="1:10" x14ac:dyDescent="0.25">
      <c r="G11850" t="s">
        <v>4648</v>
      </c>
    </row>
    <row r="11853" spans="1:10" s="9" customFormat="1" x14ac:dyDescent="0.25">
      <c r="A11853" s="9" t="s">
        <v>5228</v>
      </c>
      <c r="G11853" s="9" t="s">
        <v>1183</v>
      </c>
    </row>
    <row r="11856" spans="1:10" x14ac:dyDescent="0.25">
      <c r="G11856" t="s">
        <v>3807</v>
      </c>
      <c r="H11856" t="s">
        <v>1601</v>
      </c>
      <c r="I11856" t="s">
        <v>1602</v>
      </c>
      <c r="J11856" t="s">
        <v>1603</v>
      </c>
    </row>
    <row r="11858" spans="1:10" x14ac:dyDescent="0.25">
      <c r="G11858" t="s">
        <v>3015</v>
      </c>
      <c r="H11858">
        <v>271</v>
      </c>
      <c r="I11858">
        <v>43.22</v>
      </c>
      <c r="J11858">
        <v>43.22</v>
      </c>
    </row>
    <row r="11859" spans="1:10" x14ac:dyDescent="0.25">
      <c r="G11859" t="s">
        <v>3016</v>
      </c>
      <c r="H11859">
        <v>345</v>
      </c>
      <c r="I11859">
        <v>55.02</v>
      </c>
      <c r="J11859">
        <v>98.25</v>
      </c>
    </row>
    <row r="11860" spans="1:10" x14ac:dyDescent="0.25">
      <c r="G11860" t="s">
        <v>5223</v>
      </c>
      <c r="H11860">
        <v>11</v>
      </c>
      <c r="I11860">
        <v>1.75</v>
      </c>
      <c r="J11860">
        <v>100</v>
      </c>
    </row>
    <row r="11862" spans="1:10" x14ac:dyDescent="0.25">
      <c r="G11862" t="s">
        <v>1673</v>
      </c>
      <c r="H11862">
        <v>627</v>
      </c>
      <c r="I11862">
        <v>100</v>
      </c>
    </row>
    <row r="11866" spans="1:10" s="9" customFormat="1" x14ac:dyDescent="0.25">
      <c r="A11866" s="9" t="s">
        <v>495</v>
      </c>
      <c r="G11866" s="9" t="s">
        <v>1184</v>
      </c>
    </row>
    <row r="11871" spans="1:10" x14ac:dyDescent="0.25">
      <c r="G11871" t="s">
        <v>3807</v>
      </c>
      <c r="H11871" t="s">
        <v>1601</v>
      </c>
      <c r="I11871" t="s">
        <v>1602</v>
      </c>
      <c r="J11871" t="s">
        <v>1603</v>
      </c>
    </row>
    <row r="11873" spans="1:10" x14ac:dyDescent="0.25">
      <c r="G11873" t="s">
        <v>3015</v>
      </c>
      <c r="H11873">
        <v>342</v>
      </c>
      <c r="I11873">
        <v>54.72</v>
      </c>
      <c r="J11873">
        <v>54.72</v>
      </c>
    </row>
    <row r="11874" spans="1:10" x14ac:dyDescent="0.25">
      <c r="G11874" t="s">
        <v>3016</v>
      </c>
      <c r="H11874">
        <v>270</v>
      </c>
      <c r="I11874">
        <v>43.2</v>
      </c>
      <c r="J11874">
        <v>97.92</v>
      </c>
    </row>
    <row r="11875" spans="1:10" x14ac:dyDescent="0.25">
      <c r="G11875" t="s">
        <v>5223</v>
      </c>
      <c r="H11875">
        <v>13</v>
      </c>
      <c r="I11875">
        <v>2.08</v>
      </c>
      <c r="J11875">
        <v>100</v>
      </c>
    </row>
    <row r="11877" spans="1:10" x14ac:dyDescent="0.25">
      <c r="G11877" t="s">
        <v>1673</v>
      </c>
      <c r="H11877">
        <v>625</v>
      </c>
      <c r="I11877">
        <v>100</v>
      </c>
    </row>
    <row r="11883" spans="1:10" s="9" customFormat="1" x14ac:dyDescent="0.25">
      <c r="A11883" s="9" t="s">
        <v>496</v>
      </c>
      <c r="G11883" s="9" t="s">
        <v>1185</v>
      </c>
    </row>
    <row r="11888" spans="1:10" x14ac:dyDescent="0.25">
      <c r="G11888" t="s">
        <v>3807</v>
      </c>
      <c r="H11888" t="s">
        <v>1601</v>
      </c>
      <c r="I11888" t="s">
        <v>1602</v>
      </c>
      <c r="J11888" t="s">
        <v>1603</v>
      </c>
    </row>
    <row r="11890" spans="1:10" x14ac:dyDescent="0.25">
      <c r="G11890" t="s">
        <v>3015</v>
      </c>
      <c r="H11890">
        <v>471</v>
      </c>
      <c r="I11890">
        <v>75.12</v>
      </c>
      <c r="J11890">
        <v>75.12</v>
      </c>
    </row>
    <row r="11891" spans="1:10" x14ac:dyDescent="0.25">
      <c r="G11891" t="s">
        <v>3016</v>
      </c>
      <c r="H11891">
        <v>142</v>
      </c>
      <c r="I11891">
        <v>22.65</v>
      </c>
      <c r="J11891">
        <v>97.77</v>
      </c>
    </row>
    <row r="11892" spans="1:10" x14ac:dyDescent="0.25">
      <c r="G11892" t="s">
        <v>5223</v>
      </c>
      <c r="H11892">
        <v>13</v>
      </c>
      <c r="I11892">
        <v>2.0699999999999998</v>
      </c>
      <c r="J11892">
        <v>99.84</v>
      </c>
    </row>
    <row r="11893" spans="1:10" x14ac:dyDescent="0.25">
      <c r="G11893" t="s">
        <v>3013</v>
      </c>
      <c r="H11893">
        <v>1</v>
      </c>
      <c r="I11893">
        <v>0.16</v>
      </c>
      <c r="J11893">
        <v>100</v>
      </c>
    </row>
    <row r="11895" spans="1:10" x14ac:dyDescent="0.25">
      <c r="G11895" t="s">
        <v>1673</v>
      </c>
      <c r="H11895">
        <v>627</v>
      </c>
      <c r="I11895">
        <v>100</v>
      </c>
    </row>
    <row r="11899" spans="1:10" s="9" customFormat="1" x14ac:dyDescent="0.25">
      <c r="A11899" s="9" t="s">
        <v>5229</v>
      </c>
      <c r="G11899" s="9" t="s">
        <v>1186</v>
      </c>
    </row>
    <row r="11903" spans="1:10" x14ac:dyDescent="0.25">
      <c r="G11903" t="s">
        <v>3807</v>
      </c>
      <c r="H11903" t="s">
        <v>1601</v>
      </c>
      <c r="I11903" t="s">
        <v>1602</v>
      </c>
      <c r="J11903" t="s">
        <v>1603</v>
      </c>
    </row>
    <row r="11905" spans="1:10" x14ac:dyDescent="0.25">
      <c r="G11905" t="s">
        <v>3015</v>
      </c>
      <c r="H11905">
        <v>509</v>
      </c>
      <c r="I11905">
        <v>89.3</v>
      </c>
      <c r="J11905">
        <v>89.3</v>
      </c>
    </row>
    <row r="11906" spans="1:10" x14ac:dyDescent="0.25">
      <c r="G11906" t="s">
        <v>3016</v>
      </c>
      <c r="H11906">
        <v>33</v>
      </c>
      <c r="I11906">
        <v>5.79</v>
      </c>
      <c r="J11906">
        <v>95.09</v>
      </c>
    </row>
    <row r="11907" spans="1:10" x14ac:dyDescent="0.25">
      <c r="G11907" t="s">
        <v>5223</v>
      </c>
      <c r="H11907">
        <v>16</v>
      </c>
      <c r="I11907">
        <v>2.81</v>
      </c>
      <c r="J11907">
        <v>97.89</v>
      </c>
    </row>
    <row r="11908" spans="1:10" x14ac:dyDescent="0.25">
      <c r="G11908" t="s">
        <v>3013</v>
      </c>
      <c r="H11908">
        <v>6</v>
      </c>
      <c r="I11908">
        <v>1.05</v>
      </c>
      <c r="J11908">
        <v>98.95</v>
      </c>
    </row>
    <row r="11909" spans="1:10" x14ac:dyDescent="0.25">
      <c r="G11909" t="s">
        <v>3158</v>
      </c>
      <c r="H11909">
        <v>6</v>
      </c>
      <c r="I11909">
        <v>1.05</v>
      </c>
      <c r="J11909">
        <v>100</v>
      </c>
    </row>
    <row r="11911" spans="1:10" x14ac:dyDescent="0.25">
      <c r="G11911" t="s">
        <v>1673</v>
      </c>
      <c r="H11911">
        <v>570</v>
      </c>
      <c r="I11911">
        <v>100</v>
      </c>
    </row>
    <row r="11914" spans="1:10" s="9" customFormat="1" x14ac:dyDescent="0.25">
      <c r="A11914" s="9" t="s">
        <v>498</v>
      </c>
      <c r="G11914" s="9" t="s">
        <v>1188</v>
      </c>
    </row>
    <row r="11917" spans="1:10" x14ac:dyDescent="0.25">
      <c r="G11917" t="s">
        <v>3807</v>
      </c>
      <c r="H11917" t="s">
        <v>1601</v>
      </c>
      <c r="I11917" t="s">
        <v>1602</v>
      </c>
      <c r="J11917" t="s">
        <v>1603</v>
      </c>
    </row>
    <row r="11919" spans="1:10" x14ac:dyDescent="0.25">
      <c r="G11919" t="s">
        <v>3015</v>
      </c>
      <c r="H11919">
        <v>524</v>
      </c>
      <c r="I11919">
        <v>83.71</v>
      </c>
      <c r="J11919">
        <v>83.71</v>
      </c>
    </row>
    <row r="11920" spans="1:10" x14ac:dyDescent="0.25">
      <c r="G11920" t="s">
        <v>3016</v>
      </c>
      <c r="H11920">
        <v>83</v>
      </c>
      <c r="I11920">
        <v>13.26</v>
      </c>
      <c r="J11920">
        <v>96.96</v>
      </c>
    </row>
    <row r="11921" spans="1:10" x14ac:dyDescent="0.25">
      <c r="G11921" t="s">
        <v>5223</v>
      </c>
      <c r="H11921">
        <v>17</v>
      </c>
      <c r="I11921">
        <v>2.72</v>
      </c>
      <c r="J11921">
        <v>99.68</v>
      </c>
    </row>
    <row r="11922" spans="1:10" x14ac:dyDescent="0.25">
      <c r="G11922" t="s">
        <v>3158</v>
      </c>
      <c r="H11922">
        <v>2</v>
      </c>
      <c r="I11922">
        <v>0.32</v>
      </c>
      <c r="J11922">
        <v>100</v>
      </c>
    </row>
    <row r="11924" spans="1:10" x14ac:dyDescent="0.25">
      <c r="G11924" t="s">
        <v>1673</v>
      </c>
      <c r="H11924">
        <v>626</v>
      </c>
      <c r="I11924">
        <v>100</v>
      </c>
    </row>
    <row r="11928" spans="1:10" s="9" customFormat="1" x14ac:dyDescent="0.25">
      <c r="A11928" s="9" t="s">
        <v>5230</v>
      </c>
      <c r="G11928" s="9" t="s">
        <v>1187</v>
      </c>
    </row>
    <row r="11934" spans="1:10" x14ac:dyDescent="0.25">
      <c r="G11934" t="s">
        <v>3807</v>
      </c>
      <c r="H11934" t="s">
        <v>1601</v>
      </c>
      <c r="I11934" t="s">
        <v>1602</v>
      </c>
      <c r="J11934" t="s">
        <v>1603</v>
      </c>
    </row>
    <row r="11936" spans="1:10" x14ac:dyDescent="0.25">
      <c r="G11936" t="s">
        <v>3015</v>
      </c>
      <c r="H11936">
        <v>554</v>
      </c>
      <c r="I11936">
        <v>88.64</v>
      </c>
      <c r="J11936">
        <v>88.64</v>
      </c>
    </row>
    <row r="11937" spans="1:10" x14ac:dyDescent="0.25">
      <c r="G11937" t="s">
        <v>3016</v>
      </c>
      <c r="H11937">
        <v>49</v>
      </c>
      <c r="I11937">
        <v>7.84</v>
      </c>
      <c r="J11937">
        <v>96.48</v>
      </c>
    </row>
    <row r="11938" spans="1:10" x14ac:dyDescent="0.25">
      <c r="G11938" t="s">
        <v>5223</v>
      </c>
      <c r="H11938">
        <v>18</v>
      </c>
      <c r="I11938">
        <v>2.88</v>
      </c>
      <c r="J11938">
        <v>99.36</v>
      </c>
    </row>
    <row r="11939" spans="1:10" x14ac:dyDescent="0.25">
      <c r="G11939" t="s">
        <v>3013</v>
      </c>
      <c r="H11939">
        <v>2</v>
      </c>
      <c r="I11939">
        <v>0.32</v>
      </c>
      <c r="J11939">
        <v>99.68</v>
      </c>
    </row>
    <row r="11940" spans="1:10" x14ac:dyDescent="0.25">
      <c r="G11940" t="s">
        <v>3158</v>
      </c>
      <c r="H11940">
        <v>2</v>
      </c>
      <c r="I11940">
        <v>0.32</v>
      </c>
      <c r="J11940">
        <v>100</v>
      </c>
    </row>
    <row r="11942" spans="1:10" x14ac:dyDescent="0.25">
      <c r="G11942" t="s">
        <v>1673</v>
      </c>
      <c r="H11942">
        <v>625</v>
      </c>
      <c r="I11942">
        <v>100</v>
      </c>
    </row>
    <row r="11944" spans="1:10" x14ac:dyDescent="0.25">
      <c r="G11944" t="s">
        <v>4648</v>
      </c>
    </row>
    <row r="11946" spans="1:10" s="9" customFormat="1" x14ac:dyDescent="0.25">
      <c r="A11946" s="9" t="s">
        <v>5231</v>
      </c>
      <c r="G11946" s="9" t="s">
        <v>1189</v>
      </c>
    </row>
    <row r="11951" spans="1:10" x14ac:dyDescent="0.25">
      <c r="G11951" t="s">
        <v>3807</v>
      </c>
      <c r="H11951" t="s">
        <v>1601</v>
      </c>
      <c r="I11951" t="s">
        <v>1602</v>
      </c>
      <c r="J11951" t="s">
        <v>1603</v>
      </c>
    </row>
    <row r="11953" spans="1:10" x14ac:dyDescent="0.25">
      <c r="G11953" t="s">
        <v>3015</v>
      </c>
      <c r="H11953">
        <v>424</v>
      </c>
      <c r="I11953">
        <v>67.73</v>
      </c>
      <c r="J11953">
        <v>67.73</v>
      </c>
    </row>
    <row r="11954" spans="1:10" x14ac:dyDescent="0.25">
      <c r="G11954" t="s">
        <v>3016</v>
      </c>
      <c r="H11954">
        <v>183</v>
      </c>
      <c r="I11954">
        <v>29.23</v>
      </c>
      <c r="J11954">
        <v>96.96</v>
      </c>
    </row>
    <row r="11955" spans="1:10" x14ac:dyDescent="0.25">
      <c r="G11955" t="s">
        <v>5223</v>
      </c>
      <c r="H11955">
        <v>15</v>
      </c>
      <c r="I11955">
        <v>2.4</v>
      </c>
      <c r="J11955">
        <v>99.36</v>
      </c>
    </row>
    <row r="11956" spans="1:10" x14ac:dyDescent="0.25">
      <c r="G11956" t="s">
        <v>3013</v>
      </c>
      <c r="H11956">
        <v>2</v>
      </c>
      <c r="I11956">
        <v>0.32</v>
      </c>
      <c r="J11956">
        <v>99.68</v>
      </c>
    </row>
    <row r="11957" spans="1:10" x14ac:dyDescent="0.25">
      <c r="G11957" t="s">
        <v>3158</v>
      </c>
      <c r="H11957">
        <v>2</v>
      </c>
      <c r="I11957">
        <v>0.32</v>
      </c>
      <c r="J11957">
        <v>100</v>
      </c>
    </row>
    <row r="11959" spans="1:10" x14ac:dyDescent="0.25">
      <c r="G11959" t="s">
        <v>1673</v>
      </c>
      <c r="H11959">
        <v>626</v>
      </c>
      <c r="I11959">
        <v>100</v>
      </c>
    </row>
    <row r="11963" spans="1:10" s="9" customFormat="1" x14ac:dyDescent="0.25">
      <c r="A11963" s="9" t="s">
        <v>5232</v>
      </c>
      <c r="G11963" s="9" t="s">
        <v>1190</v>
      </c>
    </row>
    <row r="11966" spans="1:10" x14ac:dyDescent="0.25">
      <c r="G11966" t="s">
        <v>3807</v>
      </c>
      <c r="H11966" t="s">
        <v>1601</v>
      </c>
      <c r="I11966" t="s">
        <v>1602</v>
      </c>
      <c r="J11966" t="s">
        <v>1603</v>
      </c>
    </row>
    <row r="11968" spans="1:10" x14ac:dyDescent="0.25">
      <c r="G11968">
        <v>1</v>
      </c>
      <c r="H11968">
        <v>250</v>
      </c>
      <c r="I11968">
        <v>40</v>
      </c>
      <c r="J11968">
        <v>40</v>
      </c>
    </row>
    <row r="11969" spans="7:10" x14ac:dyDescent="0.25">
      <c r="G11969">
        <v>2</v>
      </c>
      <c r="H11969">
        <v>163</v>
      </c>
      <c r="I11969">
        <v>26.08</v>
      </c>
      <c r="J11969">
        <v>66.08</v>
      </c>
    </row>
    <row r="11970" spans="7:10" x14ac:dyDescent="0.25">
      <c r="G11970">
        <v>3</v>
      </c>
      <c r="H11970">
        <v>117</v>
      </c>
      <c r="I11970">
        <v>18.72</v>
      </c>
      <c r="J11970">
        <v>84.8</v>
      </c>
    </row>
    <row r="11971" spans="7:10" x14ac:dyDescent="0.25">
      <c r="G11971">
        <v>4</v>
      </c>
      <c r="H11971">
        <v>35</v>
      </c>
      <c r="I11971">
        <v>5.6</v>
      </c>
      <c r="J11971">
        <v>90.4</v>
      </c>
    </row>
    <row r="11972" spans="7:10" x14ac:dyDescent="0.25">
      <c r="G11972">
        <v>5</v>
      </c>
      <c r="H11972">
        <v>25</v>
      </c>
      <c r="I11972">
        <v>4</v>
      </c>
      <c r="J11972">
        <v>94.4</v>
      </c>
    </row>
    <row r="11973" spans="7:10" x14ac:dyDescent="0.25">
      <c r="G11973">
        <v>6</v>
      </c>
      <c r="H11973">
        <v>20</v>
      </c>
      <c r="I11973">
        <v>3.2</v>
      </c>
      <c r="J11973">
        <v>97.6</v>
      </c>
    </row>
    <row r="11974" spans="7:10" x14ac:dyDescent="0.25">
      <c r="G11974">
        <v>7</v>
      </c>
      <c r="H11974">
        <v>4</v>
      </c>
      <c r="I11974">
        <v>0.64</v>
      </c>
      <c r="J11974">
        <v>98.24</v>
      </c>
    </row>
    <row r="11975" spans="7:10" x14ac:dyDescent="0.25">
      <c r="G11975">
        <v>8</v>
      </c>
      <c r="H11975">
        <v>5</v>
      </c>
      <c r="I11975">
        <v>0.8</v>
      </c>
      <c r="J11975">
        <v>99.04</v>
      </c>
    </row>
    <row r="11976" spans="7:10" x14ac:dyDescent="0.25">
      <c r="G11976">
        <v>9</v>
      </c>
      <c r="H11976">
        <v>1</v>
      </c>
      <c r="I11976">
        <v>0.16</v>
      </c>
      <c r="J11976">
        <v>99.2</v>
      </c>
    </row>
    <row r="11977" spans="7:10" x14ac:dyDescent="0.25">
      <c r="G11977">
        <v>10</v>
      </c>
      <c r="H11977">
        <v>1</v>
      </c>
      <c r="I11977">
        <v>0.16</v>
      </c>
      <c r="J11977">
        <v>99.36</v>
      </c>
    </row>
    <row r="11978" spans="7:10" x14ac:dyDescent="0.25">
      <c r="G11978">
        <v>12</v>
      </c>
      <c r="H11978">
        <v>1</v>
      </c>
      <c r="I11978">
        <v>0.16</v>
      </c>
      <c r="J11978">
        <v>99.52</v>
      </c>
    </row>
    <row r="11979" spans="7:10" x14ac:dyDescent="0.25">
      <c r="G11979">
        <v>13</v>
      </c>
      <c r="H11979">
        <v>2</v>
      </c>
      <c r="I11979">
        <v>0.32</v>
      </c>
      <c r="J11979">
        <v>99.84</v>
      </c>
    </row>
    <row r="11980" spans="7:10" x14ac:dyDescent="0.25">
      <c r="G11980">
        <v>24</v>
      </c>
      <c r="H11980">
        <v>1</v>
      </c>
      <c r="I11980">
        <v>0.16</v>
      </c>
      <c r="J11980">
        <v>100</v>
      </c>
    </row>
    <row r="11982" spans="7:10" x14ac:dyDescent="0.25">
      <c r="G11982" t="s">
        <v>1673</v>
      </c>
      <c r="H11982">
        <v>625</v>
      </c>
      <c r="I11982">
        <v>100</v>
      </c>
    </row>
    <row r="11986" spans="1:10" s="9" customFormat="1" x14ac:dyDescent="0.25">
      <c r="A11986" s="9" t="s">
        <v>5233</v>
      </c>
      <c r="G11986" s="9" t="s">
        <v>1191</v>
      </c>
    </row>
    <row r="11989" spans="1:10" x14ac:dyDescent="0.25">
      <c r="G11989" t="s">
        <v>3807</v>
      </c>
      <c r="H11989" t="s">
        <v>1601</v>
      </c>
      <c r="I11989" t="s">
        <v>1602</v>
      </c>
      <c r="J11989" t="s">
        <v>1603</v>
      </c>
    </row>
    <row r="11991" spans="1:10" x14ac:dyDescent="0.25">
      <c r="G11991">
        <v>1</v>
      </c>
      <c r="H11991">
        <v>157</v>
      </c>
      <c r="I11991">
        <v>25.16</v>
      </c>
      <c r="J11991">
        <v>25.16</v>
      </c>
    </row>
    <row r="11992" spans="1:10" x14ac:dyDescent="0.25">
      <c r="G11992">
        <v>2</v>
      </c>
      <c r="H11992">
        <v>138</v>
      </c>
      <c r="I11992">
        <v>22.12</v>
      </c>
      <c r="J11992">
        <v>47.28</v>
      </c>
    </row>
    <row r="11993" spans="1:10" x14ac:dyDescent="0.25">
      <c r="G11993">
        <v>3</v>
      </c>
      <c r="H11993">
        <v>112</v>
      </c>
      <c r="I11993">
        <v>17.95</v>
      </c>
      <c r="J11993">
        <v>65.22</v>
      </c>
    </row>
    <row r="11994" spans="1:10" x14ac:dyDescent="0.25">
      <c r="G11994">
        <v>4</v>
      </c>
      <c r="H11994">
        <v>72</v>
      </c>
      <c r="I11994">
        <v>11.54</v>
      </c>
      <c r="J11994">
        <v>76.760000000000005</v>
      </c>
    </row>
    <row r="11995" spans="1:10" x14ac:dyDescent="0.25">
      <c r="G11995">
        <v>5</v>
      </c>
      <c r="H11995">
        <v>49</v>
      </c>
      <c r="I11995">
        <v>7.85</v>
      </c>
      <c r="J11995">
        <v>84.62</v>
      </c>
    </row>
    <row r="11996" spans="1:10" x14ac:dyDescent="0.25">
      <c r="G11996">
        <v>6</v>
      </c>
      <c r="H11996">
        <v>31</v>
      </c>
      <c r="I11996">
        <v>4.97</v>
      </c>
      <c r="J11996">
        <v>89.58</v>
      </c>
    </row>
    <row r="11997" spans="1:10" x14ac:dyDescent="0.25">
      <c r="G11997">
        <v>7</v>
      </c>
      <c r="H11997">
        <v>16</v>
      </c>
      <c r="I11997">
        <v>2.56</v>
      </c>
      <c r="J11997">
        <v>92.15</v>
      </c>
    </row>
    <row r="11998" spans="1:10" x14ac:dyDescent="0.25">
      <c r="G11998">
        <v>8</v>
      </c>
      <c r="H11998">
        <v>13</v>
      </c>
      <c r="I11998">
        <v>2.08</v>
      </c>
      <c r="J11998">
        <v>94.23</v>
      </c>
    </row>
    <row r="11999" spans="1:10" x14ac:dyDescent="0.25">
      <c r="G11999">
        <v>9</v>
      </c>
      <c r="H11999">
        <v>4</v>
      </c>
      <c r="I11999">
        <v>0.64</v>
      </c>
      <c r="J11999">
        <v>94.87</v>
      </c>
    </row>
    <row r="12000" spans="1:10" x14ac:dyDescent="0.25">
      <c r="G12000">
        <v>10</v>
      </c>
      <c r="H12000">
        <v>13</v>
      </c>
      <c r="I12000">
        <v>2.08</v>
      </c>
      <c r="J12000">
        <v>96.96</v>
      </c>
    </row>
    <row r="12001" spans="1:10" x14ac:dyDescent="0.25">
      <c r="G12001">
        <v>12</v>
      </c>
      <c r="H12001">
        <v>6</v>
      </c>
      <c r="I12001">
        <v>0.96</v>
      </c>
      <c r="J12001">
        <v>97.92</v>
      </c>
    </row>
    <row r="12002" spans="1:10" x14ac:dyDescent="0.25">
      <c r="G12002">
        <v>13</v>
      </c>
      <c r="H12002">
        <v>1</v>
      </c>
      <c r="I12002">
        <v>0.16</v>
      </c>
      <c r="J12002">
        <v>98.08</v>
      </c>
    </row>
    <row r="12003" spans="1:10" x14ac:dyDescent="0.25">
      <c r="G12003">
        <v>14</v>
      </c>
      <c r="H12003">
        <v>1</v>
      </c>
      <c r="I12003">
        <v>0.16</v>
      </c>
      <c r="J12003">
        <v>98.24</v>
      </c>
    </row>
    <row r="12004" spans="1:10" x14ac:dyDescent="0.25">
      <c r="G12004">
        <v>15</v>
      </c>
      <c r="H12004">
        <v>7</v>
      </c>
      <c r="I12004">
        <v>1.1200000000000001</v>
      </c>
      <c r="J12004">
        <v>99.36</v>
      </c>
    </row>
    <row r="12005" spans="1:10" x14ac:dyDescent="0.25">
      <c r="G12005">
        <v>17</v>
      </c>
      <c r="H12005">
        <v>1</v>
      </c>
      <c r="I12005">
        <v>0.16</v>
      </c>
      <c r="J12005">
        <v>99.52</v>
      </c>
    </row>
    <row r="12006" spans="1:10" x14ac:dyDescent="0.25">
      <c r="G12006">
        <v>19</v>
      </c>
      <c r="H12006">
        <v>1</v>
      </c>
      <c r="I12006">
        <v>0.16</v>
      </c>
      <c r="J12006">
        <v>99.68</v>
      </c>
    </row>
    <row r="12007" spans="1:10" x14ac:dyDescent="0.25">
      <c r="G12007">
        <v>25</v>
      </c>
      <c r="H12007">
        <v>2</v>
      </c>
      <c r="I12007">
        <v>0.32</v>
      </c>
      <c r="J12007">
        <v>100</v>
      </c>
    </row>
    <row r="12009" spans="1:10" x14ac:dyDescent="0.25">
      <c r="G12009" t="s">
        <v>1673</v>
      </c>
      <c r="H12009">
        <v>624</v>
      </c>
      <c r="I12009">
        <v>100</v>
      </c>
    </row>
    <row r="12013" spans="1:10" s="9" customFormat="1" x14ac:dyDescent="0.25">
      <c r="A12013" s="9" t="s">
        <v>5234</v>
      </c>
      <c r="G12013" s="9" t="s">
        <v>1192</v>
      </c>
    </row>
    <row r="12017" spans="1:10" x14ac:dyDescent="0.25">
      <c r="G12017" t="s">
        <v>3807</v>
      </c>
      <c r="H12017" t="s">
        <v>1601</v>
      </c>
      <c r="I12017" t="s">
        <v>1602</v>
      </c>
      <c r="J12017" t="s">
        <v>1603</v>
      </c>
    </row>
    <row r="12019" spans="1:10" x14ac:dyDescent="0.25">
      <c r="G12019" t="s">
        <v>3015</v>
      </c>
      <c r="H12019">
        <v>515</v>
      </c>
      <c r="I12019">
        <v>82.93</v>
      </c>
      <c r="J12019">
        <v>82.93</v>
      </c>
    </row>
    <row r="12020" spans="1:10" x14ac:dyDescent="0.25">
      <c r="G12020" t="s">
        <v>3016</v>
      </c>
      <c r="H12020">
        <v>104</v>
      </c>
      <c r="I12020">
        <v>16.75</v>
      </c>
      <c r="J12020">
        <v>99.68</v>
      </c>
    </row>
    <row r="12021" spans="1:10" x14ac:dyDescent="0.25">
      <c r="G12021" t="s">
        <v>3013</v>
      </c>
      <c r="H12021">
        <v>2</v>
      </c>
      <c r="I12021">
        <v>0.32</v>
      </c>
      <c r="J12021">
        <v>100</v>
      </c>
    </row>
    <row r="12023" spans="1:10" x14ac:dyDescent="0.25">
      <c r="G12023" t="s">
        <v>1673</v>
      </c>
      <c r="H12023">
        <v>621</v>
      </c>
      <c r="I12023">
        <v>100</v>
      </c>
    </row>
    <row r="12026" spans="1:10" s="9" customFormat="1" x14ac:dyDescent="0.25">
      <c r="A12026" s="9" t="s">
        <v>5240</v>
      </c>
      <c r="G12026" s="9" t="s">
        <v>1193</v>
      </c>
    </row>
    <row r="12029" spans="1:10" x14ac:dyDescent="0.25">
      <c r="G12029" t="s">
        <v>3807</v>
      </c>
      <c r="H12029" t="s">
        <v>1601</v>
      </c>
      <c r="I12029" t="s">
        <v>1602</v>
      </c>
      <c r="J12029" t="s">
        <v>1603</v>
      </c>
    </row>
    <row r="12031" spans="1:10" x14ac:dyDescent="0.25">
      <c r="G12031" t="s">
        <v>5203</v>
      </c>
      <c r="H12031">
        <v>1</v>
      </c>
      <c r="I12031">
        <v>0.97</v>
      </c>
      <c r="J12031">
        <v>0.97</v>
      </c>
    </row>
    <row r="12032" spans="1:10" x14ac:dyDescent="0.25">
      <c r="G12032" t="s">
        <v>5204</v>
      </c>
      <c r="H12032">
        <v>1</v>
      </c>
      <c r="I12032">
        <v>0.97</v>
      </c>
      <c r="J12032">
        <v>1.94</v>
      </c>
    </row>
    <row r="12033" spans="1:10" x14ac:dyDescent="0.25">
      <c r="G12033" t="s">
        <v>5235</v>
      </c>
      <c r="H12033">
        <v>1</v>
      </c>
      <c r="I12033">
        <v>0.97</v>
      </c>
      <c r="J12033">
        <v>2.91</v>
      </c>
    </row>
    <row r="12034" spans="1:10" x14ac:dyDescent="0.25">
      <c r="G12034" t="s">
        <v>5206</v>
      </c>
      <c r="H12034">
        <v>6</v>
      </c>
      <c r="I12034">
        <v>5.83</v>
      </c>
      <c r="J12034">
        <v>8.74</v>
      </c>
    </row>
    <row r="12035" spans="1:10" x14ac:dyDescent="0.25">
      <c r="G12035" t="s">
        <v>5207</v>
      </c>
      <c r="H12035">
        <v>3</v>
      </c>
      <c r="I12035">
        <v>2.91</v>
      </c>
      <c r="J12035">
        <v>11.65</v>
      </c>
    </row>
    <row r="12036" spans="1:10" x14ac:dyDescent="0.25">
      <c r="G12036" t="s">
        <v>5208</v>
      </c>
      <c r="H12036">
        <v>4</v>
      </c>
      <c r="I12036">
        <v>3.88</v>
      </c>
      <c r="J12036">
        <v>15.53</v>
      </c>
    </row>
    <row r="12037" spans="1:10" x14ac:dyDescent="0.25">
      <c r="G12037" t="s">
        <v>5209</v>
      </c>
      <c r="H12037">
        <v>6</v>
      </c>
      <c r="I12037">
        <v>5.83</v>
      </c>
      <c r="J12037">
        <v>21.36</v>
      </c>
    </row>
    <row r="12038" spans="1:10" x14ac:dyDescent="0.25">
      <c r="G12038" t="s">
        <v>5236</v>
      </c>
      <c r="H12038">
        <v>5</v>
      </c>
      <c r="I12038">
        <v>4.8499999999999996</v>
      </c>
      <c r="J12038">
        <v>26.21</v>
      </c>
    </row>
    <row r="12039" spans="1:10" x14ac:dyDescent="0.25">
      <c r="G12039" t="s">
        <v>5237</v>
      </c>
      <c r="H12039">
        <v>10</v>
      </c>
      <c r="I12039">
        <v>9.7100000000000009</v>
      </c>
      <c r="J12039">
        <v>35.92</v>
      </c>
    </row>
    <row r="12040" spans="1:10" x14ac:dyDescent="0.25">
      <c r="G12040" t="s">
        <v>5238</v>
      </c>
      <c r="H12040">
        <v>59</v>
      </c>
      <c r="I12040">
        <v>57.28</v>
      </c>
      <c r="J12040">
        <v>93.2</v>
      </c>
    </row>
    <row r="12041" spans="1:10" x14ac:dyDescent="0.25">
      <c r="G12041" t="s">
        <v>5239</v>
      </c>
      <c r="H12041">
        <v>5</v>
      </c>
      <c r="I12041">
        <v>4.8499999999999996</v>
      </c>
      <c r="J12041">
        <v>98.06</v>
      </c>
    </row>
    <row r="12042" spans="1:10" x14ac:dyDescent="0.25">
      <c r="G12042" t="s">
        <v>3013</v>
      </c>
      <c r="H12042">
        <v>2</v>
      </c>
      <c r="I12042">
        <v>1.94</v>
      </c>
      <c r="J12042">
        <v>100</v>
      </c>
    </row>
    <row r="12044" spans="1:10" x14ac:dyDescent="0.25">
      <c r="G12044" t="s">
        <v>1673</v>
      </c>
      <c r="H12044">
        <v>103</v>
      </c>
      <c r="I12044">
        <v>100</v>
      </c>
    </row>
    <row r="12048" spans="1:10" s="9" customFormat="1" x14ac:dyDescent="0.25">
      <c r="A12048" s="9" t="s">
        <v>5245</v>
      </c>
      <c r="G12048" s="9" t="s">
        <v>1194</v>
      </c>
    </row>
    <row r="12051" spans="1:10" x14ac:dyDescent="0.25">
      <c r="G12051" t="s">
        <v>3807</v>
      </c>
      <c r="H12051" t="s">
        <v>1601</v>
      </c>
      <c r="I12051" t="s">
        <v>1602</v>
      </c>
      <c r="J12051" t="s">
        <v>1603</v>
      </c>
    </row>
    <row r="12053" spans="1:10" x14ac:dyDescent="0.25">
      <c r="G12053" t="s">
        <v>5241</v>
      </c>
      <c r="H12053">
        <v>507</v>
      </c>
      <c r="I12053">
        <v>80.86</v>
      </c>
      <c r="J12053">
        <v>80.86</v>
      </c>
    </row>
    <row r="12054" spans="1:10" x14ac:dyDescent="0.25">
      <c r="G12054" t="s">
        <v>5242</v>
      </c>
      <c r="H12054">
        <v>98</v>
      </c>
      <c r="I12054">
        <v>15.63</v>
      </c>
      <c r="J12054">
        <v>96.49</v>
      </c>
    </row>
    <row r="12055" spans="1:10" x14ac:dyDescent="0.25">
      <c r="G12055" t="s">
        <v>5243</v>
      </c>
      <c r="H12055">
        <v>16</v>
      </c>
      <c r="I12055">
        <v>2.5499999999999998</v>
      </c>
      <c r="J12055">
        <v>99.04</v>
      </c>
    </row>
    <row r="12056" spans="1:10" x14ac:dyDescent="0.25">
      <c r="G12056" t="s">
        <v>5244</v>
      </c>
      <c r="H12056">
        <v>4</v>
      </c>
      <c r="I12056">
        <v>0.64</v>
      </c>
      <c r="J12056">
        <v>99.68</v>
      </c>
    </row>
    <row r="12057" spans="1:10" x14ac:dyDescent="0.25">
      <c r="G12057" t="s">
        <v>3013</v>
      </c>
      <c r="H12057">
        <v>2</v>
      </c>
      <c r="I12057">
        <v>0.32</v>
      </c>
      <c r="J12057">
        <v>100</v>
      </c>
    </row>
    <row r="12059" spans="1:10" x14ac:dyDescent="0.25">
      <c r="G12059" t="s">
        <v>1673</v>
      </c>
      <c r="H12059">
        <v>627</v>
      </c>
      <c r="I12059">
        <v>100</v>
      </c>
    </row>
    <row r="12063" spans="1:10" s="9" customFormat="1" x14ac:dyDescent="0.25">
      <c r="A12063" s="9" t="s">
        <v>5246</v>
      </c>
      <c r="G12063" s="9" t="s">
        <v>5247</v>
      </c>
    </row>
    <row r="12065" spans="1:10" x14ac:dyDescent="0.25">
      <c r="G12065" t="s">
        <v>3807</v>
      </c>
      <c r="H12065" t="s">
        <v>1601</v>
      </c>
      <c r="I12065" t="s">
        <v>1602</v>
      </c>
      <c r="J12065" t="s">
        <v>1603</v>
      </c>
    </row>
    <row r="12067" spans="1:10" x14ac:dyDescent="0.25">
      <c r="G12067" t="s">
        <v>5241</v>
      </c>
      <c r="H12067">
        <v>507</v>
      </c>
      <c r="I12067">
        <v>80.989999999999995</v>
      </c>
      <c r="J12067">
        <v>80.989999999999995</v>
      </c>
    </row>
    <row r="12068" spans="1:10" x14ac:dyDescent="0.25">
      <c r="G12068" t="s">
        <v>5242</v>
      </c>
      <c r="H12068">
        <v>100</v>
      </c>
      <c r="I12068">
        <v>15.97</v>
      </c>
      <c r="J12068">
        <v>96.96</v>
      </c>
    </row>
    <row r="12069" spans="1:10" x14ac:dyDescent="0.25">
      <c r="G12069" t="s">
        <v>5243</v>
      </c>
      <c r="H12069">
        <v>14</v>
      </c>
      <c r="I12069">
        <v>2.2400000000000002</v>
      </c>
      <c r="J12069">
        <v>99.2</v>
      </c>
    </row>
    <row r="12070" spans="1:10" x14ac:dyDescent="0.25">
      <c r="G12070" t="s">
        <v>5244</v>
      </c>
      <c r="H12070">
        <v>4</v>
      </c>
      <c r="I12070">
        <v>0.64</v>
      </c>
      <c r="J12070">
        <v>99.84</v>
      </c>
    </row>
    <row r="12071" spans="1:10" x14ac:dyDescent="0.25">
      <c r="G12071" t="s">
        <v>3013</v>
      </c>
      <c r="H12071">
        <v>1</v>
      </c>
      <c r="I12071">
        <v>0.16</v>
      </c>
      <c r="J12071">
        <v>100</v>
      </c>
    </row>
    <row r="12073" spans="1:10" x14ac:dyDescent="0.25">
      <c r="G12073" t="s">
        <v>1673</v>
      </c>
      <c r="H12073">
        <v>626</v>
      </c>
      <c r="I12073">
        <v>100</v>
      </c>
    </row>
    <row r="12076" spans="1:10" s="9" customFormat="1" x14ac:dyDescent="0.25">
      <c r="A12076" s="9" t="s">
        <v>5249</v>
      </c>
      <c r="G12076" s="9" t="s">
        <v>1196</v>
      </c>
    </row>
    <row r="12079" spans="1:10" x14ac:dyDescent="0.25">
      <c r="G12079" t="s">
        <v>3807</v>
      </c>
      <c r="H12079" t="s">
        <v>1601</v>
      </c>
      <c r="I12079" t="s">
        <v>1602</v>
      </c>
      <c r="J12079" t="s">
        <v>1603</v>
      </c>
    </row>
    <row r="12081" spans="1:10" x14ac:dyDescent="0.25">
      <c r="G12081" t="s">
        <v>5241</v>
      </c>
      <c r="H12081">
        <v>595</v>
      </c>
      <c r="I12081">
        <v>95.2</v>
      </c>
      <c r="J12081">
        <v>95.2</v>
      </c>
    </row>
    <row r="12082" spans="1:10" x14ac:dyDescent="0.25">
      <c r="G12082" t="s">
        <v>5242</v>
      </c>
      <c r="H12082">
        <v>26</v>
      </c>
      <c r="I12082">
        <v>4.16</v>
      </c>
      <c r="J12082">
        <v>99.36</v>
      </c>
    </row>
    <row r="12083" spans="1:10" x14ac:dyDescent="0.25">
      <c r="G12083" t="s">
        <v>5243</v>
      </c>
      <c r="H12083">
        <v>3</v>
      </c>
      <c r="I12083">
        <v>0.48</v>
      </c>
      <c r="J12083">
        <v>99.84</v>
      </c>
    </row>
    <row r="12084" spans="1:10" x14ac:dyDescent="0.25">
      <c r="G12084" t="s">
        <v>5248</v>
      </c>
      <c r="H12084">
        <v>1</v>
      </c>
      <c r="I12084">
        <v>0.16</v>
      </c>
      <c r="J12084">
        <v>100</v>
      </c>
    </row>
    <row r="12086" spans="1:10" x14ac:dyDescent="0.25">
      <c r="G12086" t="s">
        <v>1673</v>
      </c>
      <c r="H12086">
        <v>625</v>
      </c>
      <c r="I12086">
        <v>100</v>
      </c>
    </row>
    <row r="12090" spans="1:10" s="9" customFormat="1" x14ac:dyDescent="0.25">
      <c r="A12090" s="9" t="s">
        <v>5250</v>
      </c>
      <c r="G12090" s="9" t="s">
        <v>5251</v>
      </c>
    </row>
    <row r="12096" spans="1:10" x14ac:dyDescent="0.25">
      <c r="G12096" t="s">
        <v>3807</v>
      </c>
      <c r="H12096" t="s">
        <v>1601</v>
      </c>
      <c r="I12096" t="s">
        <v>1602</v>
      </c>
      <c r="J12096" t="s">
        <v>1603</v>
      </c>
    </row>
    <row r="12098" spans="1:10" x14ac:dyDescent="0.25">
      <c r="G12098" t="s">
        <v>5241</v>
      </c>
      <c r="H12098">
        <v>612</v>
      </c>
      <c r="I12098">
        <v>97.61</v>
      </c>
      <c r="J12098">
        <v>97.61</v>
      </c>
    </row>
    <row r="12099" spans="1:10" x14ac:dyDescent="0.25">
      <c r="G12099" t="s">
        <v>5242</v>
      </c>
      <c r="H12099">
        <v>13</v>
      </c>
      <c r="I12099">
        <v>2.0699999999999998</v>
      </c>
      <c r="J12099">
        <v>99.68</v>
      </c>
    </row>
    <row r="12100" spans="1:10" x14ac:dyDescent="0.25">
      <c r="G12100" t="s">
        <v>3013</v>
      </c>
      <c r="H12100">
        <v>1</v>
      </c>
      <c r="I12100">
        <v>0.16</v>
      </c>
      <c r="J12100">
        <v>99.84</v>
      </c>
    </row>
    <row r="12101" spans="1:10" x14ac:dyDescent="0.25">
      <c r="G12101" t="s">
        <v>5248</v>
      </c>
      <c r="H12101">
        <v>1</v>
      </c>
      <c r="I12101">
        <v>0.16</v>
      </c>
      <c r="J12101">
        <v>100</v>
      </c>
    </row>
    <row r="12103" spans="1:10" x14ac:dyDescent="0.25">
      <c r="G12103" t="s">
        <v>1673</v>
      </c>
      <c r="H12103">
        <v>627</v>
      </c>
      <c r="I12103">
        <v>100</v>
      </c>
    </row>
    <row r="12107" spans="1:10" s="9" customFormat="1" x14ac:dyDescent="0.25">
      <c r="A12107" s="9" t="s">
        <v>509</v>
      </c>
      <c r="G12107" s="9" t="s">
        <v>1198</v>
      </c>
    </row>
    <row r="12112" spans="1:10" x14ac:dyDescent="0.25">
      <c r="G12112" t="s">
        <v>3807</v>
      </c>
      <c r="H12112" t="s">
        <v>1601</v>
      </c>
      <c r="I12112" t="s">
        <v>1602</v>
      </c>
      <c r="J12112" t="s">
        <v>1603</v>
      </c>
    </row>
    <row r="12114" spans="1:10" x14ac:dyDescent="0.25">
      <c r="G12114" t="s">
        <v>5241</v>
      </c>
      <c r="H12114">
        <v>612</v>
      </c>
      <c r="I12114">
        <v>97.92</v>
      </c>
      <c r="J12114">
        <v>97.92</v>
      </c>
    </row>
    <row r="12115" spans="1:10" x14ac:dyDescent="0.25">
      <c r="G12115" t="s">
        <v>5242</v>
      </c>
      <c r="H12115">
        <v>2</v>
      </c>
      <c r="I12115">
        <v>0.32</v>
      </c>
      <c r="J12115">
        <v>98.24</v>
      </c>
    </row>
    <row r="12116" spans="1:10" x14ac:dyDescent="0.25">
      <c r="G12116" t="s">
        <v>5248</v>
      </c>
      <c r="H12116">
        <v>11</v>
      </c>
      <c r="I12116">
        <v>1.76</v>
      </c>
      <c r="J12116">
        <v>100</v>
      </c>
    </row>
    <row r="12118" spans="1:10" x14ac:dyDescent="0.25">
      <c r="G12118" t="s">
        <v>1673</v>
      </c>
      <c r="H12118">
        <v>625</v>
      </c>
      <c r="I12118">
        <v>100</v>
      </c>
    </row>
    <row r="12121" spans="1:10" s="9" customFormat="1" x14ac:dyDescent="0.25">
      <c r="A12121" s="9" t="s">
        <v>510</v>
      </c>
      <c r="G12121" s="9" t="s">
        <v>1199</v>
      </c>
    </row>
    <row r="12124" spans="1:10" x14ac:dyDescent="0.25">
      <c r="G12124" t="s">
        <v>3807</v>
      </c>
      <c r="H12124" t="s">
        <v>1601</v>
      </c>
      <c r="I12124" t="s">
        <v>1602</v>
      </c>
      <c r="J12124" t="s">
        <v>1603</v>
      </c>
    </row>
    <row r="12126" spans="1:10" x14ac:dyDescent="0.25">
      <c r="G12126" t="s">
        <v>5241</v>
      </c>
      <c r="H12126">
        <v>620</v>
      </c>
      <c r="I12126">
        <v>98.88</v>
      </c>
      <c r="J12126">
        <v>98.88</v>
      </c>
    </row>
    <row r="12127" spans="1:10" x14ac:dyDescent="0.25">
      <c r="G12127" t="s">
        <v>5242</v>
      </c>
      <c r="H12127">
        <v>5</v>
      </c>
      <c r="I12127">
        <v>0.8</v>
      </c>
      <c r="J12127">
        <v>99.68</v>
      </c>
    </row>
    <row r="12128" spans="1:10" x14ac:dyDescent="0.25">
      <c r="G12128" t="s">
        <v>5243</v>
      </c>
      <c r="H12128">
        <v>1</v>
      </c>
      <c r="I12128">
        <v>0.16</v>
      </c>
      <c r="J12128">
        <v>99.84</v>
      </c>
    </row>
    <row r="12129" spans="1:10" x14ac:dyDescent="0.25">
      <c r="G12129" t="s">
        <v>5248</v>
      </c>
      <c r="H12129">
        <v>1</v>
      </c>
      <c r="I12129">
        <v>0.16</v>
      </c>
      <c r="J12129">
        <v>100</v>
      </c>
    </row>
    <row r="12131" spans="1:10" x14ac:dyDescent="0.25">
      <c r="G12131" t="s">
        <v>1673</v>
      </c>
      <c r="H12131">
        <v>627</v>
      </c>
      <c r="I12131">
        <v>100</v>
      </c>
    </row>
    <row r="12135" spans="1:10" s="9" customFormat="1" x14ac:dyDescent="0.25">
      <c r="A12135" s="9" t="s">
        <v>511</v>
      </c>
      <c r="G12135" s="9" t="s">
        <v>1200</v>
      </c>
    </row>
    <row r="12139" spans="1:10" x14ac:dyDescent="0.25">
      <c r="G12139" t="s">
        <v>3807</v>
      </c>
      <c r="H12139" t="s">
        <v>1601</v>
      </c>
      <c r="I12139" t="s">
        <v>1602</v>
      </c>
      <c r="J12139" t="s">
        <v>1603</v>
      </c>
    </row>
    <row r="12141" spans="1:10" x14ac:dyDescent="0.25">
      <c r="G12141" t="s">
        <v>5203</v>
      </c>
      <c r="H12141">
        <v>3</v>
      </c>
      <c r="I12141">
        <v>0.48</v>
      </c>
      <c r="J12141">
        <v>0.48</v>
      </c>
    </row>
    <row r="12142" spans="1:10" x14ac:dyDescent="0.25">
      <c r="G12142" t="s">
        <v>5204</v>
      </c>
      <c r="H12142">
        <v>2</v>
      </c>
      <c r="I12142">
        <v>0.32</v>
      </c>
      <c r="J12142">
        <v>0.8</v>
      </c>
    </row>
    <row r="12143" spans="1:10" x14ac:dyDescent="0.25">
      <c r="G12143" t="s">
        <v>5235</v>
      </c>
      <c r="H12143">
        <v>1</v>
      </c>
      <c r="I12143">
        <v>0.16</v>
      </c>
      <c r="J12143">
        <v>0.96</v>
      </c>
    </row>
    <row r="12144" spans="1:10" x14ac:dyDescent="0.25">
      <c r="G12144" t="s">
        <v>5207</v>
      </c>
      <c r="H12144">
        <v>1</v>
      </c>
      <c r="I12144">
        <v>0.16</v>
      </c>
      <c r="J12144">
        <v>1.1200000000000001</v>
      </c>
    </row>
    <row r="12145" spans="1:10" x14ac:dyDescent="0.25">
      <c r="G12145" t="s">
        <v>5236</v>
      </c>
      <c r="H12145">
        <v>1</v>
      </c>
      <c r="I12145">
        <v>0.16</v>
      </c>
      <c r="J12145">
        <v>1.28</v>
      </c>
    </row>
    <row r="12146" spans="1:10" x14ac:dyDescent="0.25">
      <c r="G12146" t="s">
        <v>5237</v>
      </c>
      <c r="H12146">
        <v>4</v>
      </c>
      <c r="I12146">
        <v>0.64</v>
      </c>
      <c r="J12146">
        <v>1.91</v>
      </c>
    </row>
    <row r="12147" spans="1:10" x14ac:dyDescent="0.25">
      <c r="G12147" t="s">
        <v>5238</v>
      </c>
      <c r="H12147">
        <v>6</v>
      </c>
      <c r="I12147">
        <v>0.96</v>
      </c>
      <c r="J12147">
        <v>2.87</v>
      </c>
    </row>
    <row r="12148" spans="1:10" x14ac:dyDescent="0.25">
      <c r="G12148" t="s">
        <v>5239</v>
      </c>
      <c r="H12148">
        <v>279</v>
      </c>
      <c r="I12148">
        <v>44.5</v>
      </c>
      <c r="J12148">
        <v>47.37</v>
      </c>
    </row>
    <row r="12149" spans="1:10" x14ac:dyDescent="0.25">
      <c r="G12149" t="s">
        <v>5223</v>
      </c>
      <c r="H12149">
        <v>319</v>
      </c>
      <c r="I12149">
        <v>50.88</v>
      </c>
      <c r="J12149">
        <v>98.25</v>
      </c>
    </row>
    <row r="12150" spans="1:10" x14ac:dyDescent="0.25">
      <c r="G12150" t="s">
        <v>4462</v>
      </c>
      <c r="H12150">
        <v>11</v>
      </c>
      <c r="I12150">
        <v>1.75</v>
      </c>
      <c r="J12150">
        <v>100</v>
      </c>
    </row>
    <row r="12152" spans="1:10" x14ac:dyDescent="0.25">
      <c r="G12152" t="s">
        <v>1673</v>
      </c>
      <c r="H12152">
        <v>627</v>
      </c>
      <c r="I12152">
        <v>100</v>
      </c>
    </row>
    <row r="12155" spans="1:10" s="9" customFormat="1" x14ac:dyDescent="0.25">
      <c r="A12155" s="9" t="s">
        <v>5252</v>
      </c>
      <c r="G12155" s="9" t="s">
        <v>1201</v>
      </c>
    </row>
    <row r="12158" spans="1:10" x14ac:dyDescent="0.25">
      <c r="G12158" t="s">
        <v>3807</v>
      </c>
      <c r="H12158" t="s">
        <v>1601</v>
      </c>
      <c r="I12158" t="s">
        <v>1602</v>
      </c>
      <c r="J12158" t="s">
        <v>1603</v>
      </c>
    </row>
    <row r="12160" spans="1:10" x14ac:dyDescent="0.25">
      <c r="G12160">
        <v>0</v>
      </c>
      <c r="H12160">
        <v>1</v>
      </c>
      <c r="I12160">
        <v>0.19</v>
      </c>
      <c r="J12160">
        <v>0.19</v>
      </c>
    </row>
    <row r="12161" spans="7:10" x14ac:dyDescent="0.25">
      <c r="G12161">
        <v>1</v>
      </c>
      <c r="H12161">
        <v>62</v>
      </c>
      <c r="I12161">
        <v>11.59</v>
      </c>
      <c r="J12161">
        <v>11.78</v>
      </c>
    </row>
    <row r="12162" spans="7:10" x14ac:dyDescent="0.25">
      <c r="G12162">
        <v>2</v>
      </c>
      <c r="H12162">
        <v>98</v>
      </c>
      <c r="I12162">
        <v>18.32</v>
      </c>
      <c r="J12162">
        <v>30.09</v>
      </c>
    </row>
    <row r="12163" spans="7:10" x14ac:dyDescent="0.25">
      <c r="G12163">
        <v>3</v>
      </c>
      <c r="H12163">
        <v>93</v>
      </c>
      <c r="I12163">
        <v>17.38</v>
      </c>
      <c r="J12163">
        <v>47.48</v>
      </c>
    </row>
    <row r="12164" spans="7:10" x14ac:dyDescent="0.25">
      <c r="G12164">
        <v>4</v>
      </c>
      <c r="H12164">
        <v>62</v>
      </c>
      <c r="I12164">
        <v>11.59</v>
      </c>
      <c r="J12164">
        <v>59.07</v>
      </c>
    </row>
    <row r="12165" spans="7:10" x14ac:dyDescent="0.25">
      <c r="G12165">
        <v>5</v>
      </c>
      <c r="H12165">
        <v>52</v>
      </c>
      <c r="I12165">
        <v>9.7200000000000006</v>
      </c>
      <c r="J12165">
        <v>68.790000000000006</v>
      </c>
    </row>
    <row r="12166" spans="7:10" x14ac:dyDescent="0.25">
      <c r="G12166">
        <v>6</v>
      </c>
      <c r="H12166">
        <v>29</v>
      </c>
      <c r="I12166">
        <v>5.42</v>
      </c>
      <c r="J12166">
        <v>74.209999999999994</v>
      </c>
    </row>
    <row r="12167" spans="7:10" x14ac:dyDescent="0.25">
      <c r="G12167">
        <v>7</v>
      </c>
      <c r="H12167">
        <v>18</v>
      </c>
      <c r="I12167">
        <v>3.36</v>
      </c>
      <c r="J12167">
        <v>77.569999999999993</v>
      </c>
    </row>
    <row r="12168" spans="7:10" x14ac:dyDescent="0.25">
      <c r="G12168">
        <v>8</v>
      </c>
      <c r="H12168">
        <v>13</v>
      </c>
      <c r="I12168">
        <v>2.4300000000000002</v>
      </c>
      <c r="J12168">
        <v>80</v>
      </c>
    </row>
    <row r="12169" spans="7:10" x14ac:dyDescent="0.25">
      <c r="G12169">
        <v>9</v>
      </c>
      <c r="H12169">
        <v>2</v>
      </c>
      <c r="I12169">
        <v>0.37</v>
      </c>
      <c r="J12169">
        <v>80.37</v>
      </c>
    </row>
    <row r="12170" spans="7:10" x14ac:dyDescent="0.25">
      <c r="G12170">
        <v>10</v>
      </c>
      <c r="H12170">
        <v>14</v>
      </c>
      <c r="I12170">
        <v>2.62</v>
      </c>
      <c r="J12170">
        <v>82.99</v>
      </c>
    </row>
    <row r="12171" spans="7:10" x14ac:dyDescent="0.25">
      <c r="G12171">
        <v>11</v>
      </c>
      <c r="H12171">
        <v>1</v>
      </c>
      <c r="I12171">
        <v>0.19</v>
      </c>
      <c r="J12171">
        <v>83.18</v>
      </c>
    </row>
    <row r="12172" spans="7:10" x14ac:dyDescent="0.25">
      <c r="G12172">
        <v>12</v>
      </c>
      <c r="H12172">
        <v>6</v>
      </c>
      <c r="I12172">
        <v>1.1200000000000001</v>
      </c>
      <c r="J12172">
        <v>84.3</v>
      </c>
    </row>
    <row r="12173" spans="7:10" x14ac:dyDescent="0.25">
      <c r="G12173">
        <v>13</v>
      </c>
      <c r="H12173">
        <v>1</v>
      </c>
      <c r="I12173">
        <v>0.19</v>
      </c>
      <c r="J12173">
        <v>84.49</v>
      </c>
    </row>
    <row r="12174" spans="7:10" x14ac:dyDescent="0.25">
      <c r="G12174">
        <v>14</v>
      </c>
      <c r="H12174">
        <v>1</v>
      </c>
      <c r="I12174">
        <v>0.19</v>
      </c>
      <c r="J12174">
        <v>84.67</v>
      </c>
    </row>
    <row r="12175" spans="7:10" x14ac:dyDescent="0.25">
      <c r="G12175">
        <v>15</v>
      </c>
      <c r="H12175">
        <v>4</v>
      </c>
      <c r="I12175">
        <v>0.75</v>
      </c>
      <c r="J12175">
        <v>85.42</v>
      </c>
    </row>
    <row r="12176" spans="7:10" x14ac:dyDescent="0.25">
      <c r="G12176">
        <v>16</v>
      </c>
      <c r="H12176">
        <v>1</v>
      </c>
      <c r="I12176">
        <v>0.19</v>
      </c>
      <c r="J12176">
        <v>85.61</v>
      </c>
    </row>
    <row r="12177" spans="1:10" x14ac:dyDescent="0.25">
      <c r="G12177">
        <v>20</v>
      </c>
      <c r="H12177">
        <v>4</v>
      </c>
      <c r="I12177">
        <v>0.75</v>
      </c>
      <c r="J12177">
        <v>86.36</v>
      </c>
    </row>
    <row r="12178" spans="1:10" x14ac:dyDescent="0.25">
      <c r="G12178">
        <v>24</v>
      </c>
      <c r="H12178">
        <v>1</v>
      </c>
      <c r="I12178">
        <v>0.19</v>
      </c>
      <c r="J12178">
        <v>86.54</v>
      </c>
    </row>
    <row r="12179" spans="1:10" x14ac:dyDescent="0.25">
      <c r="G12179">
        <v>25</v>
      </c>
      <c r="H12179">
        <v>1</v>
      </c>
      <c r="I12179">
        <v>0.19</v>
      </c>
      <c r="J12179">
        <v>86.73</v>
      </c>
    </row>
    <row r="12180" spans="1:10" x14ac:dyDescent="0.25">
      <c r="G12180" t="s">
        <v>3013</v>
      </c>
      <c r="H12180">
        <v>71</v>
      </c>
      <c r="I12180">
        <v>13.27</v>
      </c>
      <c r="J12180">
        <v>100</v>
      </c>
    </row>
    <row r="12182" spans="1:10" x14ac:dyDescent="0.25">
      <c r="G12182" t="s">
        <v>1673</v>
      </c>
      <c r="H12182">
        <v>535</v>
      </c>
      <c r="I12182">
        <v>100</v>
      </c>
    </row>
    <row r="12186" spans="1:10" s="9" customFormat="1" x14ac:dyDescent="0.25">
      <c r="A12186" s="9" t="s">
        <v>5254</v>
      </c>
      <c r="G12186" s="9" t="s">
        <v>1202</v>
      </c>
    </row>
    <row r="12190" spans="1:10" x14ac:dyDescent="0.25">
      <c r="G12190" t="s">
        <v>3807</v>
      </c>
      <c r="H12190" t="s">
        <v>1601</v>
      </c>
      <c r="I12190" t="s">
        <v>1602</v>
      </c>
      <c r="J12190" t="s">
        <v>1603</v>
      </c>
    </row>
    <row r="12192" spans="1:10" x14ac:dyDescent="0.25">
      <c r="G12192">
        <v>88</v>
      </c>
      <c r="H12192">
        <v>92</v>
      </c>
      <c r="I12192">
        <v>100</v>
      </c>
      <c r="J12192">
        <v>100</v>
      </c>
    </row>
    <row r="12194" spans="1:10" x14ac:dyDescent="0.25">
      <c r="G12194" t="s">
        <v>1673</v>
      </c>
      <c r="H12194">
        <v>92</v>
      </c>
      <c r="I12194">
        <v>100</v>
      </c>
    </row>
    <row r="12197" spans="1:10" s="9" customFormat="1" x14ac:dyDescent="0.25">
      <c r="A12197" s="9" t="s">
        <v>5256</v>
      </c>
      <c r="G12197" s="9" t="s">
        <v>1202</v>
      </c>
    </row>
    <row r="12199" spans="1:10" x14ac:dyDescent="0.25">
      <c r="G12199" t="s">
        <v>3807</v>
      </c>
      <c r="H12199" t="s">
        <v>1601</v>
      </c>
      <c r="I12199" t="s">
        <v>1602</v>
      </c>
      <c r="J12199" t="s">
        <v>1603</v>
      </c>
    </row>
    <row r="12201" spans="1:10" x14ac:dyDescent="0.25">
      <c r="G12201" t="s">
        <v>3013</v>
      </c>
      <c r="H12201">
        <v>92</v>
      </c>
      <c r="I12201">
        <v>100</v>
      </c>
      <c r="J12201">
        <v>100</v>
      </c>
    </row>
    <row r="12203" spans="1:10" x14ac:dyDescent="0.25">
      <c r="G12203" t="s">
        <v>1673</v>
      </c>
      <c r="H12203">
        <v>92</v>
      </c>
      <c r="I12203">
        <v>100</v>
      </c>
    </row>
    <row r="12207" spans="1:10" s="9" customFormat="1" x14ac:dyDescent="0.25">
      <c r="A12207" s="9" t="s">
        <v>5255</v>
      </c>
      <c r="G12207" s="9" t="s">
        <v>1203</v>
      </c>
    </row>
    <row r="12211" spans="1:10" x14ac:dyDescent="0.25">
      <c r="G12211" t="s">
        <v>3807</v>
      </c>
      <c r="H12211" t="s">
        <v>1601</v>
      </c>
      <c r="I12211" t="s">
        <v>1602</v>
      </c>
      <c r="J12211" t="s">
        <v>1603</v>
      </c>
    </row>
    <row r="12213" spans="1:10" x14ac:dyDescent="0.25">
      <c r="G12213" t="s">
        <v>3015</v>
      </c>
      <c r="H12213">
        <v>281</v>
      </c>
      <c r="I12213">
        <v>44.89</v>
      </c>
      <c r="J12213">
        <v>44.89</v>
      </c>
    </row>
    <row r="12214" spans="1:10" x14ac:dyDescent="0.25">
      <c r="G12214" t="s">
        <v>3016</v>
      </c>
      <c r="H12214">
        <v>345</v>
      </c>
      <c r="I12214">
        <v>55.11</v>
      </c>
      <c r="J12214">
        <v>100</v>
      </c>
    </row>
    <row r="12216" spans="1:10" x14ac:dyDescent="0.25">
      <c r="G12216" t="s">
        <v>1673</v>
      </c>
      <c r="H12216">
        <v>626</v>
      </c>
      <c r="I12216">
        <v>100</v>
      </c>
    </row>
    <row r="12220" spans="1:10" s="9" customFormat="1" x14ac:dyDescent="0.25">
      <c r="A12220" s="9" t="s">
        <v>515</v>
      </c>
      <c r="G12220" s="9" t="s">
        <v>1204</v>
      </c>
    </row>
    <row r="12223" spans="1:10" x14ac:dyDescent="0.25">
      <c r="G12223" t="s">
        <v>3807</v>
      </c>
      <c r="H12223" t="s">
        <v>1601</v>
      </c>
      <c r="I12223" t="s">
        <v>1602</v>
      </c>
      <c r="J12223" t="s">
        <v>1603</v>
      </c>
    </row>
    <row r="12225" spans="1:10" x14ac:dyDescent="0.25">
      <c r="G12225" t="s">
        <v>4686</v>
      </c>
      <c r="H12225">
        <v>1</v>
      </c>
      <c r="I12225">
        <v>0.28999999999999998</v>
      </c>
      <c r="J12225">
        <v>0.28999999999999998</v>
      </c>
    </row>
    <row r="12226" spans="1:10" x14ac:dyDescent="0.25">
      <c r="G12226" t="s">
        <v>5257</v>
      </c>
      <c r="H12226">
        <v>214</v>
      </c>
      <c r="I12226">
        <v>62.03</v>
      </c>
      <c r="J12226">
        <v>62.32</v>
      </c>
    </row>
    <row r="12227" spans="1:10" x14ac:dyDescent="0.25">
      <c r="G12227" t="s">
        <v>4688</v>
      </c>
      <c r="H12227">
        <v>75</v>
      </c>
      <c r="I12227">
        <v>21.74</v>
      </c>
      <c r="J12227">
        <v>84.06</v>
      </c>
    </row>
    <row r="12228" spans="1:10" x14ac:dyDescent="0.25">
      <c r="G12228" t="s">
        <v>4689</v>
      </c>
      <c r="H12228">
        <v>29</v>
      </c>
      <c r="I12228">
        <v>8.41</v>
      </c>
      <c r="J12228">
        <v>92.46</v>
      </c>
    </row>
    <row r="12229" spans="1:10" x14ac:dyDescent="0.25">
      <c r="G12229" t="s">
        <v>5258</v>
      </c>
      <c r="H12229">
        <v>14</v>
      </c>
      <c r="I12229">
        <v>4.0599999999999996</v>
      </c>
      <c r="J12229">
        <v>96.52</v>
      </c>
    </row>
    <row r="12230" spans="1:10" x14ac:dyDescent="0.25">
      <c r="G12230" t="s">
        <v>5259</v>
      </c>
      <c r="H12230">
        <v>3</v>
      </c>
      <c r="I12230">
        <v>0.87</v>
      </c>
      <c r="J12230">
        <v>97.39</v>
      </c>
    </row>
    <row r="12231" spans="1:10" x14ac:dyDescent="0.25">
      <c r="G12231" t="s">
        <v>5260</v>
      </c>
      <c r="H12231">
        <v>5</v>
      </c>
      <c r="I12231">
        <v>1.45</v>
      </c>
      <c r="J12231">
        <v>98.84</v>
      </c>
    </row>
    <row r="12232" spans="1:10" x14ac:dyDescent="0.25">
      <c r="G12232" t="s">
        <v>3013</v>
      </c>
      <c r="H12232">
        <v>3</v>
      </c>
      <c r="I12232">
        <v>0.87</v>
      </c>
      <c r="J12232">
        <v>99.71</v>
      </c>
    </row>
    <row r="12233" spans="1:10" x14ac:dyDescent="0.25">
      <c r="G12233" t="s">
        <v>4462</v>
      </c>
      <c r="H12233">
        <v>1</v>
      </c>
      <c r="I12233">
        <v>0.28999999999999998</v>
      </c>
      <c r="J12233">
        <v>100</v>
      </c>
    </row>
    <row r="12235" spans="1:10" x14ac:dyDescent="0.25">
      <c r="G12235" t="s">
        <v>1673</v>
      </c>
      <c r="H12235">
        <v>345</v>
      </c>
      <c r="I12235">
        <v>100</v>
      </c>
    </row>
    <row r="12239" spans="1:10" s="9" customFormat="1" x14ac:dyDescent="0.25">
      <c r="A12239" s="9" t="s">
        <v>516</v>
      </c>
      <c r="G12239" s="9" t="s">
        <v>5267</v>
      </c>
    </row>
    <row r="12241" spans="1:10" x14ac:dyDescent="0.25">
      <c r="G12241" t="s">
        <v>3807</v>
      </c>
      <c r="H12241" t="s">
        <v>1601</v>
      </c>
      <c r="I12241" t="s">
        <v>1602</v>
      </c>
      <c r="J12241" t="s">
        <v>1603</v>
      </c>
    </row>
    <row r="12243" spans="1:10" x14ac:dyDescent="0.25">
      <c r="G12243" t="s">
        <v>5261</v>
      </c>
      <c r="H12243">
        <v>17</v>
      </c>
      <c r="I12243">
        <v>4.93</v>
      </c>
      <c r="J12243">
        <v>4.93</v>
      </c>
    </row>
    <row r="12244" spans="1:10" x14ac:dyDescent="0.25">
      <c r="G12244" t="s">
        <v>5262</v>
      </c>
      <c r="H12244">
        <v>136</v>
      </c>
      <c r="I12244">
        <v>39.42</v>
      </c>
      <c r="J12244">
        <v>44.35</v>
      </c>
    </row>
    <row r="12245" spans="1:10" x14ac:dyDescent="0.25">
      <c r="G12245" t="s">
        <v>5263</v>
      </c>
      <c r="H12245">
        <v>98</v>
      </c>
      <c r="I12245">
        <v>28.41</v>
      </c>
      <c r="J12245">
        <v>72.75</v>
      </c>
    </row>
    <row r="12246" spans="1:10" x14ac:dyDescent="0.25">
      <c r="G12246" t="s">
        <v>5264</v>
      </c>
      <c r="H12246">
        <v>45</v>
      </c>
      <c r="I12246">
        <v>13.04</v>
      </c>
      <c r="J12246">
        <v>85.8</v>
      </c>
    </row>
    <row r="12247" spans="1:10" x14ac:dyDescent="0.25">
      <c r="G12247" t="s">
        <v>5265</v>
      </c>
      <c r="H12247">
        <v>25</v>
      </c>
      <c r="I12247">
        <v>7.25</v>
      </c>
      <c r="J12247">
        <v>93.04</v>
      </c>
    </row>
    <row r="12248" spans="1:10" x14ac:dyDescent="0.25">
      <c r="G12248" t="s">
        <v>5266</v>
      </c>
      <c r="H12248">
        <v>20</v>
      </c>
      <c r="I12248">
        <v>5.8</v>
      </c>
      <c r="J12248">
        <v>98.84</v>
      </c>
    </row>
    <row r="12249" spans="1:10" x14ac:dyDescent="0.25">
      <c r="G12249" t="s">
        <v>3013</v>
      </c>
      <c r="H12249">
        <v>2</v>
      </c>
      <c r="I12249">
        <v>0.57999999999999996</v>
      </c>
      <c r="J12249">
        <v>99.42</v>
      </c>
    </row>
    <row r="12250" spans="1:10" x14ac:dyDescent="0.25">
      <c r="G12250" t="s">
        <v>4462</v>
      </c>
      <c r="H12250">
        <v>2</v>
      </c>
      <c r="I12250">
        <v>0.57999999999999996</v>
      </c>
      <c r="J12250">
        <v>100</v>
      </c>
    </row>
    <row r="12252" spans="1:10" x14ac:dyDescent="0.25">
      <c r="G12252" t="s">
        <v>1673</v>
      </c>
      <c r="H12252">
        <v>345</v>
      </c>
      <c r="I12252">
        <v>100</v>
      </c>
    </row>
    <row r="12256" spans="1:10" s="9" customFormat="1" x14ac:dyDescent="0.25">
      <c r="A12256" s="9" t="s">
        <v>517</v>
      </c>
      <c r="G12256" s="9" t="s">
        <v>5273</v>
      </c>
    </row>
    <row r="12260" spans="7:10" x14ac:dyDescent="0.25">
      <c r="G12260" t="s">
        <v>3807</v>
      </c>
      <c r="H12260" t="s">
        <v>1601</v>
      </c>
      <c r="I12260" t="s">
        <v>1602</v>
      </c>
      <c r="J12260" t="s">
        <v>1603</v>
      </c>
    </row>
    <row r="12262" spans="7:10" x14ac:dyDescent="0.25">
      <c r="G12262" t="s">
        <v>5271</v>
      </c>
      <c r="H12262">
        <v>231</v>
      </c>
      <c r="I12262">
        <v>67.150000000000006</v>
      </c>
      <c r="J12262">
        <v>67.150000000000006</v>
      </c>
    </row>
    <row r="12263" spans="7:10" x14ac:dyDescent="0.25">
      <c r="G12263" t="s">
        <v>5272</v>
      </c>
      <c r="H12263">
        <v>2</v>
      </c>
      <c r="I12263">
        <v>0.57999999999999996</v>
      </c>
      <c r="J12263">
        <v>67.73</v>
      </c>
    </row>
    <row r="12264" spans="7:10" x14ac:dyDescent="0.25">
      <c r="G12264" t="s">
        <v>5268</v>
      </c>
      <c r="H12264">
        <v>73</v>
      </c>
      <c r="I12264">
        <v>21.22</v>
      </c>
      <c r="J12264">
        <v>88.95</v>
      </c>
    </row>
    <row r="12265" spans="7:10" x14ac:dyDescent="0.25">
      <c r="G12265" t="s">
        <v>5269</v>
      </c>
      <c r="H12265">
        <v>19</v>
      </c>
      <c r="I12265">
        <v>5.52</v>
      </c>
      <c r="J12265">
        <v>94.48</v>
      </c>
    </row>
    <row r="12266" spans="7:10" x14ac:dyDescent="0.25">
      <c r="G12266" t="s">
        <v>5270</v>
      </c>
      <c r="H12266">
        <v>13</v>
      </c>
      <c r="I12266">
        <v>3.78</v>
      </c>
      <c r="J12266">
        <v>98.26</v>
      </c>
    </row>
    <row r="12267" spans="7:10" x14ac:dyDescent="0.25">
      <c r="G12267" t="s">
        <v>3157</v>
      </c>
      <c r="H12267">
        <v>5</v>
      </c>
      <c r="I12267">
        <v>1.45</v>
      </c>
      <c r="J12267">
        <v>99.71</v>
      </c>
    </row>
    <row r="12268" spans="7:10" x14ac:dyDescent="0.25">
      <c r="G12268" t="s">
        <v>3158</v>
      </c>
      <c r="H12268">
        <v>1</v>
      </c>
      <c r="I12268">
        <v>0.28999999999999998</v>
      </c>
      <c r="J12268">
        <v>100</v>
      </c>
    </row>
    <row r="12270" spans="7:10" x14ac:dyDescent="0.25">
      <c r="G12270" t="s">
        <v>1673</v>
      </c>
      <c r="H12270">
        <v>344</v>
      </c>
      <c r="I12270">
        <v>100</v>
      </c>
    </row>
    <row r="12275" spans="1:10" s="9" customFormat="1" x14ac:dyDescent="0.25">
      <c r="A12275" s="9" t="s">
        <v>5274</v>
      </c>
      <c r="G12275" s="9" t="s">
        <v>1207</v>
      </c>
    </row>
    <row r="12278" spans="1:10" x14ac:dyDescent="0.25">
      <c r="G12278" t="s">
        <v>3807</v>
      </c>
      <c r="H12278" t="s">
        <v>1601</v>
      </c>
      <c r="I12278" t="s">
        <v>1602</v>
      </c>
      <c r="J12278" t="s">
        <v>1603</v>
      </c>
    </row>
    <row r="12280" spans="1:10" x14ac:dyDescent="0.25">
      <c r="G12280" t="s">
        <v>3015</v>
      </c>
      <c r="H12280" s="3">
        <v>1024</v>
      </c>
      <c r="I12280">
        <v>78.17</v>
      </c>
      <c r="J12280">
        <v>78.17</v>
      </c>
    </row>
    <row r="12281" spans="1:10" x14ac:dyDescent="0.25">
      <c r="G12281" t="s">
        <v>3016</v>
      </c>
      <c r="H12281">
        <v>284</v>
      </c>
      <c r="I12281">
        <v>21.68</v>
      </c>
      <c r="J12281">
        <v>99.85</v>
      </c>
    </row>
    <row r="12282" spans="1:10" x14ac:dyDescent="0.25">
      <c r="G12282" t="s">
        <v>3013</v>
      </c>
      <c r="H12282">
        <v>2</v>
      </c>
      <c r="I12282">
        <v>0.15</v>
      </c>
      <c r="J12282">
        <v>100</v>
      </c>
    </row>
    <row r="12284" spans="1:10" x14ac:dyDescent="0.25">
      <c r="G12284" t="s">
        <v>1673</v>
      </c>
      <c r="H12284" s="3">
        <v>1310</v>
      </c>
      <c r="I12284">
        <v>100</v>
      </c>
    </row>
    <row r="12289" spans="1:10" s="9" customFormat="1" x14ac:dyDescent="0.25">
      <c r="A12289" s="9" t="s">
        <v>519</v>
      </c>
      <c r="G12289" s="9" t="s">
        <v>1208</v>
      </c>
    </row>
    <row r="12293" spans="1:10" x14ac:dyDescent="0.25">
      <c r="G12293" t="s">
        <v>3807</v>
      </c>
      <c r="H12293" t="s">
        <v>1601</v>
      </c>
      <c r="I12293" t="s">
        <v>1602</v>
      </c>
      <c r="J12293" t="s">
        <v>1603</v>
      </c>
    </row>
    <row r="12295" spans="1:10" x14ac:dyDescent="0.25">
      <c r="G12295" t="s">
        <v>5186</v>
      </c>
      <c r="H12295">
        <v>12</v>
      </c>
      <c r="I12295">
        <v>4.2300000000000004</v>
      </c>
      <c r="J12295">
        <v>4.2300000000000004</v>
      </c>
    </row>
    <row r="12296" spans="1:10" x14ac:dyDescent="0.25">
      <c r="G12296" t="s">
        <v>5187</v>
      </c>
      <c r="H12296">
        <v>15</v>
      </c>
      <c r="I12296">
        <v>5.28</v>
      </c>
      <c r="J12296">
        <v>9.51</v>
      </c>
    </row>
    <row r="12297" spans="1:10" x14ac:dyDescent="0.25">
      <c r="G12297" t="s">
        <v>5188</v>
      </c>
      <c r="H12297">
        <v>33</v>
      </c>
      <c r="I12297">
        <v>11.62</v>
      </c>
      <c r="J12297">
        <v>21.13</v>
      </c>
    </row>
    <row r="12298" spans="1:10" x14ac:dyDescent="0.25">
      <c r="G12298" t="s">
        <v>5189</v>
      </c>
      <c r="H12298">
        <v>59</v>
      </c>
      <c r="I12298">
        <v>20.77</v>
      </c>
      <c r="J12298">
        <v>41.9</v>
      </c>
    </row>
    <row r="12299" spans="1:10" x14ac:dyDescent="0.25">
      <c r="G12299" t="s">
        <v>5190</v>
      </c>
      <c r="H12299">
        <v>82</v>
      </c>
      <c r="I12299">
        <v>28.87</v>
      </c>
      <c r="J12299">
        <v>70.77</v>
      </c>
    </row>
    <row r="12300" spans="1:10" x14ac:dyDescent="0.25">
      <c r="G12300" t="s">
        <v>5191</v>
      </c>
      <c r="H12300">
        <v>73</v>
      </c>
      <c r="I12300">
        <v>25.7</v>
      </c>
      <c r="J12300">
        <v>96.48</v>
      </c>
    </row>
    <row r="12301" spans="1:10" x14ac:dyDescent="0.25">
      <c r="G12301" t="s">
        <v>3013</v>
      </c>
      <c r="H12301">
        <v>10</v>
      </c>
      <c r="I12301">
        <v>3.52</v>
      </c>
      <c r="J12301">
        <v>100</v>
      </c>
    </row>
    <row r="12303" spans="1:10" x14ac:dyDescent="0.25">
      <c r="G12303" t="s">
        <v>1673</v>
      </c>
      <c r="H12303">
        <v>284</v>
      </c>
      <c r="I12303">
        <v>100</v>
      </c>
    </row>
    <row r="12307" spans="1:10" s="9" customFormat="1" x14ac:dyDescent="0.25">
      <c r="A12307" s="9" t="s">
        <v>5275</v>
      </c>
      <c r="G12307" s="9" t="s">
        <v>1209</v>
      </c>
    </row>
    <row r="12312" spans="1:10" x14ac:dyDescent="0.25">
      <c r="G12312" t="s">
        <v>3807</v>
      </c>
      <c r="H12312" t="s">
        <v>1601</v>
      </c>
      <c r="I12312" t="s">
        <v>1602</v>
      </c>
      <c r="J12312" t="s">
        <v>1603</v>
      </c>
    </row>
    <row r="12314" spans="1:10" x14ac:dyDescent="0.25">
      <c r="G12314" t="s">
        <v>3015</v>
      </c>
      <c r="H12314">
        <v>219</v>
      </c>
      <c r="I12314">
        <v>77.11</v>
      </c>
      <c r="J12314">
        <v>77.11</v>
      </c>
    </row>
    <row r="12315" spans="1:10" x14ac:dyDescent="0.25">
      <c r="G12315" t="s">
        <v>3016</v>
      </c>
      <c r="H12315">
        <v>64</v>
      </c>
      <c r="I12315">
        <v>22.54</v>
      </c>
      <c r="J12315">
        <v>99.65</v>
      </c>
    </row>
    <row r="12316" spans="1:10" x14ac:dyDescent="0.25">
      <c r="G12316" t="s">
        <v>3158</v>
      </c>
      <c r="H12316">
        <v>1</v>
      </c>
      <c r="I12316">
        <v>0.35</v>
      </c>
      <c r="J12316">
        <v>100</v>
      </c>
    </row>
    <row r="12318" spans="1:10" x14ac:dyDescent="0.25">
      <c r="G12318" t="s">
        <v>1673</v>
      </c>
      <c r="H12318">
        <v>284</v>
      </c>
      <c r="I12318">
        <v>100</v>
      </c>
    </row>
    <row r="12323" spans="1:10" s="9" customFormat="1" x14ac:dyDescent="0.25">
      <c r="A12323" s="9" t="s">
        <v>5277</v>
      </c>
      <c r="G12323" s="9" t="s">
        <v>4307</v>
      </c>
    </row>
    <row r="12328" spans="1:10" x14ac:dyDescent="0.25">
      <c r="G12328" t="s">
        <v>3807</v>
      </c>
      <c r="H12328" t="s">
        <v>1601</v>
      </c>
      <c r="I12328" t="s">
        <v>1602</v>
      </c>
      <c r="J12328" t="s">
        <v>1603</v>
      </c>
    </row>
    <row r="12330" spans="1:10" x14ac:dyDescent="0.25">
      <c r="G12330" t="s">
        <v>5257</v>
      </c>
      <c r="H12330">
        <v>34</v>
      </c>
      <c r="I12330">
        <v>53.13</v>
      </c>
      <c r="J12330">
        <v>53.13</v>
      </c>
    </row>
    <row r="12331" spans="1:10" x14ac:dyDescent="0.25">
      <c r="G12331" t="s">
        <v>4688</v>
      </c>
      <c r="H12331">
        <v>14</v>
      </c>
      <c r="I12331">
        <v>21.88</v>
      </c>
      <c r="J12331">
        <v>75</v>
      </c>
    </row>
    <row r="12332" spans="1:10" x14ac:dyDescent="0.25">
      <c r="G12332" t="s">
        <v>4689</v>
      </c>
      <c r="H12332">
        <v>3</v>
      </c>
      <c r="I12332">
        <v>4.6900000000000004</v>
      </c>
      <c r="J12332">
        <v>79.69</v>
      </c>
    </row>
    <row r="12333" spans="1:10" x14ac:dyDescent="0.25">
      <c r="G12333" t="s">
        <v>5276</v>
      </c>
      <c r="H12333">
        <v>3</v>
      </c>
      <c r="I12333">
        <v>4.6900000000000004</v>
      </c>
      <c r="J12333">
        <v>84.38</v>
      </c>
    </row>
    <row r="12334" spans="1:10" x14ac:dyDescent="0.25">
      <c r="G12334" t="s">
        <v>5259</v>
      </c>
      <c r="H12334">
        <v>2</v>
      </c>
      <c r="I12334">
        <v>3.13</v>
      </c>
      <c r="J12334">
        <v>87.5</v>
      </c>
    </row>
    <row r="12335" spans="1:10" x14ac:dyDescent="0.25">
      <c r="G12335" t="s">
        <v>5260</v>
      </c>
      <c r="H12335">
        <v>7</v>
      </c>
      <c r="I12335">
        <v>10.94</v>
      </c>
      <c r="J12335">
        <v>98.44</v>
      </c>
    </row>
    <row r="12336" spans="1:10" x14ac:dyDescent="0.25">
      <c r="G12336" t="s">
        <v>3013</v>
      </c>
      <c r="H12336">
        <v>1</v>
      </c>
      <c r="I12336">
        <v>1.56</v>
      </c>
      <c r="J12336">
        <v>100</v>
      </c>
    </row>
    <row r="12338" spans="1:10" x14ac:dyDescent="0.25">
      <c r="G12338" t="s">
        <v>1673</v>
      </c>
      <c r="H12338">
        <v>64</v>
      </c>
      <c r="I12338">
        <v>100</v>
      </c>
    </row>
    <row r="12343" spans="1:10" s="9" customFormat="1" x14ac:dyDescent="0.25">
      <c r="A12343" s="9" t="s">
        <v>5279</v>
      </c>
      <c r="G12343" s="9" t="s">
        <v>1211</v>
      </c>
    </row>
    <row r="12346" spans="1:10" x14ac:dyDescent="0.25">
      <c r="G12346" t="s">
        <v>3807</v>
      </c>
      <c r="H12346" t="s">
        <v>1601</v>
      </c>
      <c r="I12346" t="s">
        <v>1602</v>
      </c>
      <c r="J12346" t="s">
        <v>1603</v>
      </c>
    </row>
    <row r="12348" spans="1:10" x14ac:dyDescent="0.25">
      <c r="G12348" t="s">
        <v>3015</v>
      </c>
      <c r="H12348">
        <v>13</v>
      </c>
      <c r="I12348">
        <v>20.309999999999999</v>
      </c>
      <c r="J12348">
        <v>20.309999999999999</v>
      </c>
    </row>
    <row r="12349" spans="1:10" x14ac:dyDescent="0.25">
      <c r="G12349" t="s">
        <v>3016</v>
      </c>
      <c r="H12349">
        <v>40</v>
      </c>
      <c r="I12349">
        <v>62.5</v>
      </c>
      <c r="J12349">
        <v>82.81</v>
      </c>
    </row>
    <row r="12350" spans="1:10" x14ac:dyDescent="0.25">
      <c r="G12350" t="s">
        <v>5278</v>
      </c>
      <c r="H12350">
        <v>10</v>
      </c>
      <c r="I12350">
        <v>15.63</v>
      </c>
      <c r="J12350">
        <v>98.44</v>
      </c>
    </row>
    <row r="12351" spans="1:10" x14ac:dyDescent="0.25">
      <c r="G12351" t="s">
        <v>3158</v>
      </c>
      <c r="H12351">
        <v>1</v>
      </c>
      <c r="I12351">
        <v>1.56</v>
      </c>
      <c r="J12351">
        <v>100</v>
      </c>
    </row>
    <row r="12353" spans="1:10" x14ac:dyDescent="0.25">
      <c r="G12353" t="s">
        <v>1673</v>
      </c>
      <c r="H12353">
        <v>64</v>
      </c>
      <c r="I12353">
        <v>100</v>
      </c>
    </row>
    <row r="12357" spans="1:10" s="9" customFormat="1" x14ac:dyDescent="0.25">
      <c r="A12357" s="9" t="s">
        <v>5281</v>
      </c>
      <c r="G12357" s="9" t="s">
        <v>1212</v>
      </c>
    </row>
    <row r="12360" spans="1:10" x14ac:dyDescent="0.25">
      <c r="G12360" t="s">
        <v>3807</v>
      </c>
      <c r="H12360" t="s">
        <v>1601</v>
      </c>
      <c r="I12360" t="s">
        <v>1602</v>
      </c>
      <c r="J12360" t="s">
        <v>1603</v>
      </c>
    </row>
    <row r="12362" spans="1:10" x14ac:dyDescent="0.25">
      <c r="G12362" t="s">
        <v>5280</v>
      </c>
      <c r="H12362">
        <v>358</v>
      </c>
      <c r="I12362">
        <v>27.43</v>
      </c>
      <c r="J12362">
        <v>27.43</v>
      </c>
    </row>
    <row r="12363" spans="1:10" x14ac:dyDescent="0.25">
      <c r="G12363" t="s">
        <v>5257</v>
      </c>
      <c r="H12363">
        <v>214</v>
      </c>
      <c r="I12363">
        <v>16.399999999999999</v>
      </c>
      <c r="J12363">
        <v>43.83</v>
      </c>
    </row>
    <row r="12364" spans="1:10" x14ac:dyDescent="0.25">
      <c r="G12364" t="s">
        <v>4688</v>
      </c>
      <c r="H12364">
        <v>131</v>
      </c>
      <c r="I12364">
        <v>10.039999999999999</v>
      </c>
      <c r="J12364">
        <v>53.87</v>
      </c>
    </row>
    <row r="12365" spans="1:10" x14ac:dyDescent="0.25">
      <c r="G12365" t="s">
        <v>4689</v>
      </c>
      <c r="H12365">
        <v>81</v>
      </c>
      <c r="I12365">
        <v>6.21</v>
      </c>
      <c r="J12365">
        <v>60.08</v>
      </c>
    </row>
    <row r="12366" spans="1:10" x14ac:dyDescent="0.25">
      <c r="G12366" t="s">
        <v>5276</v>
      </c>
      <c r="H12366">
        <v>511</v>
      </c>
      <c r="I12366">
        <v>39.159999999999997</v>
      </c>
      <c r="J12366">
        <v>99.23</v>
      </c>
    </row>
    <row r="12367" spans="1:10" x14ac:dyDescent="0.25">
      <c r="G12367" t="s">
        <v>3013</v>
      </c>
      <c r="H12367">
        <v>9</v>
      </c>
      <c r="I12367">
        <v>0.69</v>
      </c>
      <c r="J12367">
        <v>99.92</v>
      </c>
    </row>
    <row r="12368" spans="1:10" x14ac:dyDescent="0.25">
      <c r="G12368" t="s">
        <v>3158</v>
      </c>
      <c r="H12368">
        <v>1</v>
      </c>
      <c r="I12368">
        <v>0.08</v>
      </c>
      <c r="J12368">
        <v>100</v>
      </c>
    </row>
    <row r="12370" spans="1:10" x14ac:dyDescent="0.25">
      <c r="G12370" t="s">
        <v>1673</v>
      </c>
      <c r="H12370" s="3">
        <v>1305</v>
      </c>
      <c r="I12370">
        <v>100</v>
      </c>
    </row>
    <row r="12374" spans="1:10" s="9" customFormat="1" x14ac:dyDescent="0.25">
      <c r="A12374" s="9" t="s">
        <v>5282</v>
      </c>
      <c r="G12374" s="9" t="s">
        <v>525</v>
      </c>
    </row>
    <row r="12377" spans="1:10" x14ac:dyDescent="0.25">
      <c r="G12377" t="s">
        <v>3807</v>
      </c>
      <c r="H12377" t="s">
        <v>1601</v>
      </c>
      <c r="I12377" t="s">
        <v>1602</v>
      </c>
      <c r="J12377" t="s">
        <v>1603</v>
      </c>
    </row>
    <row r="12379" spans="1:10" x14ac:dyDescent="0.25">
      <c r="G12379" t="s">
        <v>3015</v>
      </c>
      <c r="H12379">
        <v>968</v>
      </c>
      <c r="I12379">
        <v>73.95</v>
      </c>
      <c r="J12379">
        <v>73.95</v>
      </c>
    </row>
    <row r="12380" spans="1:10" x14ac:dyDescent="0.25">
      <c r="G12380" t="s">
        <v>3016</v>
      </c>
      <c r="H12380">
        <v>326</v>
      </c>
      <c r="I12380">
        <v>24.9</v>
      </c>
      <c r="J12380">
        <v>98.85</v>
      </c>
    </row>
    <row r="12381" spans="1:10" x14ac:dyDescent="0.25">
      <c r="G12381" t="s">
        <v>3013</v>
      </c>
      <c r="H12381">
        <v>10</v>
      </c>
      <c r="I12381">
        <v>0.76</v>
      </c>
      <c r="J12381">
        <v>99.62</v>
      </c>
    </row>
    <row r="12382" spans="1:10" x14ac:dyDescent="0.25">
      <c r="G12382" t="s">
        <v>3158</v>
      </c>
      <c r="H12382">
        <v>5</v>
      </c>
      <c r="I12382">
        <v>0.38</v>
      </c>
      <c r="J12382">
        <v>100</v>
      </c>
    </row>
    <row r="12384" spans="1:10" x14ac:dyDescent="0.25">
      <c r="G12384" t="s">
        <v>1673</v>
      </c>
      <c r="H12384" s="3">
        <v>1309</v>
      </c>
      <c r="I12384">
        <v>100</v>
      </c>
    </row>
    <row r="12387" spans="1:10" s="9" customFormat="1" x14ac:dyDescent="0.25">
      <c r="A12387" s="9" t="s">
        <v>5286</v>
      </c>
      <c r="G12387" s="9" t="s">
        <v>1214</v>
      </c>
    </row>
    <row r="12390" spans="1:10" x14ac:dyDescent="0.25">
      <c r="G12390" t="s">
        <v>3807</v>
      </c>
      <c r="H12390" t="s">
        <v>1601</v>
      </c>
      <c r="I12390" t="s">
        <v>1602</v>
      </c>
      <c r="J12390" t="s">
        <v>1603</v>
      </c>
    </row>
    <row r="12392" spans="1:10" x14ac:dyDescent="0.25">
      <c r="G12392" t="s">
        <v>5283</v>
      </c>
      <c r="H12392">
        <v>257</v>
      </c>
      <c r="I12392">
        <v>79.569999999999993</v>
      </c>
      <c r="J12392">
        <v>79.569999999999993</v>
      </c>
    </row>
    <row r="12393" spans="1:10" x14ac:dyDescent="0.25">
      <c r="G12393" t="s">
        <v>5284</v>
      </c>
      <c r="H12393">
        <v>55</v>
      </c>
      <c r="I12393">
        <v>17.03</v>
      </c>
      <c r="J12393">
        <v>96.59</v>
      </c>
    </row>
    <row r="12394" spans="1:10" x14ac:dyDescent="0.25">
      <c r="G12394" t="s">
        <v>5285</v>
      </c>
      <c r="H12394">
        <v>11</v>
      </c>
      <c r="I12394">
        <v>3.41</v>
      </c>
      <c r="J12394">
        <v>100</v>
      </c>
    </row>
    <row r="12396" spans="1:10" x14ac:dyDescent="0.25">
      <c r="G12396" t="s">
        <v>1673</v>
      </c>
      <c r="H12396">
        <v>323</v>
      </c>
      <c r="I12396">
        <v>100</v>
      </c>
    </row>
    <row r="12400" spans="1:10" s="9" customFormat="1" x14ac:dyDescent="0.25">
      <c r="A12400" s="9" t="s">
        <v>5287</v>
      </c>
      <c r="G12400" s="9" t="s">
        <v>1213</v>
      </c>
    </row>
    <row r="12404" spans="1:10" x14ac:dyDescent="0.25">
      <c r="G12404" t="s">
        <v>3807</v>
      </c>
      <c r="H12404" t="s">
        <v>1601</v>
      </c>
      <c r="I12404" t="s">
        <v>1602</v>
      </c>
      <c r="J12404" t="s">
        <v>1603</v>
      </c>
    </row>
    <row r="12406" spans="1:10" x14ac:dyDescent="0.25">
      <c r="G12406" t="s">
        <v>3015</v>
      </c>
      <c r="H12406" s="3">
        <v>1075</v>
      </c>
      <c r="I12406">
        <v>81.75</v>
      </c>
      <c r="J12406">
        <v>81.75</v>
      </c>
    </row>
    <row r="12407" spans="1:10" x14ac:dyDescent="0.25">
      <c r="G12407" t="s">
        <v>3016</v>
      </c>
      <c r="H12407">
        <v>238</v>
      </c>
      <c r="I12407">
        <v>18.100000000000001</v>
      </c>
      <c r="J12407">
        <v>99.85</v>
      </c>
    </row>
    <row r="12408" spans="1:10" x14ac:dyDescent="0.25">
      <c r="G12408" t="s">
        <v>3013</v>
      </c>
      <c r="H12408">
        <v>2</v>
      </c>
      <c r="I12408">
        <v>0.15</v>
      </c>
      <c r="J12408">
        <v>100</v>
      </c>
    </row>
    <row r="12410" spans="1:10" x14ac:dyDescent="0.25">
      <c r="G12410" t="s">
        <v>1673</v>
      </c>
      <c r="H12410" s="3">
        <v>1315</v>
      </c>
      <c r="I12410">
        <v>100</v>
      </c>
    </row>
    <row r="12414" spans="1:10" s="9" customFormat="1" x14ac:dyDescent="0.25">
      <c r="A12414" s="9" t="s">
        <v>5288</v>
      </c>
      <c r="G12414" s="9" t="s">
        <v>1215</v>
      </c>
    </row>
    <row r="12418" spans="1:10" x14ac:dyDescent="0.25">
      <c r="G12418" t="s">
        <v>3807</v>
      </c>
      <c r="H12418" t="s">
        <v>1601</v>
      </c>
      <c r="I12418" t="s">
        <v>1602</v>
      </c>
      <c r="J12418" t="s">
        <v>1603</v>
      </c>
    </row>
    <row r="12420" spans="1:10" x14ac:dyDescent="0.25">
      <c r="G12420" t="s">
        <v>3015</v>
      </c>
      <c r="H12420">
        <v>163</v>
      </c>
      <c r="I12420">
        <v>69.069999999999993</v>
      </c>
      <c r="J12420">
        <v>69.069999999999993</v>
      </c>
    </row>
    <row r="12421" spans="1:10" x14ac:dyDescent="0.25">
      <c r="G12421" t="s">
        <v>3016</v>
      </c>
      <c r="H12421">
        <v>72</v>
      </c>
      <c r="I12421">
        <v>30.51</v>
      </c>
      <c r="J12421">
        <v>99.58</v>
      </c>
    </row>
    <row r="12422" spans="1:10" x14ac:dyDescent="0.25">
      <c r="G12422" t="s">
        <v>3158</v>
      </c>
      <c r="H12422">
        <v>1</v>
      </c>
      <c r="I12422">
        <v>0.42</v>
      </c>
      <c r="J12422">
        <v>100</v>
      </c>
    </row>
    <row r="12424" spans="1:10" x14ac:dyDescent="0.25">
      <c r="G12424" t="s">
        <v>1673</v>
      </c>
      <c r="H12424">
        <v>236</v>
      </c>
      <c r="I12424">
        <v>100</v>
      </c>
    </row>
    <row r="12429" spans="1:10" s="9" customFormat="1" x14ac:dyDescent="0.25">
      <c r="A12429" s="9" t="s">
        <v>5293</v>
      </c>
      <c r="G12429" s="9" t="s">
        <v>1216</v>
      </c>
    </row>
    <row r="12432" spans="1:10" x14ac:dyDescent="0.25">
      <c r="G12432" t="s">
        <v>3807</v>
      </c>
      <c r="H12432" t="s">
        <v>1601</v>
      </c>
      <c r="I12432" t="s">
        <v>1602</v>
      </c>
      <c r="J12432" t="s">
        <v>1603</v>
      </c>
    </row>
    <row r="12434" spans="1:10" x14ac:dyDescent="0.25">
      <c r="G12434" t="s">
        <v>4697</v>
      </c>
      <c r="H12434">
        <v>51</v>
      </c>
      <c r="I12434">
        <v>70.83</v>
      </c>
      <c r="J12434">
        <v>70.83</v>
      </c>
    </row>
    <row r="12435" spans="1:10" x14ac:dyDescent="0.25">
      <c r="G12435" t="s">
        <v>5289</v>
      </c>
      <c r="H12435">
        <v>8</v>
      </c>
      <c r="I12435">
        <v>11.11</v>
      </c>
      <c r="J12435">
        <v>81.94</v>
      </c>
    </row>
    <row r="12436" spans="1:10" x14ac:dyDescent="0.25">
      <c r="G12436" t="s">
        <v>5290</v>
      </c>
      <c r="H12436">
        <v>8</v>
      </c>
      <c r="I12436">
        <v>11.11</v>
      </c>
      <c r="J12436">
        <v>93.06</v>
      </c>
    </row>
    <row r="12437" spans="1:10" x14ac:dyDescent="0.25">
      <c r="G12437" t="s">
        <v>5291</v>
      </c>
      <c r="H12437">
        <v>3</v>
      </c>
      <c r="I12437">
        <v>4.17</v>
      </c>
      <c r="J12437">
        <v>97.22</v>
      </c>
    </row>
    <row r="12438" spans="1:10" x14ac:dyDescent="0.25">
      <c r="G12438" t="s">
        <v>5292</v>
      </c>
      <c r="H12438">
        <v>2</v>
      </c>
      <c r="I12438">
        <v>2.78</v>
      </c>
      <c r="J12438">
        <v>100</v>
      </c>
    </row>
    <row r="12440" spans="1:10" x14ac:dyDescent="0.25">
      <c r="G12440" t="s">
        <v>1673</v>
      </c>
      <c r="H12440">
        <v>72</v>
      </c>
      <c r="I12440">
        <v>100</v>
      </c>
    </row>
    <row r="12445" spans="1:10" s="9" customFormat="1" x14ac:dyDescent="0.25">
      <c r="A12445" s="9" t="s">
        <v>5294</v>
      </c>
      <c r="G12445" s="9" t="s">
        <v>1217</v>
      </c>
    </row>
    <row r="12449" spans="1:10" x14ac:dyDescent="0.25">
      <c r="G12449" t="s">
        <v>3807</v>
      </c>
      <c r="H12449" t="s">
        <v>1601</v>
      </c>
      <c r="I12449" t="s">
        <v>1602</v>
      </c>
      <c r="J12449" t="s">
        <v>1603</v>
      </c>
    </row>
    <row r="12451" spans="1:10" x14ac:dyDescent="0.25">
      <c r="G12451" t="s">
        <v>3015</v>
      </c>
      <c r="H12451">
        <v>21</v>
      </c>
      <c r="I12451">
        <v>8.82</v>
      </c>
      <c r="J12451">
        <v>8.82</v>
      </c>
    </row>
    <row r="12452" spans="1:10" x14ac:dyDescent="0.25">
      <c r="G12452" t="s">
        <v>3016</v>
      </c>
      <c r="H12452">
        <v>217</v>
      </c>
      <c r="I12452">
        <v>91.18</v>
      </c>
      <c r="J12452">
        <v>100</v>
      </c>
    </row>
    <row r="12454" spans="1:10" x14ac:dyDescent="0.25">
      <c r="G12454" t="s">
        <v>1673</v>
      </c>
      <c r="H12454">
        <v>238</v>
      </c>
      <c r="I12454">
        <v>100</v>
      </c>
    </row>
    <row r="12459" spans="1:10" s="9" customFormat="1" x14ac:dyDescent="0.25">
      <c r="A12459" s="9" t="s">
        <v>5295</v>
      </c>
      <c r="G12459" s="9" t="s">
        <v>1218</v>
      </c>
    </row>
    <row r="12461" spans="1:10" x14ac:dyDescent="0.25">
      <c r="G12461" t="s">
        <v>3807</v>
      </c>
      <c r="H12461" t="s">
        <v>1601</v>
      </c>
      <c r="I12461" t="s">
        <v>1602</v>
      </c>
      <c r="J12461" t="s">
        <v>1603</v>
      </c>
    </row>
    <row r="12463" spans="1:10" x14ac:dyDescent="0.25">
      <c r="G12463" t="s">
        <v>5186</v>
      </c>
      <c r="H12463">
        <v>5</v>
      </c>
      <c r="I12463">
        <v>2.31</v>
      </c>
      <c r="J12463">
        <v>2.31</v>
      </c>
    </row>
    <row r="12464" spans="1:10" x14ac:dyDescent="0.25">
      <c r="G12464" t="s">
        <v>5187</v>
      </c>
      <c r="H12464">
        <v>4</v>
      </c>
      <c r="I12464">
        <v>1.85</v>
      </c>
      <c r="J12464">
        <v>4.17</v>
      </c>
    </row>
    <row r="12465" spans="1:10" x14ac:dyDescent="0.25">
      <c r="G12465" t="s">
        <v>5188</v>
      </c>
      <c r="H12465">
        <v>18</v>
      </c>
      <c r="I12465">
        <v>8.33</v>
      </c>
      <c r="J12465">
        <v>12.5</v>
      </c>
    </row>
    <row r="12466" spans="1:10" x14ac:dyDescent="0.25">
      <c r="G12466" t="s">
        <v>5189</v>
      </c>
      <c r="H12466">
        <v>39</v>
      </c>
      <c r="I12466">
        <v>18.059999999999999</v>
      </c>
      <c r="J12466">
        <v>30.56</v>
      </c>
    </row>
    <row r="12467" spans="1:10" x14ac:dyDescent="0.25">
      <c r="G12467" t="s">
        <v>5190</v>
      </c>
      <c r="H12467">
        <v>79</v>
      </c>
      <c r="I12467">
        <v>36.57</v>
      </c>
      <c r="J12467">
        <v>67.13</v>
      </c>
    </row>
    <row r="12468" spans="1:10" x14ac:dyDescent="0.25">
      <c r="G12468" t="s">
        <v>5191</v>
      </c>
      <c r="H12468">
        <v>66</v>
      </c>
      <c r="I12468">
        <v>30.56</v>
      </c>
      <c r="J12468">
        <v>97.69</v>
      </c>
    </row>
    <row r="12469" spans="1:10" x14ac:dyDescent="0.25">
      <c r="G12469" t="s">
        <v>3013</v>
      </c>
      <c r="H12469">
        <v>2</v>
      </c>
      <c r="I12469">
        <v>0.93</v>
      </c>
      <c r="J12469">
        <v>98.61</v>
      </c>
    </row>
    <row r="12470" spans="1:10" x14ac:dyDescent="0.25">
      <c r="G12470" t="s">
        <v>3158</v>
      </c>
      <c r="H12470">
        <v>3</v>
      </c>
      <c r="I12470">
        <v>1.39</v>
      </c>
      <c r="J12470">
        <v>100</v>
      </c>
    </row>
    <row r="12472" spans="1:10" x14ac:dyDescent="0.25">
      <c r="G12472" t="s">
        <v>1673</v>
      </c>
      <c r="H12472">
        <v>216</v>
      </c>
      <c r="I12472">
        <v>100</v>
      </c>
    </row>
    <row r="12477" spans="1:10" s="9" customFormat="1" x14ac:dyDescent="0.25">
      <c r="A12477" s="9" t="s">
        <v>5296</v>
      </c>
      <c r="G12477" s="9" t="s">
        <v>1219</v>
      </c>
    </row>
    <row r="12480" spans="1:10" x14ac:dyDescent="0.25">
      <c r="G12480" t="s">
        <v>3807</v>
      </c>
      <c r="H12480" t="s">
        <v>1601</v>
      </c>
      <c r="I12480" t="s">
        <v>1602</v>
      </c>
      <c r="J12480" t="s">
        <v>1603</v>
      </c>
    </row>
    <row r="12482" spans="1:10" x14ac:dyDescent="0.25">
      <c r="G12482" t="s">
        <v>3016</v>
      </c>
      <c r="H12482">
        <v>75</v>
      </c>
      <c r="I12482">
        <v>100</v>
      </c>
      <c r="J12482">
        <v>100</v>
      </c>
    </row>
    <row r="12484" spans="1:10" x14ac:dyDescent="0.25">
      <c r="G12484" t="s">
        <v>1673</v>
      </c>
      <c r="H12484">
        <v>75</v>
      </c>
      <c r="I12484">
        <v>100</v>
      </c>
    </row>
    <row r="12488" spans="1:10" s="9" customFormat="1" x14ac:dyDescent="0.25">
      <c r="A12488" s="9" t="s">
        <v>5297</v>
      </c>
      <c r="G12488" s="9" t="s">
        <v>1220</v>
      </c>
    </row>
    <row r="12492" spans="1:10" x14ac:dyDescent="0.25">
      <c r="G12492" t="s">
        <v>3807</v>
      </c>
      <c r="H12492" t="s">
        <v>1601</v>
      </c>
      <c r="I12492" t="s">
        <v>1602</v>
      </c>
      <c r="J12492" t="s">
        <v>1603</v>
      </c>
    </row>
    <row r="12494" spans="1:10" x14ac:dyDescent="0.25">
      <c r="G12494" t="s">
        <v>3016</v>
      </c>
      <c r="H12494">
        <v>138</v>
      </c>
      <c r="I12494">
        <v>100</v>
      </c>
      <c r="J12494">
        <v>100</v>
      </c>
    </row>
    <row r="12496" spans="1:10" x14ac:dyDescent="0.25">
      <c r="G12496" t="s">
        <v>1673</v>
      </c>
      <c r="H12496">
        <v>138</v>
      </c>
      <c r="I12496">
        <v>100</v>
      </c>
    </row>
    <row r="12499" spans="1:10" s="9" customFormat="1" x14ac:dyDescent="0.25">
      <c r="A12499" s="9" t="s">
        <v>5298</v>
      </c>
      <c r="G12499" s="9" t="s">
        <v>1221</v>
      </c>
    </row>
    <row r="12502" spans="1:10" x14ac:dyDescent="0.25">
      <c r="G12502" t="s">
        <v>3807</v>
      </c>
      <c r="H12502" t="s">
        <v>1601</v>
      </c>
      <c r="I12502" t="s">
        <v>1602</v>
      </c>
      <c r="J12502" t="s">
        <v>1603</v>
      </c>
    </row>
    <row r="12504" spans="1:10" x14ac:dyDescent="0.25">
      <c r="G12504" t="s">
        <v>3016</v>
      </c>
      <c r="H12504">
        <v>30</v>
      </c>
      <c r="I12504">
        <v>100</v>
      </c>
      <c r="J12504">
        <v>100</v>
      </c>
    </row>
    <row r="12506" spans="1:10" x14ac:dyDescent="0.25">
      <c r="G12506" t="s">
        <v>1673</v>
      </c>
      <c r="H12506">
        <v>30</v>
      </c>
      <c r="I12506">
        <v>100</v>
      </c>
    </row>
    <row r="12510" spans="1:10" s="9" customFormat="1" x14ac:dyDescent="0.25">
      <c r="A12510" s="9" t="s">
        <v>5312</v>
      </c>
      <c r="G12510" s="9" t="s">
        <v>1222</v>
      </c>
    </row>
    <row r="12513" spans="7:10" x14ac:dyDescent="0.25">
      <c r="G12513" t="s">
        <v>3807</v>
      </c>
      <c r="H12513" t="s">
        <v>1601</v>
      </c>
      <c r="I12513" t="s">
        <v>1602</v>
      </c>
      <c r="J12513" t="s">
        <v>1603</v>
      </c>
    </row>
    <row r="12515" spans="7:10" x14ac:dyDescent="0.25">
      <c r="G12515" t="s">
        <v>5299</v>
      </c>
      <c r="H12515">
        <v>1</v>
      </c>
      <c r="I12515">
        <v>7.69</v>
      </c>
      <c r="J12515">
        <v>7.69</v>
      </c>
    </row>
    <row r="12516" spans="7:10" x14ac:dyDescent="0.25">
      <c r="G12516" t="s">
        <v>5300</v>
      </c>
      <c r="H12516">
        <v>1</v>
      </c>
      <c r="I12516">
        <v>7.69</v>
      </c>
      <c r="J12516">
        <v>15.38</v>
      </c>
    </row>
    <row r="12517" spans="7:10" x14ac:dyDescent="0.25">
      <c r="G12517" t="s">
        <v>5301</v>
      </c>
      <c r="H12517">
        <v>1</v>
      </c>
      <c r="I12517">
        <v>7.69</v>
      </c>
      <c r="J12517">
        <v>23.08</v>
      </c>
    </row>
    <row r="12518" spans="7:10" x14ac:dyDescent="0.25">
      <c r="G12518" t="s">
        <v>5302</v>
      </c>
      <c r="H12518">
        <v>1</v>
      </c>
      <c r="I12518">
        <v>7.69</v>
      </c>
      <c r="J12518">
        <v>30.77</v>
      </c>
    </row>
    <row r="12519" spans="7:10" x14ac:dyDescent="0.25">
      <c r="G12519" t="s">
        <v>5303</v>
      </c>
      <c r="H12519">
        <v>1</v>
      </c>
      <c r="I12519">
        <v>7.69</v>
      </c>
      <c r="J12519">
        <v>38.46</v>
      </c>
    </row>
    <row r="12520" spans="7:10" x14ac:dyDescent="0.25">
      <c r="G12520" t="s">
        <v>5304</v>
      </c>
      <c r="H12520">
        <v>1</v>
      </c>
      <c r="I12520">
        <v>7.69</v>
      </c>
      <c r="J12520">
        <v>46.15</v>
      </c>
    </row>
    <row r="12521" spans="7:10" x14ac:dyDescent="0.25">
      <c r="G12521" t="s">
        <v>5305</v>
      </c>
      <c r="H12521">
        <v>1</v>
      </c>
      <c r="I12521">
        <v>7.69</v>
      </c>
      <c r="J12521">
        <v>53.85</v>
      </c>
    </row>
    <row r="12522" spans="7:10" x14ac:dyDescent="0.25">
      <c r="G12522" t="s">
        <v>5306</v>
      </c>
      <c r="H12522">
        <v>1</v>
      </c>
      <c r="I12522">
        <v>7.69</v>
      </c>
      <c r="J12522">
        <v>61.54</v>
      </c>
    </row>
    <row r="12523" spans="7:10" x14ac:dyDescent="0.25">
      <c r="G12523" t="s">
        <v>5307</v>
      </c>
      <c r="H12523">
        <v>1</v>
      </c>
      <c r="I12523">
        <v>7.69</v>
      </c>
      <c r="J12523">
        <v>69.23</v>
      </c>
    </row>
    <row r="12524" spans="7:10" x14ac:dyDescent="0.25">
      <c r="G12524" t="s">
        <v>5308</v>
      </c>
      <c r="H12524">
        <v>1</v>
      </c>
      <c r="I12524">
        <v>7.69</v>
      </c>
      <c r="J12524">
        <v>76.92</v>
      </c>
    </row>
    <row r="12525" spans="7:10" x14ac:dyDescent="0.25">
      <c r="G12525" t="s">
        <v>5309</v>
      </c>
      <c r="H12525">
        <v>1</v>
      </c>
      <c r="I12525">
        <v>7.69</v>
      </c>
      <c r="J12525">
        <v>84.62</v>
      </c>
    </row>
    <row r="12526" spans="7:10" x14ac:dyDescent="0.25">
      <c r="G12526" t="s">
        <v>5310</v>
      </c>
      <c r="H12526">
        <v>1</v>
      </c>
      <c r="I12526">
        <v>7.69</v>
      </c>
      <c r="J12526">
        <v>92.31</v>
      </c>
    </row>
    <row r="12527" spans="7:10" x14ac:dyDescent="0.25">
      <c r="G12527" t="s">
        <v>5311</v>
      </c>
      <c r="H12527">
        <v>1</v>
      </c>
      <c r="I12527">
        <v>7.69</v>
      </c>
      <c r="J12527">
        <v>100</v>
      </c>
    </row>
    <row r="12529" spans="1:10" x14ac:dyDescent="0.25">
      <c r="G12529" t="s">
        <v>1673</v>
      </c>
      <c r="H12529">
        <v>13</v>
      </c>
      <c r="I12529">
        <v>100</v>
      </c>
    </row>
    <row r="12534" spans="1:10" s="9" customFormat="1" x14ac:dyDescent="0.25">
      <c r="A12534" s="9" t="s">
        <v>536</v>
      </c>
      <c r="G12534" s="9" t="s">
        <v>1223</v>
      </c>
    </row>
    <row r="12537" spans="1:10" x14ac:dyDescent="0.25">
      <c r="G12537" t="s">
        <v>3807</v>
      </c>
      <c r="H12537" t="s">
        <v>1601</v>
      </c>
      <c r="I12537" t="s">
        <v>1602</v>
      </c>
      <c r="J12537" t="s">
        <v>1603</v>
      </c>
    </row>
    <row r="12539" spans="1:10" x14ac:dyDescent="0.25">
      <c r="G12539">
        <v>88</v>
      </c>
      <c r="H12539">
        <v>4</v>
      </c>
      <c r="I12539">
        <v>66.67</v>
      </c>
      <c r="J12539">
        <v>66.67</v>
      </c>
    </row>
    <row r="12540" spans="1:10" x14ac:dyDescent="0.25">
      <c r="G12540">
        <v>99</v>
      </c>
      <c r="H12540">
        <v>2</v>
      </c>
      <c r="I12540">
        <v>33.33</v>
      </c>
      <c r="J12540">
        <v>100</v>
      </c>
    </row>
    <row r="12542" spans="1:10" x14ac:dyDescent="0.25">
      <c r="G12542" t="s">
        <v>1673</v>
      </c>
      <c r="H12542">
        <v>6</v>
      </c>
      <c r="I12542">
        <v>100</v>
      </c>
    </row>
    <row r="12547" spans="1:10" s="9" customFormat="1" x14ac:dyDescent="0.25">
      <c r="A12547" s="9" t="s">
        <v>5313</v>
      </c>
      <c r="G12547" s="9" t="s">
        <v>1223</v>
      </c>
    </row>
    <row r="12549" spans="1:10" x14ac:dyDescent="0.25">
      <c r="G12549" t="s">
        <v>3807</v>
      </c>
      <c r="H12549" t="s">
        <v>1601</v>
      </c>
      <c r="I12549" t="s">
        <v>1602</v>
      </c>
      <c r="J12549" t="s">
        <v>1603</v>
      </c>
    </row>
    <row r="12551" spans="1:10" x14ac:dyDescent="0.25">
      <c r="G12551" t="s">
        <v>3013</v>
      </c>
      <c r="H12551">
        <v>4</v>
      </c>
      <c r="I12551">
        <v>66.67</v>
      </c>
      <c r="J12551">
        <v>66.67</v>
      </c>
    </row>
    <row r="12552" spans="1:10" x14ac:dyDescent="0.25">
      <c r="G12552" t="s">
        <v>3158</v>
      </c>
      <c r="H12552">
        <v>2</v>
      </c>
      <c r="I12552">
        <v>33.33</v>
      </c>
      <c r="J12552">
        <v>100</v>
      </c>
    </row>
    <row r="12554" spans="1:10" x14ac:dyDescent="0.25">
      <c r="G12554" t="s">
        <v>1673</v>
      </c>
      <c r="H12554">
        <v>6</v>
      </c>
      <c r="I12554">
        <v>100</v>
      </c>
    </row>
    <row r="12558" spans="1:10" s="9" customFormat="1" x14ac:dyDescent="0.25">
      <c r="A12558" s="9" t="s">
        <v>537</v>
      </c>
      <c r="G12558" s="9" t="s">
        <v>1225</v>
      </c>
    </row>
    <row r="12563" spans="1:10" x14ac:dyDescent="0.25">
      <c r="G12563" t="s">
        <v>3807</v>
      </c>
      <c r="H12563" t="s">
        <v>1601</v>
      </c>
      <c r="I12563" t="s">
        <v>1602</v>
      </c>
      <c r="J12563" t="s">
        <v>1603</v>
      </c>
    </row>
    <row r="12565" spans="1:10" x14ac:dyDescent="0.25">
      <c r="G12565" t="s">
        <v>3015</v>
      </c>
      <c r="H12565">
        <v>82</v>
      </c>
      <c r="I12565">
        <v>38.14</v>
      </c>
      <c r="J12565">
        <v>38.14</v>
      </c>
    </row>
    <row r="12566" spans="1:10" x14ac:dyDescent="0.25">
      <c r="G12566" t="s">
        <v>3016</v>
      </c>
      <c r="H12566">
        <v>132</v>
      </c>
      <c r="I12566">
        <v>61.4</v>
      </c>
      <c r="J12566">
        <v>99.53</v>
      </c>
    </row>
    <row r="12567" spans="1:10" x14ac:dyDescent="0.25">
      <c r="G12567" t="s">
        <v>3158</v>
      </c>
      <c r="H12567">
        <v>1</v>
      </c>
      <c r="I12567">
        <v>0.47</v>
      </c>
      <c r="J12567">
        <v>100</v>
      </c>
    </row>
    <row r="12569" spans="1:10" x14ac:dyDescent="0.25">
      <c r="G12569" t="s">
        <v>1673</v>
      </c>
      <c r="H12569">
        <v>215</v>
      </c>
      <c r="I12569">
        <v>100</v>
      </c>
    </row>
    <row r="12573" spans="1:10" s="9" customFormat="1" x14ac:dyDescent="0.25">
      <c r="A12573" s="9" t="s">
        <v>538</v>
      </c>
      <c r="G12573" s="9" t="s">
        <v>1224</v>
      </c>
    </row>
    <row r="12576" spans="1:10" x14ac:dyDescent="0.25">
      <c r="G12576" t="s">
        <v>3807</v>
      </c>
      <c r="H12576" t="s">
        <v>1601</v>
      </c>
      <c r="I12576" t="s">
        <v>1602</v>
      </c>
      <c r="J12576" t="s">
        <v>1603</v>
      </c>
    </row>
    <row r="12578" spans="1:10" x14ac:dyDescent="0.25">
      <c r="G12578" t="s">
        <v>3015</v>
      </c>
      <c r="H12578">
        <v>125</v>
      </c>
      <c r="I12578">
        <v>57.87</v>
      </c>
      <c r="J12578">
        <v>57.87</v>
      </c>
    </row>
    <row r="12579" spans="1:10" x14ac:dyDescent="0.25">
      <c r="G12579" t="s">
        <v>3016</v>
      </c>
      <c r="H12579">
        <v>91</v>
      </c>
      <c r="I12579">
        <v>42.13</v>
      </c>
      <c r="J12579">
        <v>100</v>
      </c>
    </row>
    <row r="12581" spans="1:10" x14ac:dyDescent="0.25">
      <c r="G12581" t="s">
        <v>1673</v>
      </c>
      <c r="H12581">
        <v>216</v>
      </c>
      <c r="I12581">
        <v>100</v>
      </c>
    </row>
    <row r="12585" spans="1:10" s="9" customFormat="1" x14ac:dyDescent="0.25">
      <c r="A12585" s="9" t="s">
        <v>5316</v>
      </c>
      <c r="G12585" s="9" t="s">
        <v>1226</v>
      </c>
    </row>
    <row r="12588" spans="1:10" x14ac:dyDescent="0.25">
      <c r="G12588" t="s">
        <v>3807</v>
      </c>
      <c r="H12588" t="s">
        <v>1601</v>
      </c>
      <c r="I12588" t="s">
        <v>1602</v>
      </c>
      <c r="J12588" t="s">
        <v>1603</v>
      </c>
    </row>
    <row r="12590" spans="1:10" x14ac:dyDescent="0.25">
      <c r="G12590" t="s">
        <v>5289</v>
      </c>
      <c r="H12590">
        <v>19</v>
      </c>
      <c r="I12590">
        <v>20.88</v>
      </c>
      <c r="J12590">
        <v>20.88</v>
      </c>
    </row>
    <row r="12591" spans="1:10" x14ac:dyDescent="0.25">
      <c r="G12591" t="s">
        <v>5290</v>
      </c>
      <c r="H12591">
        <v>22</v>
      </c>
      <c r="I12591">
        <v>24.18</v>
      </c>
      <c r="J12591">
        <v>45.05</v>
      </c>
    </row>
    <row r="12592" spans="1:10" x14ac:dyDescent="0.25">
      <c r="G12592" t="s">
        <v>5314</v>
      </c>
      <c r="H12592">
        <v>14</v>
      </c>
      <c r="I12592">
        <v>15.38</v>
      </c>
      <c r="J12592">
        <v>60.44</v>
      </c>
    </row>
    <row r="12593" spans="1:10" x14ac:dyDescent="0.25">
      <c r="G12593" t="s">
        <v>5315</v>
      </c>
      <c r="H12593">
        <v>36</v>
      </c>
      <c r="I12593">
        <v>39.56</v>
      </c>
      <c r="J12593">
        <v>100</v>
      </c>
    </row>
    <row r="12595" spans="1:10" x14ac:dyDescent="0.25">
      <c r="G12595" t="s">
        <v>1673</v>
      </c>
      <c r="H12595">
        <v>91</v>
      </c>
      <c r="I12595">
        <v>100</v>
      </c>
    </row>
    <row r="12598" spans="1:10" s="9" customFormat="1" x14ac:dyDescent="0.25">
      <c r="A12598" s="9" t="s">
        <v>5317</v>
      </c>
      <c r="G12598" s="9" t="s">
        <v>4308</v>
      </c>
    </row>
    <row r="12602" spans="1:10" x14ac:dyDescent="0.25">
      <c r="G12602" t="s">
        <v>3807</v>
      </c>
      <c r="H12602" t="s">
        <v>1601</v>
      </c>
      <c r="I12602" t="s">
        <v>1602</v>
      </c>
      <c r="J12602" t="s">
        <v>1603</v>
      </c>
    </row>
    <row r="12604" spans="1:10" x14ac:dyDescent="0.25">
      <c r="G12604" t="s">
        <v>3015</v>
      </c>
      <c r="H12604" s="3">
        <v>1315</v>
      </c>
      <c r="I12604">
        <v>100</v>
      </c>
      <c r="J12604">
        <v>100</v>
      </c>
    </row>
    <row r="12606" spans="1:10" x14ac:dyDescent="0.25">
      <c r="G12606" t="s">
        <v>1673</v>
      </c>
      <c r="H12606" s="3">
        <v>1315</v>
      </c>
      <c r="I12606">
        <v>100</v>
      </c>
    </row>
    <row r="12610" spans="1:9" s="12" customFormat="1" x14ac:dyDescent="0.25">
      <c r="A12610" s="12" t="s">
        <v>541</v>
      </c>
      <c r="G12610" s="12" t="s">
        <v>1228</v>
      </c>
      <c r="I12610" s="12" t="s">
        <v>5320</v>
      </c>
    </row>
    <row r="12611" spans="1:9" s="12" customFormat="1" x14ac:dyDescent="0.25">
      <c r="A12611" s="12" t="s">
        <v>1582</v>
      </c>
      <c r="E12611" s="12" t="s">
        <v>5318</v>
      </c>
      <c r="G12611" s="12" t="s">
        <v>1228</v>
      </c>
      <c r="I12611" s="12" t="s">
        <v>5320</v>
      </c>
    </row>
    <row r="12612" spans="1:9" s="12" customFormat="1" x14ac:dyDescent="0.25">
      <c r="A12612" s="12" t="s">
        <v>542</v>
      </c>
      <c r="G12612" s="12" t="s">
        <v>5319</v>
      </c>
      <c r="I12612" s="12" t="s">
        <v>5320</v>
      </c>
    </row>
    <row r="12613" spans="1:9" s="12" customFormat="1" x14ac:dyDescent="0.25">
      <c r="A12613" s="12" t="s">
        <v>1583</v>
      </c>
      <c r="E12613" s="12" t="s">
        <v>5318</v>
      </c>
      <c r="G12613" s="12" t="s">
        <v>5319</v>
      </c>
      <c r="I12613" s="12" t="s">
        <v>5320</v>
      </c>
    </row>
    <row r="12614" spans="1:9" s="12" customFormat="1" x14ac:dyDescent="0.25">
      <c r="A12614" s="12" t="s">
        <v>543</v>
      </c>
      <c r="G12614" s="12" t="s">
        <v>1229</v>
      </c>
      <c r="I12614" s="12" t="s">
        <v>5320</v>
      </c>
    </row>
    <row r="12615" spans="1:9" s="12" customFormat="1" x14ac:dyDescent="0.25">
      <c r="A12615" s="12" t="s">
        <v>1584</v>
      </c>
      <c r="E12615" s="12" t="s">
        <v>5318</v>
      </c>
      <c r="G12615" s="12" t="s">
        <v>1229</v>
      </c>
      <c r="I12615" s="12" t="s">
        <v>5320</v>
      </c>
    </row>
    <row r="12616" spans="1:9" s="12" customFormat="1" x14ac:dyDescent="0.25">
      <c r="A12616" s="12" t="s">
        <v>544</v>
      </c>
      <c r="G12616" s="12" t="s">
        <v>1230</v>
      </c>
      <c r="I12616" s="12" t="s">
        <v>5320</v>
      </c>
    </row>
    <row r="12617" spans="1:9" s="12" customFormat="1" x14ac:dyDescent="0.25">
      <c r="A12617" s="12" t="s">
        <v>545</v>
      </c>
      <c r="G12617" s="12" t="s">
        <v>1232</v>
      </c>
      <c r="I12617" s="12" t="s">
        <v>5320</v>
      </c>
    </row>
    <row r="12618" spans="1:9" s="12" customFormat="1" x14ac:dyDescent="0.25">
      <c r="A12618" s="12" t="s">
        <v>1585</v>
      </c>
      <c r="E12618" s="12" t="s">
        <v>5318</v>
      </c>
      <c r="G12618" s="12" t="s">
        <v>1232</v>
      </c>
      <c r="I12618" s="12" t="s">
        <v>5320</v>
      </c>
    </row>
    <row r="12619" spans="1:9" s="12" customFormat="1" x14ac:dyDescent="0.25">
      <c r="A12619" s="12" t="s">
        <v>546</v>
      </c>
      <c r="G12619" s="12" t="s">
        <v>1231</v>
      </c>
      <c r="I12619" s="12" t="s">
        <v>5320</v>
      </c>
    </row>
    <row r="12623" spans="1:9" s="5" customFormat="1" x14ac:dyDescent="0.25">
      <c r="A12623" s="5" t="s">
        <v>547</v>
      </c>
      <c r="G12623" s="5" t="s">
        <v>1233</v>
      </c>
    </row>
    <row r="12628" spans="1:10" x14ac:dyDescent="0.25">
      <c r="G12628" t="s">
        <v>3807</v>
      </c>
      <c r="H12628" t="s">
        <v>1601</v>
      </c>
      <c r="I12628" t="s">
        <v>1602</v>
      </c>
      <c r="J12628" t="s">
        <v>1603</v>
      </c>
    </row>
    <row r="12630" spans="1:10" x14ac:dyDescent="0.25">
      <c r="G12630" t="s">
        <v>3015</v>
      </c>
      <c r="H12630" s="3">
        <v>1308</v>
      </c>
      <c r="I12630">
        <v>99.85</v>
      </c>
      <c r="J12630">
        <v>99.85</v>
      </c>
    </row>
    <row r="12631" spans="1:10" x14ac:dyDescent="0.25">
      <c r="G12631" t="s">
        <v>5321</v>
      </c>
      <c r="H12631">
        <v>1</v>
      </c>
      <c r="I12631">
        <v>0.08</v>
      </c>
      <c r="J12631">
        <v>99.92</v>
      </c>
    </row>
    <row r="12632" spans="1:10" x14ac:dyDescent="0.25">
      <c r="G12632" t="s">
        <v>3158</v>
      </c>
      <c r="H12632">
        <v>1</v>
      </c>
      <c r="I12632">
        <v>0.08</v>
      </c>
      <c r="J12632">
        <v>100</v>
      </c>
    </row>
    <row r="12634" spans="1:10" x14ac:dyDescent="0.25">
      <c r="G12634" t="s">
        <v>1673</v>
      </c>
      <c r="H12634" s="3">
        <v>1310</v>
      </c>
      <c r="I12634">
        <v>100</v>
      </c>
    </row>
    <row r="12637" spans="1:10" s="12" customFormat="1" x14ac:dyDescent="0.25">
      <c r="A12637" s="12" t="s">
        <v>548</v>
      </c>
      <c r="G12637" s="12" t="s">
        <v>1234</v>
      </c>
      <c r="H12637" s="12" t="s">
        <v>5320</v>
      </c>
    </row>
    <row r="12638" spans="1:10" s="12" customFormat="1" x14ac:dyDescent="0.25">
      <c r="A12638" s="12" t="s">
        <v>549</v>
      </c>
      <c r="G12638" s="12" t="s">
        <v>1235</v>
      </c>
      <c r="H12638" s="12" t="s">
        <v>5320</v>
      </c>
    </row>
    <row r="12639" spans="1:10" s="12" customFormat="1" x14ac:dyDescent="0.25">
      <c r="A12639" s="12" t="s">
        <v>550</v>
      </c>
      <c r="G12639" s="12" t="s">
        <v>1236</v>
      </c>
      <c r="H12639" s="12" t="s">
        <v>5320</v>
      </c>
    </row>
    <row r="12640" spans="1:10" s="12" customFormat="1" x14ac:dyDescent="0.25">
      <c r="A12640" s="12" t="s">
        <v>551</v>
      </c>
      <c r="G12640" s="12" t="s">
        <v>1237</v>
      </c>
      <c r="H12640" s="12" t="s">
        <v>5320</v>
      </c>
    </row>
    <row r="12641" spans="1:10" s="12" customFormat="1" x14ac:dyDescent="0.25">
      <c r="A12641" s="12" t="s">
        <v>552</v>
      </c>
      <c r="G12641" s="12" t="s">
        <v>5322</v>
      </c>
      <c r="H12641" s="12" t="s">
        <v>5320</v>
      </c>
    </row>
    <row r="12642" spans="1:10" s="12" customFormat="1" x14ac:dyDescent="0.25">
      <c r="A12642" s="12" t="s">
        <v>553</v>
      </c>
      <c r="G12642" s="12" t="s">
        <v>1239</v>
      </c>
      <c r="H12642" s="12" t="s">
        <v>5320</v>
      </c>
    </row>
    <row r="12643" spans="1:10" s="12" customFormat="1" x14ac:dyDescent="0.25">
      <c r="A12643" s="12" t="s">
        <v>554</v>
      </c>
      <c r="G12643" s="12" t="s">
        <v>1240</v>
      </c>
      <c r="H12643" s="12" t="s">
        <v>5320</v>
      </c>
    </row>
    <row r="12644" spans="1:10" s="10" customFormat="1" x14ac:dyDescent="0.25"/>
    <row r="12646" spans="1:10" s="5" customFormat="1" x14ac:dyDescent="0.25">
      <c r="A12646" s="5" t="s">
        <v>5328</v>
      </c>
      <c r="G12646" s="5" t="s">
        <v>1241</v>
      </c>
    </row>
    <row r="12650" spans="1:10" x14ac:dyDescent="0.25">
      <c r="G12650" t="s">
        <v>3807</v>
      </c>
      <c r="H12650" t="s">
        <v>1601</v>
      </c>
      <c r="I12650" t="s">
        <v>1602</v>
      </c>
      <c r="J12650" t="s">
        <v>1603</v>
      </c>
    </row>
    <row r="12652" spans="1:10" x14ac:dyDescent="0.25">
      <c r="G12652" t="s">
        <v>5323</v>
      </c>
      <c r="H12652">
        <v>918</v>
      </c>
      <c r="I12652">
        <v>69.760000000000005</v>
      </c>
      <c r="J12652">
        <v>69.760000000000005</v>
      </c>
    </row>
    <row r="12653" spans="1:10" x14ac:dyDescent="0.25">
      <c r="G12653" t="s">
        <v>5324</v>
      </c>
      <c r="H12653">
        <v>111</v>
      </c>
      <c r="I12653">
        <v>8.43</v>
      </c>
      <c r="J12653">
        <v>78.19</v>
      </c>
    </row>
    <row r="12654" spans="1:10" x14ac:dyDescent="0.25">
      <c r="G12654" t="s">
        <v>5325</v>
      </c>
      <c r="H12654">
        <v>68</v>
      </c>
      <c r="I12654">
        <v>5.17</v>
      </c>
      <c r="J12654">
        <v>83.36</v>
      </c>
    </row>
    <row r="12655" spans="1:10" x14ac:dyDescent="0.25">
      <c r="G12655" t="s">
        <v>5326</v>
      </c>
      <c r="H12655">
        <v>168</v>
      </c>
      <c r="I12655">
        <v>12.77</v>
      </c>
      <c r="J12655">
        <v>96.12</v>
      </c>
    </row>
    <row r="12656" spans="1:10" x14ac:dyDescent="0.25">
      <c r="G12656" t="s">
        <v>5327</v>
      </c>
      <c r="H12656">
        <v>29</v>
      </c>
      <c r="I12656">
        <v>2.2000000000000002</v>
      </c>
      <c r="J12656">
        <v>98.33</v>
      </c>
    </row>
    <row r="12657" spans="1:10" x14ac:dyDescent="0.25">
      <c r="G12657" t="s">
        <v>3013</v>
      </c>
      <c r="H12657">
        <v>21</v>
      </c>
      <c r="I12657">
        <v>1.6</v>
      </c>
      <c r="J12657">
        <v>99.92</v>
      </c>
    </row>
    <row r="12658" spans="1:10" x14ac:dyDescent="0.25">
      <c r="G12658" t="s">
        <v>3158</v>
      </c>
      <c r="H12658">
        <v>1</v>
      </c>
      <c r="I12658">
        <v>0.08</v>
      </c>
      <c r="J12658">
        <v>100</v>
      </c>
    </row>
    <row r="12660" spans="1:10" x14ac:dyDescent="0.25">
      <c r="G12660" t="s">
        <v>1673</v>
      </c>
      <c r="H12660" s="3">
        <v>1316</v>
      </c>
      <c r="I12660">
        <v>100</v>
      </c>
    </row>
    <row r="12664" spans="1:10" s="5" customFormat="1" x14ac:dyDescent="0.25">
      <c r="A12664" s="5" t="s">
        <v>5329</v>
      </c>
      <c r="G12664" s="5" t="s">
        <v>1242</v>
      </c>
    </row>
    <row r="12668" spans="1:10" x14ac:dyDescent="0.25">
      <c r="G12668" t="s">
        <v>3807</v>
      </c>
      <c r="H12668" t="s">
        <v>1601</v>
      </c>
      <c r="I12668" t="s">
        <v>1602</v>
      </c>
      <c r="J12668" t="s">
        <v>1603</v>
      </c>
    </row>
    <row r="12670" spans="1:10" x14ac:dyDescent="0.25">
      <c r="G12670" t="s">
        <v>5323</v>
      </c>
      <c r="H12670">
        <v>80</v>
      </c>
      <c r="I12670">
        <v>6.08</v>
      </c>
      <c r="J12670">
        <v>6.08</v>
      </c>
    </row>
    <row r="12671" spans="1:10" x14ac:dyDescent="0.25">
      <c r="G12671" t="s">
        <v>5324</v>
      </c>
      <c r="H12671">
        <v>66</v>
      </c>
      <c r="I12671">
        <v>5.0199999999999996</v>
      </c>
      <c r="J12671">
        <v>11.1</v>
      </c>
    </row>
    <row r="12672" spans="1:10" x14ac:dyDescent="0.25">
      <c r="G12672" t="s">
        <v>5325</v>
      </c>
      <c r="H12672">
        <v>151</v>
      </c>
      <c r="I12672">
        <v>11.48</v>
      </c>
      <c r="J12672">
        <v>22.59</v>
      </c>
    </row>
    <row r="12673" spans="1:10" x14ac:dyDescent="0.25">
      <c r="G12673" t="s">
        <v>5326</v>
      </c>
      <c r="H12673">
        <v>543</v>
      </c>
      <c r="I12673">
        <v>41.29</v>
      </c>
      <c r="J12673">
        <v>63.88</v>
      </c>
    </row>
    <row r="12674" spans="1:10" x14ac:dyDescent="0.25">
      <c r="G12674" t="s">
        <v>5327</v>
      </c>
      <c r="H12674">
        <v>406</v>
      </c>
      <c r="I12674">
        <v>30.87</v>
      </c>
      <c r="J12674">
        <v>94.75</v>
      </c>
    </row>
    <row r="12675" spans="1:10" x14ac:dyDescent="0.25">
      <c r="G12675" t="s">
        <v>3013</v>
      </c>
      <c r="H12675">
        <v>64</v>
      </c>
      <c r="I12675">
        <v>4.87</v>
      </c>
      <c r="J12675">
        <v>99.62</v>
      </c>
    </row>
    <row r="12676" spans="1:10" x14ac:dyDescent="0.25">
      <c r="G12676" t="s">
        <v>3158</v>
      </c>
      <c r="H12676">
        <v>5</v>
      </c>
      <c r="I12676">
        <v>0.38</v>
      </c>
      <c r="J12676">
        <v>100</v>
      </c>
    </row>
    <row r="12678" spans="1:10" x14ac:dyDescent="0.25">
      <c r="G12678" t="s">
        <v>1673</v>
      </c>
      <c r="H12678" s="3">
        <v>1315</v>
      </c>
      <c r="I12678">
        <v>100</v>
      </c>
    </row>
    <row r="12680" spans="1:10" s="5" customFormat="1" x14ac:dyDescent="0.25">
      <c r="A12680" s="5" t="s">
        <v>5330</v>
      </c>
      <c r="G12680" s="5" t="s">
        <v>1243</v>
      </c>
    </row>
    <row r="12684" spans="1:10" x14ac:dyDescent="0.25">
      <c r="G12684" t="s">
        <v>3807</v>
      </c>
      <c r="H12684" t="s">
        <v>1601</v>
      </c>
      <c r="I12684" t="s">
        <v>1602</v>
      </c>
      <c r="J12684" t="s">
        <v>1603</v>
      </c>
    </row>
    <row r="12686" spans="1:10" x14ac:dyDescent="0.25">
      <c r="G12686" t="s">
        <v>5323</v>
      </c>
      <c r="H12686">
        <v>66</v>
      </c>
      <c r="I12686">
        <v>5.0199999999999996</v>
      </c>
      <c r="J12686">
        <v>5.0199999999999996</v>
      </c>
    </row>
    <row r="12687" spans="1:10" x14ac:dyDescent="0.25">
      <c r="G12687" t="s">
        <v>5324</v>
      </c>
      <c r="H12687">
        <v>54</v>
      </c>
      <c r="I12687">
        <v>4.0999999999999996</v>
      </c>
      <c r="J12687">
        <v>9.1199999999999992</v>
      </c>
    </row>
    <row r="12688" spans="1:10" x14ac:dyDescent="0.25">
      <c r="G12688" t="s">
        <v>5325</v>
      </c>
      <c r="H12688">
        <v>146</v>
      </c>
      <c r="I12688">
        <v>11.09</v>
      </c>
      <c r="J12688">
        <v>20.21</v>
      </c>
    </row>
    <row r="12689" spans="1:10" x14ac:dyDescent="0.25">
      <c r="G12689" t="s">
        <v>5326</v>
      </c>
      <c r="H12689">
        <v>553</v>
      </c>
      <c r="I12689">
        <v>42.02</v>
      </c>
      <c r="J12689">
        <v>62.23</v>
      </c>
    </row>
    <row r="12690" spans="1:10" x14ac:dyDescent="0.25">
      <c r="G12690" t="s">
        <v>5327</v>
      </c>
      <c r="H12690">
        <v>421</v>
      </c>
      <c r="I12690">
        <v>31.99</v>
      </c>
      <c r="J12690">
        <v>94.22</v>
      </c>
    </row>
    <row r="12691" spans="1:10" x14ac:dyDescent="0.25">
      <c r="G12691" t="s">
        <v>3013</v>
      </c>
      <c r="H12691">
        <v>72</v>
      </c>
      <c r="I12691">
        <v>5.47</v>
      </c>
      <c r="J12691">
        <v>99.7</v>
      </c>
    </row>
    <row r="12692" spans="1:10" x14ac:dyDescent="0.25">
      <c r="G12692" t="s">
        <v>3158</v>
      </c>
      <c r="H12692">
        <v>4</v>
      </c>
      <c r="I12692">
        <v>0.3</v>
      </c>
      <c r="J12692">
        <v>100</v>
      </c>
    </row>
    <row r="12694" spans="1:10" x14ac:dyDescent="0.25">
      <c r="G12694" t="s">
        <v>1673</v>
      </c>
      <c r="H12694" s="3">
        <v>1316</v>
      </c>
      <c r="I12694">
        <v>100</v>
      </c>
    </row>
    <row r="12696" spans="1:10" s="5" customFormat="1" x14ac:dyDescent="0.25">
      <c r="A12696" s="5" t="s">
        <v>5331</v>
      </c>
      <c r="G12696" s="5" t="s">
        <v>1244</v>
      </c>
    </row>
    <row r="12700" spans="1:10" x14ac:dyDescent="0.25">
      <c r="G12700" t="s">
        <v>3807</v>
      </c>
      <c r="H12700" t="s">
        <v>1601</v>
      </c>
      <c r="I12700" t="s">
        <v>1602</v>
      </c>
      <c r="J12700" t="s">
        <v>1603</v>
      </c>
    </row>
    <row r="12702" spans="1:10" x14ac:dyDescent="0.25">
      <c r="G12702" t="s">
        <v>5323</v>
      </c>
      <c r="H12702" s="3">
        <v>1178</v>
      </c>
      <c r="I12702">
        <v>89.51</v>
      </c>
      <c r="J12702">
        <v>89.51</v>
      </c>
    </row>
    <row r="12703" spans="1:10" x14ac:dyDescent="0.25">
      <c r="G12703" t="s">
        <v>5324</v>
      </c>
      <c r="H12703">
        <v>65</v>
      </c>
      <c r="I12703">
        <v>4.9400000000000004</v>
      </c>
      <c r="J12703">
        <v>94.45</v>
      </c>
    </row>
    <row r="12704" spans="1:10" x14ac:dyDescent="0.25">
      <c r="G12704" t="s">
        <v>5325</v>
      </c>
      <c r="H12704">
        <v>13</v>
      </c>
      <c r="I12704">
        <v>0.99</v>
      </c>
      <c r="J12704">
        <v>95.44</v>
      </c>
    </row>
    <row r="12705" spans="1:10" x14ac:dyDescent="0.25">
      <c r="G12705" t="s">
        <v>5326</v>
      </c>
      <c r="H12705">
        <v>44</v>
      </c>
      <c r="I12705">
        <v>3.34</v>
      </c>
      <c r="J12705">
        <v>98.78</v>
      </c>
    </row>
    <row r="12706" spans="1:10" x14ac:dyDescent="0.25">
      <c r="G12706" t="s">
        <v>5327</v>
      </c>
      <c r="H12706">
        <v>9</v>
      </c>
      <c r="I12706">
        <v>0.68</v>
      </c>
      <c r="J12706">
        <v>99.47</v>
      </c>
    </row>
    <row r="12707" spans="1:10" x14ac:dyDescent="0.25">
      <c r="G12707" t="s">
        <v>3013</v>
      </c>
      <c r="H12707">
        <v>7</v>
      </c>
      <c r="I12707">
        <v>0.53</v>
      </c>
      <c r="J12707">
        <v>100</v>
      </c>
    </row>
    <row r="12709" spans="1:10" x14ac:dyDescent="0.25">
      <c r="G12709" t="s">
        <v>1673</v>
      </c>
      <c r="H12709" s="3">
        <v>1316</v>
      </c>
      <c r="I12709">
        <v>100</v>
      </c>
    </row>
    <row r="12711" spans="1:10" s="5" customFormat="1" x14ac:dyDescent="0.25">
      <c r="A12711" s="5" t="s">
        <v>559</v>
      </c>
      <c r="G12711" s="5" t="s">
        <v>1245</v>
      </c>
    </row>
    <row r="12715" spans="1:10" x14ac:dyDescent="0.25">
      <c r="G12715" t="s">
        <v>3807</v>
      </c>
      <c r="H12715" t="s">
        <v>1601</v>
      </c>
      <c r="I12715" t="s">
        <v>1602</v>
      </c>
      <c r="J12715" t="s">
        <v>1603</v>
      </c>
    </row>
    <row r="12717" spans="1:10" x14ac:dyDescent="0.25">
      <c r="G12717" t="s">
        <v>5323</v>
      </c>
      <c r="H12717" s="3">
        <v>1193</v>
      </c>
      <c r="I12717">
        <v>90.65</v>
      </c>
      <c r="J12717">
        <v>90.65</v>
      </c>
    </row>
    <row r="12718" spans="1:10" x14ac:dyDescent="0.25">
      <c r="G12718" t="s">
        <v>5324</v>
      </c>
      <c r="H12718">
        <v>52</v>
      </c>
      <c r="I12718">
        <v>3.95</v>
      </c>
      <c r="J12718">
        <v>94.6</v>
      </c>
    </row>
    <row r="12719" spans="1:10" x14ac:dyDescent="0.25">
      <c r="G12719" t="s">
        <v>5325</v>
      </c>
      <c r="H12719">
        <v>10</v>
      </c>
      <c r="I12719">
        <v>0.76</v>
      </c>
      <c r="J12719">
        <v>95.36</v>
      </c>
    </row>
    <row r="12720" spans="1:10" x14ac:dyDescent="0.25">
      <c r="G12720" t="s">
        <v>5326</v>
      </c>
      <c r="H12720">
        <v>43</v>
      </c>
      <c r="I12720">
        <v>3.27</v>
      </c>
      <c r="J12720">
        <v>98.63</v>
      </c>
    </row>
    <row r="12721" spans="1:10" x14ac:dyDescent="0.25">
      <c r="G12721" t="s">
        <v>5327</v>
      </c>
      <c r="H12721">
        <v>12</v>
      </c>
      <c r="I12721">
        <v>0.91</v>
      </c>
      <c r="J12721">
        <v>99.54</v>
      </c>
    </row>
    <row r="12722" spans="1:10" x14ac:dyDescent="0.25">
      <c r="G12722" t="s">
        <v>3013</v>
      </c>
      <c r="H12722">
        <v>6</v>
      </c>
      <c r="I12722">
        <v>0.46</v>
      </c>
      <c r="J12722">
        <v>100</v>
      </c>
    </row>
    <row r="12724" spans="1:10" x14ac:dyDescent="0.25">
      <c r="G12724" t="s">
        <v>1673</v>
      </c>
      <c r="H12724" s="3">
        <v>1316</v>
      </c>
      <c r="I12724">
        <v>100</v>
      </c>
    </row>
    <row r="12726" spans="1:10" s="5" customFormat="1" x14ac:dyDescent="0.25">
      <c r="A12726" s="5" t="s">
        <v>5332</v>
      </c>
      <c r="G12726" s="5" t="s">
        <v>1246</v>
      </c>
    </row>
    <row r="12730" spans="1:10" x14ac:dyDescent="0.25">
      <c r="G12730" t="s">
        <v>3807</v>
      </c>
      <c r="H12730" t="s">
        <v>1601</v>
      </c>
      <c r="I12730" t="s">
        <v>1602</v>
      </c>
      <c r="J12730" t="s">
        <v>1603</v>
      </c>
    </row>
    <row r="12732" spans="1:10" x14ac:dyDescent="0.25">
      <c r="G12732" t="s">
        <v>5323</v>
      </c>
      <c r="H12732">
        <v>35</v>
      </c>
      <c r="I12732">
        <v>2.67</v>
      </c>
      <c r="J12732">
        <v>2.67</v>
      </c>
    </row>
    <row r="12733" spans="1:10" x14ac:dyDescent="0.25">
      <c r="G12733" t="s">
        <v>5324</v>
      </c>
      <c r="H12733">
        <v>26</v>
      </c>
      <c r="I12733">
        <v>1.98</v>
      </c>
      <c r="J12733">
        <v>4.6500000000000004</v>
      </c>
    </row>
    <row r="12734" spans="1:10" x14ac:dyDescent="0.25">
      <c r="G12734" t="s">
        <v>5325</v>
      </c>
      <c r="H12734">
        <v>68</v>
      </c>
      <c r="I12734">
        <v>5.18</v>
      </c>
      <c r="J12734">
        <v>9.82</v>
      </c>
    </row>
    <row r="12735" spans="1:10" x14ac:dyDescent="0.25">
      <c r="G12735" t="s">
        <v>5326</v>
      </c>
      <c r="H12735">
        <v>521</v>
      </c>
      <c r="I12735">
        <v>39.68</v>
      </c>
      <c r="J12735">
        <v>49.5</v>
      </c>
    </row>
    <row r="12736" spans="1:10" x14ac:dyDescent="0.25">
      <c r="G12736" t="s">
        <v>5327</v>
      </c>
      <c r="H12736">
        <v>470</v>
      </c>
      <c r="I12736">
        <v>35.799999999999997</v>
      </c>
      <c r="J12736">
        <v>85.3</v>
      </c>
    </row>
    <row r="12737" spans="1:10" x14ac:dyDescent="0.25">
      <c r="G12737" t="s">
        <v>3013</v>
      </c>
      <c r="H12737">
        <v>188</v>
      </c>
      <c r="I12737">
        <v>14.32</v>
      </c>
      <c r="J12737">
        <v>99.62</v>
      </c>
    </row>
    <row r="12738" spans="1:10" x14ac:dyDescent="0.25">
      <c r="G12738" t="s">
        <v>3158</v>
      </c>
      <c r="H12738">
        <v>5</v>
      </c>
      <c r="I12738">
        <v>0.38</v>
      </c>
      <c r="J12738">
        <v>100</v>
      </c>
    </row>
    <row r="12740" spans="1:10" x14ac:dyDescent="0.25">
      <c r="G12740" t="s">
        <v>1673</v>
      </c>
      <c r="H12740" s="3">
        <v>1313</v>
      </c>
      <c r="I12740">
        <v>100</v>
      </c>
    </row>
    <row r="12742" spans="1:10" s="5" customFormat="1" x14ac:dyDescent="0.25">
      <c r="A12742" s="5" t="s">
        <v>5333</v>
      </c>
      <c r="G12742" s="5" t="s">
        <v>1247</v>
      </c>
    </row>
    <row r="12747" spans="1:10" x14ac:dyDescent="0.25">
      <c r="G12747" t="s">
        <v>3807</v>
      </c>
      <c r="H12747" t="s">
        <v>1601</v>
      </c>
      <c r="I12747" t="s">
        <v>1602</v>
      </c>
      <c r="J12747" t="s">
        <v>1603</v>
      </c>
    </row>
    <row r="12749" spans="1:10" x14ac:dyDescent="0.25">
      <c r="G12749" t="s">
        <v>5323</v>
      </c>
      <c r="H12749">
        <v>12</v>
      </c>
      <c r="I12749">
        <v>0.91</v>
      </c>
      <c r="J12749">
        <v>0.91</v>
      </c>
    </row>
    <row r="12750" spans="1:10" x14ac:dyDescent="0.25">
      <c r="G12750" t="s">
        <v>5324</v>
      </c>
      <c r="H12750">
        <v>11</v>
      </c>
      <c r="I12750">
        <v>0.84</v>
      </c>
      <c r="J12750">
        <v>1.75</v>
      </c>
    </row>
    <row r="12751" spans="1:10" x14ac:dyDescent="0.25">
      <c r="G12751" t="s">
        <v>5325</v>
      </c>
      <c r="H12751">
        <v>31</v>
      </c>
      <c r="I12751">
        <v>2.36</v>
      </c>
      <c r="J12751">
        <v>4.12</v>
      </c>
    </row>
    <row r="12752" spans="1:10" x14ac:dyDescent="0.25">
      <c r="G12752" t="s">
        <v>5326</v>
      </c>
      <c r="H12752">
        <v>474</v>
      </c>
      <c r="I12752">
        <v>36.130000000000003</v>
      </c>
      <c r="J12752">
        <v>40.24</v>
      </c>
    </row>
    <row r="12753" spans="1:10" x14ac:dyDescent="0.25">
      <c r="G12753" t="s">
        <v>5327</v>
      </c>
      <c r="H12753">
        <v>550</v>
      </c>
      <c r="I12753">
        <v>41.92</v>
      </c>
      <c r="J12753">
        <v>82.16</v>
      </c>
    </row>
    <row r="12754" spans="1:10" x14ac:dyDescent="0.25">
      <c r="G12754" t="s">
        <v>3013</v>
      </c>
      <c r="H12754">
        <v>222</v>
      </c>
      <c r="I12754">
        <v>16.920000000000002</v>
      </c>
      <c r="J12754">
        <v>99.09</v>
      </c>
    </row>
    <row r="12755" spans="1:10" x14ac:dyDescent="0.25">
      <c r="G12755" t="s">
        <v>3158</v>
      </c>
      <c r="H12755">
        <v>12</v>
      </c>
      <c r="I12755">
        <v>0.91</v>
      </c>
      <c r="J12755">
        <v>100</v>
      </c>
    </row>
    <row r="12757" spans="1:10" x14ac:dyDescent="0.25">
      <c r="G12757" t="s">
        <v>1673</v>
      </c>
      <c r="H12757" s="3">
        <v>1312</v>
      </c>
      <c r="I12757">
        <v>100</v>
      </c>
    </row>
    <row r="12761" spans="1:10" s="5" customFormat="1" x14ac:dyDescent="0.25">
      <c r="A12761" s="5" t="s">
        <v>5338</v>
      </c>
      <c r="G12761" s="5" t="s">
        <v>1248</v>
      </c>
    </row>
    <row r="12767" spans="1:10" x14ac:dyDescent="0.25">
      <c r="G12767" t="s">
        <v>3807</v>
      </c>
      <c r="H12767" t="s">
        <v>1601</v>
      </c>
      <c r="I12767" t="s">
        <v>1602</v>
      </c>
      <c r="J12767" t="s">
        <v>1603</v>
      </c>
    </row>
    <row r="12769" spans="1:10" x14ac:dyDescent="0.25">
      <c r="G12769" t="s">
        <v>3099</v>
      </c>
      <c r="H12769">
        <v>701</v>
      </c>
      <c r="I12769">
        <v>53.31</v>
      </c>
      <c r="J12769">
        <v>53.31</v>
      </c>
    </row>
    <row r="12770" spans="1:10" x14ac:dyDescent="0.25">
      <c r="G12770" t="s">
        <v>5334</v>
      </c>
      <c r="H12770">
        <v>361</v>
      </c>
      <c r="I12770">
        <v>27.45</v>
      </c>
      <c r="J12770">
        <v>80.760000000000005</v>
      </c>
    </row>
    <row r="12771" spans="1:10" x14ac:dyDescent="0.25">
      <c r="G12771" t="s">
        <v>5335</v>
      </c>
      <c r="H12771">
        <v>127</v>
      </c>
      <c r="I12771">
        <v>9.66</v>
      </c>
      <c r="J12771">
        <v>90.42</v>
      </c>
    </row>
    <row r="12772" spans="1:10" x14ac:dyDescent="0.25">
      <c r="G12772" t="s">
        <v>5336</v>
      </c>
      <c r="H12772">
        <v>75</v>
      </c>
      <c r="I12772">
        <v>5.7</v>
      </c>
      <c r="J12772">
        <v>96.12</v>
      </c>
    </row>
    <row r="12773" spans="1:10" x14ac:dyDescent="0.25">
      <c r="G12773" t="s">
        <v>5337</v>
      </c>
      <c r="H12773">
        <v>25</v>
      </c>
      <c r="I12773">
        <v>1.9</v>
      </c>
      <c r="J12773">
        <v>98.02</v>
      </c>
    </row>
    <row r="12774" spans="1:10" x14ac:dyDescent="0.25">
      <c r="G12774" t="s">
        <v>3013</v>
      </c>
      <c r="H12774">
        <v>24</v>
      </c>
      <c r="I12774">
        <v>1.83</v>
      </c>
      <c r="J12774">
        <v>99.85</v>
      </c>
    </row>
    <row r="12775" spans="1:10" x14ac:dyDescent="0.25">
      <c r="G12775" t="s">
        <v>3158</v>
      </c>
      <c r="H12775">
        <v>2</v>
      </c>
      <c r="I12775">
        <v>0.15</v>
      </c>
      <c r="J12775">
        <v>100</v>
      </c>
    </row>
    <row r="12777" spans="1:10" x14ac:dyDescent="0.25">
      <c r="G12777" t="s">
        <v>1673</v>
      </c>
      <c r="H12777" s="3">
        <v>1315</v>
      </c>
      <c r="I12777">
        <v>100</v>
      </c>
    </row>
    <row r="12779" spans="1:10" s="5" customFormat="1" x14ac:dyDescent="0.25">
      <c r="A12779" s="5" t="s">
        <v>5339</v>
      </c>
      <c r="G12779" s="5" t="s">
        <v>1249</v>
      </c>
    </row>
    <row r="12785" spans="1:10" x14ac:dyDescent="0.25">
      <c r="G12785" t="s">
        <v>3807</v>
      </c>
      <c r="H12785" t="s">
        <v>1601</v>
      </c>
      <c r="I12785" t="s">
        <v>1602</v>
      </c>
      <c r="J12785" t="s">
        <v>1603</v>
      </c>
    </row>
    <row r="12787" spans="1:10" x14ac:dyDescent="0.25">
      <c r="G12787" t="s">
        <v>3099</v>
      </c>
      <c r="H12787">
        <v>333</v>
      </c>
      <c r="I12787">
        <v>25.32</v>
      </c>
      <c r="J12787">
        <v>25.32</v>
      </c>
    </row>
    <row r="12788" spans="1:10" x14ac:dyDescent="0.25">
      <c r="G12788" t="s">
        <v>5334</v>
      </c>
      <c r="H12788">
        <v>374</v>
      </c>
      <c r="I12788">
        <v>28.44</v>
      </c>
      <c r="J12788">
        <v>53.76</v>
      </c>
    </row>
    <row r="12789" spans="1:10" x14ac:dyDescent="0.25">
      <c r="G12789" t="s">
        <v>5335</v>
      </c>
      <c r="H12789">
        <v>208</v>
      </c>
      <c r="I12789">
        <v>15.82</v>
      </c>
      <c r="J12789">
        <v>69.58</v>
      </c>
    </row>
    <row r="12790" spans="1:10" x14ac:dyDescent="0.25">
      <c r="G12790" t="s">
        <v>5336</v>
      </c>
      <c r="H12790">
        <v>178</v>
      </c>
      <c r="I12790">
        <v>13.54</v>
      </c>
      <c r="J12790">
        <v>83.12</v>
      </c>
    </row>
    <row r="12791" spans="1:10" x14ac:dyDescent="0.25">
      <c r="G12791" t="s">
        <v>5337</v>
      </c>
      <c r="H12791">
        <v>196</v>
      </c>
      <c r="I12791">
        <v>14.9</v>
      </c>
      <c r="J12791">
        <v>98.02</v>
      </c>
    </row>
    <row r="12792" spans="1:10" x14ac:dyDescent="0.25">
      <c r="G12792" t="s">
        <v>3013</v>
      </c>
      <c r="H12792">
        <v>24</v>
      </c>
      <c r="I12792">
        <v>1.83</v>
      </c>
      <c r="J12792">
        <v>99.85</v>
      </c>
    </row>
    <row r="12793" spans="1:10" x14ac:dyDescent="0.25">
      <c r="G12793" t="s">
        <v>3158</v>
      </c>
      <c r="H12793">
        <v>2</v>
      </c>
      <c r="I12793">
        <v>0.15</v>
      </c>
      <c r="J12793">
        <v>100</v>
      </c>
    </row>
    <row r="12795" spans="1:10" x14ac:dyDescent="0.25">
      <c r="G12795" t="s">
        <v>1673</v>
      </c>
      <c r="H12795" s="3">
        <v>1315</v>
      </c>
      <c r="I12795">
        <v>100</v>
      </c>
    </row>
    <row r="12797" spans="1:10" s="5" customFormat="1" x14ac:dyDescent="0.25">
      <c r="A12797" s="5" t="s">
        <v>564</v>
      </c>
      <c r="G12797" s="5" t="s">
        <v>1250</v>
      </c>
    </row>
    <row r="12802" spans="1:10" x14ac:dyDescent="0.25">
      <c r="G12802" t="s">
        <v>3807</v>
      </c>
      <c r="H12802" t="s">
        <v>1601</v>
      </c>
      <c r="I12802" t="s">
        <v>1602</v>
      </c>
      <c r="J12802" t="s">
        <v>1603</v>
      </c>
    </row>
    <row r="12804" spans="1:10" x14ac:dyDescent="0.25">
      <c r="G12804" t="s">
        <v>3099</v>
      </c>
      <c r="H12804">
        <v>722</v>
      </c>
      <c r="I12804">
        <v>54.9</v>
      </c>
      <c r="J12804">
        <v>54.9</v>
      </c>
    </row>
    <row r="12805" spans="1:10" x14ac:dyDescent="0.25">
      <c r="G12805" t="s">
        <v>5334</v>
      </c>
      <c r="H12805">
        <v>276</v>
      </c>
      <c r="I12805">
        <v>20.99</v>
      </c>
      <c r="J12805">
        <v>75.89</v>
      </c>
    </row>
    <row r="12806" spans="1:10" x14ac:dyDescent="0.25">
      <c r="G12806" t="s">
        <v>5335</v>
      </c>
      <c r="H12806">
        <v>148</v>
      </c>
      <c r="I12806">
        <v>11.25</v>
      </c>
      <c r="J12806">
        <v>87.15</v>
      </c>
    </row>
    <row r="12807" spans="1:10" x14ac:dyDescent="0.25">
      <c r="G12807" t="s">
        <v>5336</v>
      </c>
      <c r="H12807">
        <v>87</v>
      </c>
      <c r="I12807">
        <v>6.62</v>
      </c>
      <c r="J12807">
        <v>93.76</v>
      </c>
    </row>
    <row r="12808" spans="1:10" x14ac:dyDescent="0.25">
      <c r="G12808" t="s">
        <v>5337</v>
      </c>
      <c r="H12808">
        <v>46</v>
      </c>
      <c r="I12808">
        <v>3.5</v>
      </c>
      <c r="J12808">
        <v>97.26</v>
      </c>
    </row>
    <row r="12809" spans="1:10" x14ac:dyDescent="0.25">
      <c r="G12809">
        <v>6</v>
      </c>
      <c r="H12809">
        <v>1</v>
      </c>
      <c r="I12809">
        <v>0.08</v>
      </c>
      <c r="J12809">
        <v>97.34</v>
      </c>
    </row>
    <row r="12810" spans="1:10" x14ac:dyDescent="0.25">
      <c r="G12810" t="s">
        <v>3013</v>
      </c>
      <c r="H12810">
        <v>33</v>
      </c>
      <c r="I12810">
        <v>2.5099999999999998</v>
      </c>
      <c r="J12810">
        <v>99.85</v>
      </c>
    </row>
    <row r="12811" spans="1:10" x14ac:dyDescent="0.25">
      <c r="G12811" t="s">
        <v>3158</v>
      </c>
      <c r="H12811">
        <v>2</v>
      </c>
      <c r="I12811">
        <v>0.15</v>
      </c>
      <c r="J12811">
        <v>100</v>
      </c>
    </row>
    <row r="12813" spans="1:10" x14ac:dyDescent="0.25">
      <c r="G12813" t="s">
        <v>1673</v>
      </c>
      <c r="H12813" s="3">
        <v>1315</v>
      </c>
      <c r="I12813">
        <v>100</v>
      </c>
    </row>
    <row r="12815" spans="1:10" s="5" customFormat="1" x14ac:dyDescent="0.25">
      <c r="A12815" s="5" t="s">
        <v>5340</v>
      </c>
      <c r="G12815" s="5" t="s">
        <v>1251</v>
      </c>
    </row>
    <row r="12822" spans="1:10" x14ac:dyDescent="0.25">
      <c r="G12822" t="s">
        <v>3807</v>
      </c>
      <c r="H12822" t="s">
        <v>1601</v>
      </c>
      <c r="I12822" t="s">
        <v>1602</v>
      </c>
      <c r="J12822" t="s">
        <v>1603</v>
      </c>
    </row>
    <row r="12824" spans="1:10" x14ac:dyDescent="0.25">
      <c r="G12824" t="s">
        <v>3099</v>
      </c>
      <c r="H12824" s="3">
        <v>1262</v>
      </c>
      <c r="I12824">
        <v>96.04</v>
      </c>
      <c r="J12824">
        <v>96.04</v>
      </c>
    </row>
    <row r="12825" spans="1:10" x14ac:dyDescent="0.25">
      <c r="G12825" t="s">
        <v>5334</v>
      </c>
      <c r="H12825">
        <v>4</v>
      </c>
      <c r="I12825">
        <v>0.3</v>
      </c>
      <c r="J12825">
        <v>96.35</v>
      </c>
    </row>
    <row r="12826" spans="1:10" x14ac:dyDescent="0.25">
      <c r="G12826" t="s">
        <v>5337</v>
      </c>
      <c r="H12826">
        <v>1</v>
      </c>
      <c r="I12826">
        <v>0.08</v>
      </c>
      <c r="J12826">
        <v>96.42</v>
      </c>
    </row>
    <row r="12827" spans="1:10" x14ac:dyDescent="0.25">
      <c r="G12827" t="s">
        <v>3013</v>
      </c>
      <c r="H12827">
        <v>44</v>
      </c>
      <c r="I12827">
        <v>3.35</v>
      </c>
      <c r="J12827">
        <v>99.77</v>
      </c>
    </row>
    <row r="12828" spans="1:10" x14ac:dyDescent="0.25">
      <c r="G12828" t="s">
        <v>3158</v>
      </c>
      <c r="H12828">
        <v>3</v>
      </c>
      <c r="I12828">
        <v>0.23</v>
      </c>
      <c r="J12828">
        <v>100</v>
      </c>
    </row>
    <row r="12830" spans="1:10" x14ac:dyDescent="0.25">
      <c r="G12830" t="s">
        <v>1673</v>
      </c>
      <c r="H12830" s="3">
        <v>1314</v>
      </c>
      <c r="I12830">
        <v>100</v>
      </c>
    </row>
    <row r="12832" spans="1:10" s="9" customFormat="1" x14ac:dyDescent="0.25">
      <c r="A12832" s="9" t="s">
        <v>5341</v>
      </c>
      <c r="G12832" s="9" t="s">
        <v>1252</v>
      </c>
    </row>
    <row r="12836" spans="7:10" x14ac:dyDescent="0.25">
      <c r="G12836" t="s">
        <v>3807</v>
      </c>
      <c r="H12836" t="s">
        <v>1601</v>
      </c>
      <c r="I12836" t="s">
        <v>1602</v>
      </c>
      <c r="J12836" t="s">
        <v>1603</v>
      </c>
    </row>
    <row r="12838" spans="7:10" x14ac:dyDescent="0.25">
      <c r="G12838" t="s">
        <v>3099</v>
      </c>
      <c r="H12838" s="3">
        <v>1237</v>
      </c>
      <c r="I12838">
        <v>94.36</v>
      </c>
      <c r="J12838">
        <v>94.36</v>
      </c>
    </row>
    <row r="12839" spans="7:10" x14ac:dyDescent="0.25">
      <c r="G12839" t="s">
        <v>5334</v>
      </c>
      <c r="H12839">
        <v>9</v>
      </c>
      <c r="I12839">
        <v>0.69</v>
      </c>
      <c r="J12839">
        <v>95.04</v>
      </c>
    </row>
    <row r="12840" spans="7:10" x14ac:dyDescent="0.25">
      <c r="G12840" t="s">
        <v>5335</v>
      </c>
      <c r="H12840">
        <v>3</v>
      </c>
      <c r="I12840">
        <v>0.23</v>
      </c>
      <c r="J12840">
        <v>95.27</v>
      </c>
    </row>
    <row r="12841" spans="7:10" x14ac:dyDescent="0.25">
      <c r="G12841" t="s">
        <v>5337</v>
      </c>
      <c r="H12841">
        <v>1</v>
      </c>
      <c r="I12841">
        <v>0.08</v>
      </c>
      <c r="J12841">
        <v>95.35</v>
      </c>
    </row>
    <row r="12842" spans="7:10" x14ac:dyDescent="0.25">
      <c r="G12842">
        <v>6</v>
      </c>
      <c r="H12842">
        <v>1</v>
      </c>
      <c r="I12842">
        <v>0.08</v>
      </c>
      <c r="J12842">
        <v>95.42</v>
      </c>
    </row>
    <row r="12843" spans="7:10" x14ac:dyDescent="0.25">
      <c r="G12843" t="s">
        <v>3013</v>
      </c>
      <c r="H12843">
        <v>55</v>
      </c>
      <c r="I12843">
        <v>4.2</v>
      </c>
      <c r="J12843">
        <v>99.62</v>
      </c>
    </row>
    <row r="12844" spans="7:10" x14ac:dyDescent="0.25">
      <c r="G12844" t="s">
        <v>3158</v>
      </c>
      <c r="H12844">
        <v>5</v>
      </c>
      <c r="I12844">
        <v>0.38</v>
      </c>
      <c r="J12844">
        <v>100</v>
      </c>
    </row>
    <row r="12846" spans="7:10" x14ac:dyDescent="0.25">
      <c r="G12846" t="s">
        <v>1673</v>
      </c>
      <c r="H12846" s="3">
        <v>1311</v>
      </c>
      <c r="I12846">
        <v>100</v>
      </c>
    </row>
    <row r="12850" spans="1:10" s="9" customFormat="1" x14ac:dyDescent="0.25">
      <c r="A12850" s="9" t="s">
        <v>5342</v>
      </c>
      <c r="G12850" s="9" t="s">
        <v>1253</v>
      </c>
    </row>
    <row r="12855" spans="1:10" x14ac:dyDescent="0.25">
      <c r="G12855" t="s">
        <v>3807</v>
      </c>
      <c r="H12855" t="s">
        <v>1601</v>
      </c>
      <c r="I12855" t="s">
        <v>1602</v>
      </c>
      <c r="J12855" t="s">
        <v>1603</v>
      </c>
    </row>
    <row r="12857" spans="1:10" x14ac:dyDescent="0.25">
      <c r="G12857" t="s">
        <v>3015</v>
      </c>
      <c r="H12857">
        <v>1</v>
      </c>
      <c r="I12857">
        <v>0.17</v>
      </c>
      <c r="J12857">
        <v>0.17</v>
      </c>
    </row>
    <row r="12858" spans="1:10" x14ac:dyDescent="0.25">
      <c r="G12858" t="s">
        <v>3016</v>
      </c>
      <c r="H12858">
        <v>596</v>
      </c>
      <c r="I12858">
        <v>99.83</v>
      </c>
      <c r="J12858">
        <v>100</v>
      </c>
    </row>
    <row r="12860" spans="1:10" x14ac:dyDescent="0.25">
      <c r="G12860" t="s">
        <v>1673</v>
      </c>
      <c r="H12860">
        <v>597</v>
      </c>
      <c r="I12860">
        <v>100</v>
      </c>
    </row>
    <row r="12862" spans="1:10" s="9" customFormat="1" x14ac:dyDescent="0.25">
      <c r="A12862" s="9" t="s">
        <v>5343</v>
      </c>
      <c r="G12862" s="9" t="s">
        <v>1254</v>
      </c>
    </row>
    <row r="12867" spans="1:10" x14ac:dyDescent="0.25">
      <c r="G12867" t="s">
        <v>3807</v>
      </c>
      <c r="H12867" t="s">
        <v>1601</v>
      </c>
      <c r="I12867" t="s">
        <v>1602</v>
      </c>
      <c r="J12867" t="s">
        <v>1603</v>
      </c>
    </row>
    <row r="12869" spans="1:10" x14ac:dyDescent="0.25">
      <c r="G12869" t="s">
        <v>3015</v>
      </c>
      <c r="H12869">
        <v>2</v>
      </c>
      <c r="I12869">
        <v>0.8</v>
      </c>
      <c r="J12869">
        <v>0.8</v>
      </c>
    </row>
    <row r="12870" spans="1:10" x14ac:dyDescent="0.25">
      <c r="G12870" t="s">
        <v>3016</v>
      </c>
      <c r="H12870">
        <v>247</v>
      </c>
      <c r="I12870">
        <v>99.2</v>
      </c>
      <c r="J12870">
        <v>100</v>
      </c>
    </row>
    <row r="12872" spans="1:10" x14ac:dyDescent="0.25">
      <c r="G12872" t="s">
        <v>1673</v>
      </c>
      <c r="H12872">
        <v>249</v>
      </c>
      <c r="I12872">
        <v>100</v>
      </c>
    </row>
    <row r="12876" spans="1:10" s="9" customFormat="1" x14ac:dyDescent="0.25">
      <c r="A12876" s="9" t="s">
        <v>5380</v>
      </c>
      <c r="G12876" s="9" t="s">
        <v>1255</v>
      </c>
    </row>
    <row r="12880" spans="1:10" x14ac:dyDescent="0.25">
      <c r="G12880" t="s">
        <v>3807</v>
      </c>
      <c r="H12880" t="s">
        <v>1601</v>
      </c>
      <c r="I12880" t="s">
        <v>1602</v>
      </c>
      <c r="J12880" t="s">
        <v>1603</v>
      </c>
    </row>
    <row r="12882" spans="7:10" x14ac:dyDescent="0.25">
      <c r="G12882">
        <v>1</v>
      </c>
      <c r="H12882">
        <v>7</v>
      </c>
      <c r="I12882">
        <v>4.17</v>
      </c>
      <c r="J12882">
        <v>4.17</v>
      </c>
    </row>
    <row r="12883" spans="7:10" x14ac:dyDescent="0.25">
      <c r="G12883" t="s">
        <v>5344</v>
      </c>
      <c r="H12883">
        <v>38</v>
      </c>
      <c r="I12883">
        <v>22.62</v>
      </c>
      <c r="J12883">
        <v>26.79</v>
      </c>
    </row>
    <row r="12884" spans="7:10" x14ac:dyDescent="0.25">
      <c r="G12884" t="s">
        <v>5345</v>
      </c>
      <c r="H12884">
        <v>1</v>
      </c>
      <c r="I12884">
        <v>0.6</v>
      </c>
      <c r="J12884">
        <v>27.38</v>
      </c>
    </row>
    <row r="12885" spans="7:10" x14ac:dyDescent="0.25">
      <c r="G12885" t="s">
        <v>5346</v>
      </c>
      <c r="H12885">
        <v>1</v>
      </c>
      <c r="I12885">
        <v>0.6</v>
      </c>
      <c r="J12885">
        <v>27.98</v>
      </c>
    </row>
    <row r="12886" spans="7:10" x14ac:dyDescent="0.25">
      <c r="G12886" t="s">
        <v>5347</v>
      </c>
      <c r="H12886">
        <v>3</v>
      </c>
      <c r="I12886">
        <v>1.79</v>
      </c>
      <c r="J12886">
        <v>29.76</v>
      </c>
    </row>
    <row r="12887" spans="7:10" x14ac:dyDescent="0.25">
      <c r="G12887" t="s">
        <v>5348</v>
      </c>
      <c r="H12887">
        <v>1</v>
      </c>
      <c r="I12887">
        <v>0.6</v>
      </c>
      <c r="J12887">
        <v>30.36</v>
      </c>
    </row>
    <row r="12888" spans="7:10" x14ac:dyDescent="0.25">
      <c r="G12888" t="s">
        <v>4834</v>
      </c>
      <c r="H12888">
        <v>6</v>
      </c>
      <c r="I12888">
        <v>3.57</v>
      </c>
      <c r="J12888">
        <v>33.93</v>
      </c>
    </row>
    <row r="12889" spans="7:10" x14ac:dyDescent="0.25">
      <c r="G12889" t="s">
        <v>5349</v>
      </c>
      <c r="H12889">
        <v>1</v>
      </c>
      <c r="I12889">
        <v>0.6</v>
      </c>
      <c r="J12889">
        <v>34.520000000000003</v>
      </c>
    </row>
    <row r="12890" spans="7:10" x14ac:dyDescent="0.25">
      <c r="G12890" t="s">
        <v>5350</v>
      </c>
      <c r="H12890">
        <v>1</v>
      </c>
      <c r="I12890">
        <v>0.6</v>
      </c>
      <c r="J12890">
        <v>35.119999999999997</v>
      </c>
    </row>
    <row r="12891" spans="7:10" x14ac:dyDescent="0.25">
      <c r="G12891" t="s">
        <v>5351</v>
      </c>
      <c r="H12891">
        <v>10</v>
      </c>
      <c r="I12891">
        <v>5.95</v>
      </c>
      <c r="J12891">
        <v>41.07</v>
      </c>
    </row>
    <row r="12892" spans="7:10" x14ac:dyDescent="0.25">
      <c r="G12892" t="s">
        <v>5352</v>
      </c>
      <c r="H12892">
        <v>1</v>
      </c>
      <c r="I12892">
        <v>0.6</v>
      </c>
      <c r="J12892">
        <v>41.67</v>
      </c>
    </row>
    <row r="12893" spans="7:10" x14ac:dyDescent="0.25">
      <c r="G12893" t="s">
        <v>4831</v>
      </c>
      <c r="H12893">
        <v>4</v>
      </c>
      <c r="I12893">
        <v>2.38</v>
      </c>
      <c r="J12893">
        <v>44.05</v>
      </c>
    </row>
    <row r="12894" spans="7:10" x14ac:dyDescent="0.25">
      <c r="G12894" t="s">
        <v>5353</v>
      </c>
      <c r="H12894">
        <v>1</v>
      </c>
      <c r="I12894">
        <v>0.6</v>
      </c>
      <c r="J12894">
        <v>44.64</v>
      </c>
    </row>
    <row r="12895" spans="7:10" x14ac:dyDescent="0.25">
      <c r="G12895" t="s">
        <v>5354</v>
      </c>
      <c r="H12895">
        <v>14</v>
      </c>
      <c r="I12895">
        <v>8.33</v>
      </c>
      <c r="J12895">
        <v>52.98</v>
      </c>
    </row>
    <row r="12896" spans="7:10" x14ac:dyDescent="0.25">
      <c r="G12896" t="s">
        <v>5355</v>
      </c>
      <c r="H12896">
        <v>4</v>
      </c>
      <c r="I12896">
        <v>2.38</v>
      </c>
      <c r="J12896">
        <v>55.36</v>
      </c>
    </row>
    <row r="12897" spans="7:10" x14ac:dyDescent="0.25">
      <c r="G12897" t="s">
        <v>4844</v>
      </c>
      <c r="H12897">
        <v>4</v>
      </c>
      <c r="I12897">
        <v>2.38</v>
      </c>
      <c r="J12897">
        <v>57.74</v>
      </c>
    </row>
    <row r="12898" spans="7:10" x14ac:dyDescent="0.25">
      <c r="G12898" t="s">
        <v>5356</v>
      </c>
      <c r="H12898">
        <v>3</v>
      </c>
      <c r="I12898">
        <v>1.79</v>
      </c>
      <c r="J12898">
        <v>59.52</v>
      </c>
    </row>
    <row r="12899" spans="7:10" x14ac:dyDescent="0.25">
      <c r="G12899" t="s">
        <v>5357</v>
      </c>
      <c r="H12899">
        <v>1</v>
      </c>
      <c r="I12899">
        <v>0.6</v>
      </c>
      <c r="J12899">
        <v>60.12</v>
      </c>
    </row>
    <row r="12900" spans="7:10" x14ac:dyDescent="0.25">
      <c r="G12900" t="s">
        <v>4826</v>
      </c>
      <c r="H12900">
        <v>1</v>
      </c>
      <c r="I12900">
        <v>0.6</v>
      </c>
      <c r="J12900">
        <v>60.71</v>
      </c>
    </row>
    <row r="12901" spans="7:10" x14ac:dyDescent="0.25">
      <c r="G12901" t="s">
        <v>5358</v>
      </c>
      <c r="H12901">
        <v>1</v>
      </c>
      <c r="I12901">
        <v>0.6</v>
      </c>
      <c r="J12901">
        <v>61.31</v>
      </c>
    </row>
    <row r="12902" spans="7:10" x14ac:dyDescent="0.25">
      <c r="G12902" t="s">
        <v>5359</v>
      </c>
      <c r="H12902">
        <v>1</v>
      </c>
      <c r="I12902">
        <v>0.6</v>
      </c>
      <c r="J12902">
        <v>61.9</v>
      </c>
    </row>
    <row r="12903" spans="7:10" x14ac:dyDescent="0.25">
      <c r="G12903" t="s">
        <v>5360</v>
      </c>
      <c r="H12903">
        <v>1</v>
      </c>
      <c r="I12903">
        <v>0.6</v>
      </c>
      <c r="J12903">
        <v>62.5</v>
      </c>
    </row>
    <row r="12904" spans="7:10" x14ac:dyDescent="0.25">
      <c r="G12904" t="s">
        <v>5361</v>
      </c>
      <c r="H12904">
        <v>14</v>
      </c>
      <c r="I12904">
        <v>8.33</v>
      </c>
      <c r="J12904">
        <v>70.83</v>
      </c>
    </row>
    <row r="12905" spans="7:10" x14ac:dyDescent="0.25">
      <c r="G12905" t="s">
        <v>5362</v>
      </c>
      <c r="H12905">
        <v>1</v>
      </c>
      <c r="I12905">
        <v>0.6</v>
      </c>
      <c r="J12905">
        <v>71.430000000000007</v>
      </c>
    </row>
    <row r="12906" spans="7:10" x14ac:dyDescent="0.25">
      <c r="G12906" t="s">
        <v>5363</v>
      </c>
      <c r="H12906">
        <v>1</v>
      </c>
      <c r="I12906">
        <v>0.6</v>
      </c>
      <c r="J12906">
        <v>72.02</v>
      </c>
    </row>
    <row r="12907" spans="7:10" x14ac:dyDescent="0.25">
      <c r="G12907" t="s">
        <v>4835</v>
      </c>
      <c r="H12907">
        <v>1</v>
      </c>
      <c r="I12907">
        <v>0.6</v>
      </c>
      <c r="J12907">
        <v>72.62</v>
      </c>
    </row>
    <row r="12908" spans="7:10" x14ac:dyDescent="0.25">
      <c r="G12908" t="s">
        <v>4836</v>
      </c>
      <c r="H12908">
        <v>1</v>
      </c>
      <c r="I12908">
        <v>0.6</v>
      </c>
      <c r="J12908">
        <v>73.209999999999994</v>
      </c>
    </row>
    <row r="12909" spans="7:10" x14ac:dyDescent="0.25">
      <c r="G12909" t="s">
        <v>5364</v>
      </c>
      <c r="H12909">
        <v>1</v>
      </c>
      <c r="I12909">
        <v>0.6</v>
      </c>
      <c r="J12909">
        <v>73.81</v>
      </c>
    </row>
    <row r="12910" spans="7:10" x14ac:dyDescent="0.25">
      <c r="G12910" t="s">
        <v>5365</v>
      </c>
      <c r="H12910">
        <v>1</v>
      </c>
      <c r="I12910">
        <v>0.6</v>
      </c>
      <c r="J12910">
        <v>74.400000000000006</v>
      </c>
    </row>
    <row r="12911" spans="7:10" x14ac:dyDescent="0.25">
      <c r="G12911" t="s">
        <v>5366</v>
      </c>
      <c r="H12911">
        <v>16</v>
      </c>
      <c r="I12911">
        <v>9.52</v>
      </c>
      <c r="J12911">
        <v>83.93</v>
      </c>
    </row>
    <row r="12912" spans="7:10" x14ac:dyDescent="0.25">
      <c r="G12912" t="s">
        <v>5367</v>
      </c>
      <c r="H12912">
        <v>1</v>
      </c>
      <c r="I12912">
        <v>0.6</v>
      </c>
      <c r="J12912">
        <v>84.52</v>
      </c>
    </row>
    <row r="12913" spans="7:10" x14ac:dyDescent="0.25">
      <c r="G12913" t="s">
        <v>5368</v>
      </c>
      <c r="H12913">
        <v>1</v>
      </c>
      <c r="I12913">
        <v>0.6</v>
      </c>
      <c r="J12913">
        <v>85.12</v>
      </c>
    </row>
    <row r="12914" spans="7:10" x14ac:dyDescent="0.25">
      <c r="G12914" t="s">
        <v>5369</v>
      </c>
      <c r="H12914">
        <v>1</v>
      </c>
      <c r="I12914">
        <v>0.6</v>
      </c>
      <c r="J12914">
        <v>85.71</v>
      </c>
    </row>
    <row r="12915" spans="7:10" x14ac:dyDescent="0.25">
      <c r="G12915" t="s">
        <v>5370</v>
      </c>
      <c r="H12915">
        <v>1</v>
      </c>
      <c r="I12915">
        <v>0.6</v>
      </c>
      <c r="J12915">
        <v>86.31</v>
      </c>
    </row>
    <row r="12916" spans="7:10" x14ac:dyDescent="0.25">
      <c r="G12916" t="s">
        <v>4832</v>
      </c>
      <c r="H12916">
        <v>6</v>
      </c>
      <c r="I12916">
        <v>3.57</v>
      </c>
      <c r="J12916">
        <v>89.88</v>
      </c>
    </row>
    <row r="12917" spans="7:10" x14ac:dyDescent="0.25">
      <c r="G12917" t="s">
        <v>5371</v>
      </c>
      <c r="H12917">
        <v>1</v>
      </c>
      <c r="I12917">
        <v>0.6</v>
      </c>
      <c r="J12917">
        <v>90.48</v>
      </c>
    </row>
    <row r="12918" spans="7:10" x14ac:dyDescent="0.25">
      <c r="G12918" t="s">
        <v>5372</v>
      </c>
      <c r="H12918">
        <v>4</v>
      </c>
      <c r="I12918">
        <v>2.38</v>
      </c>
      <c r="J12918">
        <v>92.86</v>
      </c>
    </row>
    <row r="12919" spans="7:10" x14ac:dyDescent="0.25">
      <c r="G12919" t="s">
        <v>5373</v>
      </c>
      <c r="H12919">
        <v>1</v>
      </c>
      <c r="I12919">
        <v>0.6</v>
      </c>
      <c r="J12919">
        <v>93.45</v>
      </c>
    </row>
    <row r="12920" spans="7:10" x14ac:dyDescent="0.25">
      <c r="G12920" t="s">
        <v>5374</v>
      </c>
      <c r="H12920">
        <v>1</v>
      </c>
      <c r="I12920">
        <v>0.6</v>
      </c>
      <c r="J12920">
        <v>94.05</v>
      </c>
    </row>
    <row r="12921" spans="7:10" x14ac:dyDescent="0.25">
      <c r="G12921" t="s">
        <v>5375</v>
      </c>
      <c r="H12921">
        <v>1</v>
      </c>
      <c r="I12921">
        <v>0.6</v>
      </c>
      <c r="J12921">
        <v>94.64</v>
      </c>
    </row>
    <row r="12922" spans="7:10" x14ac:dyDescent="0.25">
      <c r="G12922" t="s">
        <v>5376</v>
      </c>
      <c r="H12922">
        <v>1</v>
      </c>
      <c r="I12922">
        <v>0.6</v>
      </c>
      <c r="J12922">
        <v>95.24</v>
      </c>
    </row>
    <row r="12923" spans="7:10" x14ac:dyDescent="0.25">
      <c r="G12923" t="s">
        <v>5377</v>
      </c>
      <c r="H12923">
        <v>2</v>
      </c>
      <c r="I12923">
        <v>1.19</v>
      </c>
      <c r="J12923">
        <v>96.43</v>
      </c>
    </row>
    <row r="12924" spans="7:10" x14ac:dyDescent="0.25">
      <c r="G12924" t="s">
        <v>5378</v>
      </c>
      <c r="H12924">
        <v>1</v>
      </c>
      <c r="I12924">
        <v>0.6</v>
      </c>
      <c r="J12924">
        <v>97.02</v>
      </c>
    </row>
    <row r="12925" spans="7:10" x14ac:dyDescent="0.25">
      <c r="G12925" t="s">
        <v>5379</v>
      </c>
      <c r="H12925">
        <v>1</v>
      </c>
      <c r="I12925">
        <v>0.6</v>
      </c>
      <c r="J12925">
        <v>97.62</v>
      </c>
    </row>
    <row r="12926" spans="7:10" x14ac:dyDescent="0.25">
      <c r="G12926" t="s">
        <v>4876</v>
      </c>
      <c r="H12926">
        <v>4</v>
      </c>
      <c r="I12926">
        <v>2.38</v>
      </c>
      <c r="J12926">
        <v>100</v>
      </c>
    </row>
    <row r="12928" spans="7:10" x14ac:dyDescent="0.25">
      <c r="G12928" t="s">
        <v>1673</v>
      </c>
      <c r="H12928">
        <v>168</v>
      </c>
      <c r="I12928">
        <v>100</v>
      </c>
    </row>
    <row r="12933" spans="1:10" s="9" customFormat="1" x14ac:dyDescent="0.25">
      <c r="A12933" s="9" t="s">
        <v>570</v>
      </c>
      <c r="G12933" s="9" t="s">
        <v>1256</v>
      </c>
    </row>
    <row r="12938" spans="1:10" x14ac:dyDescent="0.25">
      <c r="G12938" t="s">
        <v>3807</v>
      </c>
      <c r="H12938" t="s">
        <v>1601</v>
      </c>
      <c r="I12938" t="s">
        <v>1602</v>
      </c>
      <c r="J12938" t="s">
        <v>1603</v>
      </c>
    </row>
    <row r="12940" spans="1:10" x14ac:dyDescent="0.25">
      <c r="G12940" t="s">
        <v>3015</v>
      </c>
      <c r="H12940">
        <v>4</v>
      </c>
      <c r="I12940">
        <v>2.0299999999999998</v>
      </c>
      <c r="J12940">
        <v>2.0299999999999998</v>
      </c>
    </row>
    <row r="12941" spans="1:10" x14ac:dyDescent="0.25">
      <c r="G12941" t="s">
        <v>3016</v>
      </c>
      <c r="H12941">
        <v>193</v>
      </c>
      <c r="I12941">
        <v>97.97</v>
      </c>
      <c r="J12941">
        <v>100</v>
      </c>
    </row>
    <row r="12943" spans="1:10" x14ac:dyDescent="0.25">
      <c r="G12943" t="s">
        <v>1673</v>
      </c>
      <c r="H12943">
        <v>197</v>
      </c>
      <c r="I12943">
        <v>100</v>
      </c>
    </row>
    <row r="12947" spans="1:10" s="9" customFormat="1" x14ac:dyDescent="0.25">
      <c r="A12947" s="9" t="s">
        <v>571</v>
      </c>
      <c r="G12947" s="9" t="s">
        <v>1257</v>
      </c>
    </row>
    <row r="12953" spans="1:10" x14ac:dyDescent="0.25">
      <c r="G12953" t="s">
        <v>3807</v>
      </c>
      <c r="H12953" t="s">
        <v>1601</v>
      </c>
      <c r="I12953" t="s">
        <v>1602</v>
      </c>
      <c r="J12953" t="s">
        <v>1603</v>
      </c>
    </row>
    <row r="12955" spans="1:10" x14ac:dyDescent="0.25">
      <c r="G12955" t="s">
        <v>3015</v>
      </c>
      <c r="H12955">
        <v>1</v>
      </c>
      <c r="I12955">
        <v>0.16</v>
      </c>
      <c r="J12955">
        <v>0.16</v>
      </c>
    </row>
    <row r="12956" spans="1:10" x14ac:dyDescent="0.25">
      <c r="G12956" t="s">
        <v>3016</v>
      </c>
      <c r="H12956">
        <v>616</v>
      </c>
      <c r="I12956">
        <v>99.84</v>
      </c>
      <c r="J12956">
        <v>100</v>
      </c>
    </row>
    <row r="12958" spans="1:10" x14ac:dyDescent="0.25">
      <c r="G12958" t="s">
        <v>1673</v>
      </c>
      <c r="H12958">
        <v>617</v>
      </c>
      <c r="I12958">
        <v>100</v>
      </c>
    </row>
    <row r="12963" spans="1:10" s="9" customFormat="1" x14ac:dyDescent="0.25">
      <c r="A12963" s="9" t="s">
        <v>572</v>
      </c>
      <c r="G12963" s="9" t="s">
        <v>1258</v>
      </c>
    </row>
    <row r="12967" spans="1:10" x14ac:dyDescent="0.25">
      <c r="G12967" t="s">
        <v>3807</v>
      </c>
      <c r="H12967" t="s">
        <v>1601</v>
      </c>
      <c r="I12967" t="s">
        <v>1602</v>
      </c>
      <c r="J12967" t="s">
        <v>1603</v>
      </c>
    </row>
    <row r="12969" spans="1:10" x14ac:dyDescent="0.25">
      <c r="G12969" t="s">
        <v>3015</v>
      </c>
      <c r="H12969">
        <v>1</v>
      </c>
      <c r="I12969">
        <v>0.09</v>
      </c>
      <c r="J12969">
        <v>0.09</v>
      </c>
    </row>
    <row r="12970" spans="1:10" x14ac:dyDescent="0.25">
      <c r="G12970" t="s">
        <v>3016</v>
      </c>
      <c r="H12970" s="3">
        <v>1065</v>
      </c>
      <c r="I12970">
        <v>99.91</v>
      </c>
      <c r="J12970">
        <v>100</v>
      </c>
    </row>
    <row r="12972" spans="1:10" x14ac:dyDescent="0.25">
      <c r="G12972" t="s">
        <v>1673</v>
      </c>
      <c r="H12972" s="3">
        <v>1066</v>
      </c>
      <c r="I12972">
        <v>100</v>
      </c>
    </row>
    <row r="12976" spans="1:10" s="9" customFormat="1" x14ac:dyDescent="0.25">
      <c r="A12976" s="9" t="s">
        <v>573</v>
      </c>
      <c r="G12976" s="9" t="s">
        <v>1259</v>
      </c>
    </row>
    <row r="12980" spans="1:10" x14ac:dyDescent="0.25">
      <c r="G12980" t="s">
        <v>3807</v>
      </c>
      <c r="H12980" t="s">
        <v>1601</v>
      </c>
      <c r="I12980" t="s">
        <v>1602</v>
      </c>
      <c r="J12980" t="s">
        <v>1603</v>
      </c>
    </row>
    <row r="12982" spans="1:10" x14ac:dyDescent="0.25">
      <c r="G12982" t="s">
        <v>3015</v>
      </c>
      <c r="H12982">
        <v>1</v>
      </c>
      <c r="I12982">
        <v>0.19</v>
      </c>
      <c r="J12982">
        <v>0.19</v>
      </c>
    </row>
    <row r="12983" spans="1:10" x14ac:dyDescent="0.25">
      <c r="G12983" t="s">
        <v>3016</v>
      </c>
      <c r="H12983">
        <v>519</v>
      </c>
      <c r="I12983">
        <v>99.81</v>
      </c>
      <c r="J12983">
        <v>100</v>
      </c>
    </row>
    <row r="12985" spans="1:10" x14ac:dyDescent="0.25">
      <c r="G12985" t="s">
        <v>1673</v>
      </c>
      <c r="H12985">
        <v>520</v>
      </c>
      <c r="I12985">
        <v>100</v>
      </c>
    </row>
    <row r="12989" spans="1:10" s="9" customFormat="1" x14ac:dyDescent="0.25">
      <c r="A12989" s="9" t="s">
        <v>5382</v>
      </c>
      <c r="G12989" s="9" t="s">
        <v>1260</v>
      </c>
    </row>
    <row r="12994" spans="1:10" x14ac:dyDescent="0.25">
      <c r="G12994" t="s">
        <v>3807</v>
      </c>
      <c r="H12994" t="s">
        <v>1601</v>
      </c>
      <c r="I12994" t="s">
        <v>1602</v>
      </c>
      <c r="J12994" t="s">
        <v>1603</v>
      </c>
    </row>
    <row r="12996" spans="1:10" x14ac:dyDescent="0.25">
      <c r="G12996" t="s">
        <v>3015</v>
      </c>
      <c r="H12996">
        <v>1</v>
      </c>
      <c r="I12996">
        <v>0.17</v>
      </c>
      <c r="J12996">
        <v>0.17</v>
      </c>
    </row>
    <row r="12997" spans="1:10" x14ac:dyDescent="0.25">
      <c r="G12997" t="s">
        <v>3016</v>
      </c>
      <c r="H12997">
        <v>593</v>
      </c>
      <c r="I12997">
        <v>99.83</v>
      </c>
      <c r="J12997">
        <v>100</v>
      </c>
    </row>
    <row r="12999" spans="1:10" x14ac:dyDescent="0.25">
      <c r="G12999" t="s">
        <v>1673</v>
      </c>
      <c r="H12999">
        <v>594</v>
      </c>
      <c r="I12999">
        <v>100</v>
      </c>
    </row>
    <row r="13003" spans="1:10" s="9" customFormat="1" x14ac:dyDescent="0.25">
      <c r="A13003" s="9" t="s">
        <v>5433</v>
      </c>
      <c r="G13003" s="9" t="s">
        <v>1261</v>
      </c>
    </row>
    <row r="13007" spans="1:10" x14ac:dyDescent="0.25">
      <c r="G13007" t="s">
        <v>3807</v>
      </c>
      <c r="H13007" t="s">
        <v>1601</v>
      </c>
      <c r="I13007" t="s">
        <v>1602</v>
      </c>
      <c r="J13007" t="s">
        <v>1603</v>
      </c>
    </row>
    <row r="13009" spans="7:10" x14ac:dyDescent="0.25">
      <c r="G13009" t="s">
        <v>5344</v>
      </c>
      <c r="H13009">
        <v>1</v>
      </c>
      <c r="I13009">
        <v>0.99</v>
      </c>
      <c r="J13009">
        <v>0.99</v>
      </c>
    </row>
    <row r="13010" spans="7:10" x14ac:dyDescent="0.25">
      <c r="G13010" t="s">
        <v>5353</v>
      </c>
      <c r="H13010">
        <v>13</v>
      </c>
      <c r="I13010">
        <v>12.87</v>
      </c>
      <c r="J13010">
        <v>13.86</v>
      </c>
    </row>
    <row r="13011" spans="7:10" x14ac:dyDescent="0.25">
      <c r="G13011" t="s">
        <v>5383</v>
      </c>
      <c r="H13011">
        <v>7</v>
      </c>
      <c r="I13011">
        <v>6.93</v>
      </c>
      <c r="J13011">
        <v>20.79</v>
      </c>
    </row>
    <row r="13012" spans="7:10" x14ac:dyDescent="0.25">
      <c r="G13012" t="s">
        <v>5384</v>
      </c>
      <c r="H13012">
        <v>1</v>
      </c>
      <c r="I13012">
        <v>0.99</v>
      </c>
      <c r="J13012">
        <v>21.78</v>
      </c>
    </row>
    <row r="13013" spans="7:10" x14ac:dyDescent="0.25">
      <c r="G13013" t="s">
        <v>5385</v>
      </c>
      <c r="H13013">
        <v>1</v>
      </c>
      <c r="I13013">
        <v>0.99</v>
      </c>
      <c r="J13013">
        <v>22.77</v>
      </c>
    </row>
    <row r="13014" spans="7:10" x14ac:dyDescent="0.25">
      <c r="G13014" t="s">
        <v>5386</v>
      </c>
      <c r="H13014">
        <v>1</v>
      </c>
      <c r="I13014">
        <v>0.99</v>
      </c>
      <c r="J13014">
        <v>23.76</v>
      </c>
    </row>
    <row r="13015" spans="7:10" x14ac:dyDescent="0.25">
      <c r="G13015" t="s">
        <v>5387</v>
      </c>
      <c r="H13015">
        <v>1</v>
      </c>
      <c r="I13015">
        <v>0.99</v>
      </c>
      <c r="J13015">
        <v>24.75</v>
      </c>
    </row>
    <row r="13016" spans="7:10" x14ac:dyDescent="0.25">
      <c r="G13016" t="s">
        <v>5388</v>
      </c>
      <c r="H13016">
        <v>2</v>
      </c>
      <c r="I13016">
        <v>1.98</v>
      </c>
      <c r="J13016">
        <v>26.73</v>
      </c>
    </row>
    <row r="13017" spans="7:10" x14ac:dyDescent="0.25">
      <c r="G13017" t="s">
        <v>5389</v>
      </c>
      <c r="H13017">
        <v>1</v>
      </c>
      <c r="I13017">
        <v>0.99</v>
      </c>
      <c r="J13017">
        <v>27.72</v>
      </c>
    </row>
    <row r="13018" spans="7:10" x14ac:dyDescent="0.25">
      <c r="G13018" t="s">
        <v>5390</v>
      </c>
      <c r="H13018">
        <v>1</v>
      </c>
      <c r="I13018">
        <v>0.99</v>
      </c>
      <c r="J13018">
        <v>28.71</v>
      </c>
    </row>
    <row r="13019" spans="7:10" x14ac:dyDescent="0.25">
      <c r="G13019" t="s">
        <v>5391</v>
      </c>
      <c r="H13019">
        <v>1</v>
      </c>
      <c r="I13019">
        <v>0.99</v>
      </c>
      <c r="J13019">
        <v>29.7</v>
      </c>
    </row>
    <row r="13020" spans="7:10" x14ac:dyDescent="0.25">
      <c r="G13020" t="s">
        <v>4599</v>
      </c>
      <c r="H13020">
        <v>2</v>
      </c>
      <c r="I13020">
        <v>1.98</v>
      </c>
      <c r="J13020">
        <v>31.68</v>
      </c>
    </row>
    <row r="13021" spans="7:10" x14ac:dyDescent="0.25">
      <c r="G13021" t="s">
        <v>5392</v>
      </c>
      <c r="H13021">
        <v>1</v>
      </c>
      <c r="I13021">
        <v>0.99</v>
      </c>
      <c r="J13021">
        <v>32.67</v>
      </c>
    </row>
    <row r="13022" spans="7:10" x14ac:dyDescent="0.25">
      <c r="G13022" t="s">
        <v>5393</v>
      </c>
      <c r="H13022">
        <v>1</v>
      </c>
      <c r="I13022">
        <v>0.99</v>
      </c>
      <c r="J13022">
        <v>33.659999999999997</v>
      </c>
    </row>
    <row r="13023" spans="7:10" x14ac:dyDescent="0.25">
      <c r="G13023" t="s">
        <v>4844</v>
      </c>
      <c r="H13023">
        <v>1</v>
      </c>
      <c r="I13023">
        <v>0.99</v>
      </c>
      <c r="J13023">
        <v>34.65</v>
      </c>
    </row>
    <row r="13024" spans="7:10" x14ac:dyDescent="0.25">
      <c r="G13024" t="s">
        <v>5394</v>
      </c>
      <c r="H13024">
        <v>3</v>
      </c>
      <c r="I13024">
        <v>2.97</v>
      </c>
      <c r="J13024">
        <v>37.619999999999997</v>
      </c>
    </row>
    <row r="13025" spans="7:10" x14ac:dyDescent="0.25">
      <c r="G13025" t="s">
        <v>5395</v>
      </c>
      <c r="H13025">
        <v>1</v>
      </c>
      <c r="I13025">
        <v>0.99</v>
      </c>
      <c r="J13025">
        <v>38.61</v>
      </c>
    </row>
    <row r="13026" spans="7:10" x14ac:dyDescent="0.25">
      <c r="G13026" t="s">
        <v>5396</v>
      </c>
      <c r="H13026">
        <v>1</v>
      </c>
      <c r="I13026">
        <v>0.99</v>
      </c>
      <c r="J13026">
        <v>39.6</v>
      </c>
    </row>
    <row r="13027" spans="7:10" x14ac:dyDescent="0.25">
      <c r="G13027" t="s">
        <v>5397</v>
      </c>
      <c r="H13027">
        <v>1</v>
      </c>
      <c r="I13027">
        <v>0.99</v>
      </c>
      <c r="J13027">
        <v>40.590000000000003</v>
      </c>
    </row>
    <row r="13028" spans="7:10" x14ac:dyDescent="0.25">
      <c r="G13028" t="s">
        <v>4905</v>
      </c>
      <c r="H13028">
        <v>1</v>
      </c>
      <c r="I13028">
        <v>0.99</v>
      </c>
      <c r="J13028">
        <v>41.58</v>
      </c>
    </row>
    <row r="13029" spans="7:10" x14ac:dyDescent="0.25">
      <c r="G13029" t="s">
        <v>5398</v>
      </c>
      <c r="H13029">
        <v>2</v>
      </c>
      <c r="I13029">
        <v>1.98</v>
      </c>
      <c r="J13029">
        <v>43.56</v>
      </c>
    </row>
    <row r="13030" spans="7:10" x14ac:dyDescent="0.25">
      <c r="G13030" t="s">
        <v>5399</v>
      </c>
      <c r="H13030">
        <v>2</v>
      </c>
      <c r="I13030">
        <v>1.98</v>
      </c>
      <c r="J13030">
        <v>45.54</v>
      </c>
    </row>
    <row r="13031" spans="7:10" x14ac:dyDescent="0.25">
      <c r="G13031" t="s">
        <v>5400</v>
      </c>
      <c r="H13031">
        <v>1</v>
      </c>
      <c r="I13031">
        <v>0.99</v>
      </c>
      <c r="J13031">
        <v>46.53</v>
      </c>
    </row>
    <row r="13032" spans="7:10" x14ac:dyDescent="0.25">
      <c r="G13032" t="s">
        <v>4600</v>
      </c>
      <c r="H13032">
        <v>11</v>
      </c>
      <c r="I13032">
        <v>10.89</v>
      </c>
      <c r="J13032">
        <v>57.43</v>
      </c>
    </row>
    <row r="13033" spans="7:10" x14ac:dyDescent="0.25">
      <c r="G13033" t="s">
        <v>5401</v>
      </c>
      <c r="H13033">
        <v>2</v>
      </c>
      <c r="I13033">
        <v>1.98</v>
      </c>
      <c r="J13033">
        <v>59.41</v>
      </c>
    </row>
    <row r="13034" spans="7:10" x14ac:dyDescent="0.25">
      <c r="G13034" t="s">
        <v>5402</v>
      </c>
      <c r="H13034">
        <v>2</v>
      </c>
      <c r="I13034">
        <v>1.98</v>
      </c>
      <c r="J13034">
        <v>61.39</v>
      </c>
    </row>
    <row r="13035" spans="7:10" x14ac:dyDescent="0.25">
      <c r="G13035" t="s">
        <v>5403</v>
      </c>
      <c r="H13035">
        <v>1</v>
      </c>
      <c r="I13035">
        <v>0.99</v>
      </c>
      <c r="J13035">
        <v>62.38</v>
      </c>
    </row>
    <row r="13036" spans="7:10" x14ac:dyDescent="0.25">
      <c r="G13036" t="s">
        <v>5404</v>
      </c>
      <c r="H13036">
        <v>1</v>
      </c>
      <c r="I13036">
        <v>0.99</v>
      </c>
      <c r="J13036">
        <v>63.37</v>
      </c>
    </row>
    <row r="13037" spans="7:10" x14ac:dyDescent="0.25">
      <c r="G13037" t="s">
        <v>5405</v>
      </c>
      <c r="H13037">
        <v>1</v>
      </c>
      <c r="I13037">
        <v>0.99</v>
      </c>
      <c r="J13037">
        <v>64.36</v>
      </c>
    </row>
    <row r="13038" spans="7:10" x14ac:dyDescent="0.25">
      <c r="G13038" t="s">
        <v>5406</v>
      </c>
      <c r="H13038">
        <v>1</v>
      </c>
      <c r="I13038">
        <v>0.99</v>
      </c>
      <c r="J13038">
        <v>65.349999999999994</v>
      </c>
    </row>
    <row r="13039" spans="7:10" x14ac:dyDescent="0.25">
      <c r="G13039" t="s">
        <v>5407</v>
      </c>
      <c r="H13039">
        <v>2</v>
      </c>
      <c r="I13039">
        <v>1.98</v>
      </c>
      <c r="J13039">
        <v>67.33</v>
      </c>
    </row>
    <row r="13040" spans="7:10" x14ac:dyDescent="0.25">
      <c r="G13040" t="s">
        <v>4912</v>
      </c>
      <c r="H13040">
        <v>3</v>
      </c>
      <c r="I13040">
        <v>2.97</v>
      </c>
      <c r="J13040">
        <v>70.3</v>
      </c>
    </row>
    <row r="13041" spans="7:10" x14ac:dyDescent="0.25">
      <c r="G13041" t="s">
        <v>5408</v>
      </c>
      <c r="H13041">
        <v>1</v>
      </c>
      <c r="I13041">
        <v>0.99</v>
      </c>
      <c r="J13041">
        <v>71.290000000000006</v>
      </c>
    </row>
    <row r="13042" spans="7:10" x14ac:dyDescent="0.25">
      <c r="G13042" t="s">
        <v>5409</v>
      </c>
      <c r="H13042">
        <v>2</v>
      </c>
      <c r="I13042">
        <v>1.98</v>
      </c>
      <c r="J13042">
        <v>73.27</v>
      </c>
    </row>
    <row r="13043" spans="7:10" x14ac:dyDescent="0.25">
      <c r="G13043" t="s">
        <v>5410</v>
      </c>
      <c r="H13043">
        <v>2</v>
      </c>
      <c r="I13043">
        <v>1.98</v>
      </c>
      <c r="J13043">
        <v>75.25</v>
      </c>
    </row>
    <row r="13044" spans="7:10" x14ac:dyDescent="0.25">
      <c r="G13044" t="s">
        <v>5411</v>
      </c>
      <c r="H13044">
        <v>1</v>
      </c>
      <c r="I13044">
        <v>0.99</v>
      </c>
      <c r="J13044">
        <v>76.239999999999995</v>
      </c>
    </row>
    <row r="13045" spans="7:10" x14ac:dyDescent="0.25">
      <c r="G13045" t="s">
        <v>5412</v>
      </c>
      <c r="H13045">
        <v>1</v>
      </c>
      <c r="I13045">
        <v>0.99</v>
      </c>
      <c r="J13045">
        <v>77.23</v>
      </c>
    </row>
    <row r="13046" spans="7:10" x14ac:dyDescent="0.25">
      <c r="G13046" t="s">
        <v>5413</v>
      </c>
      <c r="H13046">
        <v>2</v>
      </c>
      <c r="I13046">
        <v>1.98</v>
      </c>
      <c r="J13046">
        <v>79.209999999999994</v>
      </c>
    </row>
    <row r="13047" spans="7:10" x14ac:dyDescent="0.25">
      <c r="G13047" t="s">
        <v>5414</v>
      </c>
      <c r="H13047">
        <v>1</v>
      </c>
      <c r="I13047">
        <v>0.99</v>
      </c>
      <c r="J13047">
        <v>80.2</v>
      </c>
    </row>
    <row r="13048" spans="7:10" x14ac:dyDescent="0.25">
      <c r="G13048" t="s">
        <v>5415</v>
      </c>
      <c r="H13048">
        <v>1</v>
      </c>
      <c r="I13048">
        <v>0.99</v>
      </c>
      <c r="J13048">
        <v>81.19</v>
      </c>
    </row>
    <row r="13049" spans="7:10" x14ac:dyDescent="0.25">
      <c r="G13049" t="s">
        <v>5416</v>
      </c>
      <c r="H13049">
        <v>1</v>
      </c>
      <c r="I13049">
        <v>0.99</v>
      </c>
      <c r="J13049">
        <v>82.18</v>
      </c>
    </row>
    <row r="13050" spans="7:10" x14ac:dyDescent="0.25">
      <c r="G13050" t="s">
        <v>5417</v>
      </c>
      <c r="H13050">
        <v>1</v>
      </c>
      <c r="I13050">
        <v>0.99</v>
      </c>
      <c r="J13050">
        <v>83.17</v>
      </c>
    </row>
    <row r="13051" spans="7:10" x14ac:dyDescent="0.25">
      <c r="G13051" t="s">
        <v>5418</v>
      </c>
      <c r="H13051">
        <v>1</v>
      </c>
      <c r="I13051">
        <v>0.99</v>
      </c>
      <c r="J13051">
        <v>84.16</v>
      </c>
    </row>
    <row r="13052" spans="7:10" x14ac:dyDescent="0.25">
      <c r="G13052" t="s">
        <v>5419</v>
      </c>
      <c r="H13052">
        <v>1</v>
      </c>
      <c r="I13052">
        <v>0.99</v>
      </c>
      <c r="J13052">
        <v>85.15</v>
      </c>
    </row>
    <row r="13053" spans="7:10" x14ac:dyDescent="0.25">
      <c r="G13053" t="s">
        <v>5420</v>
      </c>
      <c r="H13053">
        <v>1</v>
      </c>
      <c r="I13053">
        <v>0.99</v>
      </c>
      <c r="J13053">
        <v>86.14</v>
      </c>
    </row>
    <row r="13054" spans="7:10" x14ac:dyDescent="0.25">
      <c r="G13054" t="s">
        <v>5421</v>
      </c>
      <c r="H13054">
        <v>1</v>
      </c>
      <c r="I13054">
        <v>0.99</v>
      </c>
      <c r="J13054">
        <v>87.13</v>
      </c>
    </row>
    <row r="13055" spans="7:10" x14ac:dyDescent="0.25">
      <c r="G13055" t="s">
        <v>5370</v>
      </c>
      <c r="H13055">
        <v>1</v>
      </c>
      <c r="I13055">
        <v>0.99</v>
      </c>
      <c r="J13055">
        <v>88.12</v>
      </c>
    </row>
    <row r="13056" spans="7:10" x14ac:dyDescent="0.25">
      <c r="G13056" t="s">
        <v>5422</v>
      </c>
      <c r="H13056">
        <v>1</v>
      </c>
      <c r="I13056">
        <v>0.99</v>
      </c>
      <c r="J13056">
        <v>89.11</v>
      </c>
    </row>
    <row r="13057" spans="7:10" x14ac:dyDescent="0.25">
      <c r="G13057" t="s">
        <v>4919</v>
      </c>
      <c r="H13057">
        <v>1</v>
      </c>
      <c r="I13057">
        <v>0.99</v>
      </c>
      <c r="J13057">
        <v>90.1</v>
      </c>
    </row>
    <row r="13058" spans="7:10" x14ac:dyDescent="0.25">
      <c r="G13058" t="s">
        <v>5423</v>
      </c>
      <c r="H13058">
        <v>1</v>
      </c>
      <c r="I13058">
        <v>0.99</v>
      </c>
      <c r="J13058">
        <v>91.09</v>
      </c>
    </row>
    <row r="13059" spans="7:10" x14ac:dyDescent="0.25">
      <c r="G13059" t="s">
        <v>5424</v>
      </c>
      <c r="H13059">
        <v>1</v>
      </c>
      <c r="I13059">
        <v>0.99</v>
      </c>
      <c r="J13059">
        <v>92.08</v>
      </c>
    </row>
    <row r="13060" spans="7:10" x14ac:dyDescent="0.25">
      <c r="G13060" t="s">
        <v>5425</v>
      </c>
      <c r="H13060">
        <v>1</v>
      </c>
      <c r="I13060">
        <v>0.99</v>
      </c>
      <c r="J13060">
        <v>93.07</v>
      </c>
    </row>
    <row r="13061" spans="7:10" x14ac:dyDescent="0.25">
      <c r="G13061" t="s">
        <v>5426</v>
      </c>
      <c r="H13061">
        <v>1</v>
      </c>
      <c r="I13061">
        <v>0.99</v>
      </c>
      <c r="J13061">
        <v>94.06</v>
      </c>
    </row>
    <row r="13062" spans="7:10" x14ac:dyDescent="0.25">
      <c r="G13062" t="s">
        <v>5427</v>
      </c>
      <c r="H13062">
        <v>1</v>
      </c>
      <c r="I13062">
        <v>0.99</v>
      </c>
      <c r="J13062">
        <v>95.05</v>
      </c>
    </row>
    <row r="13063" spans="7:10" x14ac:dyDescent="0.25">
      <c r="G13063" t="s">
        <v>5428</v>
      </c>
      <c r="H13063">
        <v>1</v>
      </c>
      <c r="I13063">
        <v>0.99</v>
      </c>
      <c r="J13063">
        <v>96.04</v>
      </c>
    </row>
    <row r="13064" spans="7:10" x14ac:dyDescent="0.25">
      <c r="G13064" t="s">
        <v>5429</v>
      </c>
      <c r="H13064">
        <v>1</v>
      </c>
      <c r="I13064">
        <v>0.99</v>
      </c>
      <c r="J13064">
        <v>97.03</v>
      </c>
    </row>
    <row r="13065" spans="7:10" x14ac:dyDescent="0.25">
      <c r="G13065" t="s">
        <v>5430</v>
      </c>
      <c r="H13065">
        <v>1</v>
      </c>
      <c r="I13065">
        <v>0.99</v>
      </c>
      <c r="J13065">
        <v>98.02</v>
      </c>
    </row>
    <row r="13066" spans="7:10" x14ac:dyDescent="0.25">
      <c r="G13066" t="s">
        <v>5431</v>
      </c>
      <c r="H13066">
        <v>1</v>
      </c>
      <c r="I13066">
        <v>0.99</v>
      </c>
      <c r="J13066">
        <v>99.01</v>
      </c>
    </row>
    <row r="13067" spans="7:10" x14ac:dyDescent="0.25">
      <c r="G13067" t="s">
        <v>5432</v>
      </c>
      <c r="H13067">
        <v>1</v>
      </c>
      <c r="I13067">
        <v>0.99</v>
      </c>
      <c r="J13067">
        <v>100</v>
      </c>
    </row>
    <row r="13069" spans="7:10" x14ac:dyDescent="0.25">
      <c r="G13069" t="s">
        <v>1673</v>
      </c>
      <c r="H13069">
        <v>101</v>
      </c>
      <c r="I13069">
        <v>100</v>
      </c>
    </row>
    <row r="13074" spans="1:10" s="9" customFormat="1" x14ac:dyDescent="0.25">
      <c r="A13074" s="9" t="s">
        <v>5434</v>
      </c>
      <c r="G13074" s="9" t="s">
        <v>4309</v>
      </c>
    </row>
    <row r="13079" spans="1:10" x14ac:dyDescent="0.25">
      <c r="G13079" t="s">
        <v>3807</v>
      </c>
      <c r="H13079" t="s">
        <v>1601</v>
      </c>
      <c r="I13079" t="s">
        <v>1602</v>
      </c>
      <c r="J13079" t="s">
        <v>1603</v>
      </c>
    </row>
    <row r="13081" spans="1:10" x14ac:dyDescent="0.25">
      <c r="G13081" t="s">
        <v>3015</v>
      </c>
      <c r="H13081">
        <v>1</v>
      </c>
      <c r="I13081">
        <v>6.67</v>
      </c>
      <c r="J13081">
        <v>6.67</v>
      </c>
    </row>
    <row r="13082" spans="1:10" x14ac:dyDescent="0.25">
      <c r="G13082" t="s">
        <v>3016</v>
      </c>
      <c r="H13082">
        <v>14</v>
      </c>
      <c r="I13082">
        <v>93.33</v>
      </c>
      <c r="J13082">
        <v>100</v>
      </c>
    </row>
    <row r="13084" spans="1:10" x14ac:dyDescent="0.25">
      <c r="G13084" t="s">
        <v>1673</v>
      </c>
      <c r="H13084">
        <v>15</v>
      </c>
      <c r="I13084">
        <v>100</v>
      </c>
    </row>
    <row r="13088" spans="1:10" s="9" customFormat="1" x14ac:dyDescent="0.25">
      <c r="A13088" s="9" t="s">
        <v>5435</v>
      </c>
      <c r="G13088" s="9" t="s">
        <v>1263</v>
      </c>
    </row>
    <row r="13094" spans="1:10" x14ac:dyDescent="0.25">
      <c r="G13094" t="s">
        <v>3807</v>
      </c>
      <c r="H13094" t="s">
        <v>1601</v>
      </c>
      <c r="I13094" t="s">
        <v>1602</v>
      </c>
      <c r="J13094" t="s">
        <v>1603</v>
      </c>
    </row>
    <row r="13096" spans="1:10" x14ac:dyDescent="0.25">
      <c r="G13096" t="s">
        <v>3013</v>
      </c>
      <c r="H13096">
        <v>3</v>
      </c>
      <c r="I13096">
        <v>50</v>
      </c>
      <c r="J13096">
        <v>50</v>
      </c>
    </row>
    <row r="13097" spans="1:10" x14ac:dyDescent="0.25">
      <c r="G13097" t="s">
        <v>3158</v>
      </c>
      <c r="H13097">
        <v>3</v>
      </c>
      <c r="I13097">
        <v>50</v>
      </c>
      <c r="J13097">
        <v>100</v>
      </c>
    </row>
    <row r="13099" spans="1:10" x14ac:dyDescent="0.25">
      <c r="G13099" t="s">
        <v>1673</v>
      </c>
      <c r="H13099">
        <v>6</v>
      </c>
      <c r="I13099">
        <v>100</v>
      </c>
    </row>
    <row r="13102" spans="1:10" s="9" customFormat="1" x14ac:dyDescent="0.25">
      <c r="A13102" s="9" t="s">
        <v>5481</v>
      </c>
      <c r="G13102" s="9" t="s">
        <v>1264</v>
      </c>
    </row>
    <row r="13107" spans="7:10" x14ac:dyDescent="0.25">
      <c r="G13107" t="s">
        <v>3807</v>
      </c>
      <c r="H13107" t="s">
        <v>1601</v>
      </c>
      <c r="I13107" t="s">
        <v>1602</v>
      </c>
      <c r="J13107" t="s">
        <v>1603</v>
      </c>
    </row>
    <row r="13109" spans="7:10" x14ac:dyDescent="0.25">
      <c r="G13109">
        <v>1</v>
      </c>
      <c r="H13109">
        <v>2</v>
      </c>
      <c r="I13109">
        <v>0.16</v>
      </c>
      <c r="J13109">
        <v>0.16</v>
      </c>
    </row>
    <row r="13110" spans="7:10" x14ac:dyDescent="0.25">
      <c r="G13110" t="s">
        <v>5436</v>
      </c>
      <c r="H13110">
        <v>2</v>
      </c>
      <c r="I13110">
        <v>0.16</v>
      </c>
      <c r="J13110">
        <v>0.31</v>
      </c>
    </row>
    <row r="13111" spans="7:10" x14ac:dyDescent="0.25">
      <c r="G13111">
        <v>3</v>
      </c>
      <c r="H13111">
        <v>7</v>
      </c>
      <c r="I13111">
        <v>0.55000000000000004</v>
      </c>
      <c r="J13111">
        <v>0.86</v>
      </c>
    </row>
    <row r="13112" spans="7:10" x14ac:dyDescent="0.25">
      <c r="G13112">
        <v>4</v>
      </c>
      <c r="H13112">
        <v>9</v>
      </c>
      <c r="I13112">
        <v>0.7</v>
      </c>
      <c r="J13112">
        <v>1.56</v>
      </c>
    </row>
    <row r="13113" spans="7:10" x14ac:dyDescent="0.25">
      <c r="G13113">
        <v>6</v>
      </c>
      <c r="H13113">
        <v>2</v>
      </c>
      <c r="I13113">
        <v>0.16</v>
      </c>
      <c r="J13113">
        <v>1.72</v>
      </c>
    </row>
    <row r="13114" spans="7:10" x14ac:dyDescent="0.25">
      <c r="G13114">
        <v>7</v>
      </c>
      <c r="H13114">
        <v>1</v>
      </c>
      <c r="I13114">
        <v>0.08</v>
      </c>
      <c r="J13114">
        <v>1.8</v>
      </c>
    </row>
    <row r="13115" spans="7:10" x14ac:dyDescent="0.25">
      <c r="G13115">
        <v>9</v>
      </c>
      <c r="H13115">
        <v>6</v>
      </c>
      <c r="I13115">
        <v>0.47</v>
      </c>
      <c r="J13115">
        <v>2.27</v>
      </c>
    </row>
    <row r="13116" spans="7:10" x14ac:dyDescent="0.25">
      <c r="G13116" t="s">
        <v>5344</v>
      </c>
      <c r="H13116">
        <v>8</v>
      </c>
      <c r="I13116">
        <v>0.63</v>
      </c>
      <c r="J13116">
        <v>2.89</v>
      </c>
    </row>
    <row r="13117" spans="7:10" x14ac:dyDescent="0.25">
      <c r="G13117" t="s">
        <v>4598</v>
      </c>
      <c r="H13117">
        <v>72</v>
      </c>
      <c r="I13117">
        <v>5.63</v>
      </c>
      <c r="J13117">
        <v>8.52</v>
      </c>
    </row>
    <row r="13118" spans="7:10" x14ac:dyDescent="0.25">
      <c r="G13118" t="s">
        <v>4896</v>
      </c>
      <c r="H13118">
        <v>1</v>
      </c>
      <c r="I13118">
        <v>0.08</v>
      </c>
      <c r="J13118">
        <v>8.6</v>
      </c>
    </row>
    <row r="13119" spans="7:10" x14ac:dyDescent="0.25">
      <c r="G13119" t="s">
        <v>4897</v>
      </c>
      <c r="H13119">
        <v>4</v>
      </c>
      <c r="I13119">
        <v>0.31</v>
      </c>
      <c r="J13119">
        <v>8.91</v>
      </c>
    </row>
    <row r="13120" spans="7:10" x14ac:dyDescent="0.25">
      <c r="G13120" t="s">
        <v>5351</v>
      </c>
      <c r="H13120">
        <v>1</v>
      </c>
      <c r="I13120">
        <v>0.08</v>
      </c>
      <c r="J13120">
        <v>8.99</v>
      </c>
    </row>
    <row r="13121" spans="7:10" x14ac:dyDescent="0.25">
      <c r="G13121" t="s">
        <v>5437</v>
      </c>
      <c r="H13121">
        <v>1</v>
      </c>
      <c r="I13121">
        <v>0.08</v>
      </c>
      <c r="J13121">
        <v>9.07</v>
      </c>
    </row>
    <row r="13122" spans="7:10" x14ac:dyDescent="0.25">
      <c r="G13122" t="s">
        <v>5438</v>
      </c>
      <c r="H13122">
        <v>9</v>
      </c>
      <c r="I13122">
        <v>0.7</v>
      </c>
      <c r="J13122">
        <v>9.77</v>
      </c>
    </row>
    <row r="13123" spans="7:10" x14ac:dyDescent="0.25">
      <c r="G13123" t="s">
        <v>5439</v>
      </c>
      <c r="H13123">
        <v>3</v>
      </c>
      <c r="I13123">
        <v>0.23</v>
      </c>
      <c r="J13123">
        <v>10.01</v>
      </c>
    </row>
    <row r="13124" spans="7:10" x14ac:dyDescent="0.25">
      <c r="G13124" t="s">
        <v>4831</v>
      </c>
      <c r="H13124">
        <v>1</v>
      </c>
      <c r="I13124">
        <v>0.08</v>
      </c>
      <c r="J13124">
        <v>10.09</v>
      </c>
    </row>
    <row r="13125" spans="7:10" x14ac:dyDescent="0.25">
      <c r="G13125" t="s">
        <v>5353</v>
      </c>
      <c r="H13125">
        <v>2</v>
      </c>
      <c r="I13125">
        <v>0.16</v>
      </c>
      <c r="J13125">
        <v>10.24</v>
      </c>
    </row>
    <row r="13126" spans="7:10" x14ac:dyDescent="0.25">
      <c r="G13126" t="s">
        <v>5440</v>
      </c>
      <c r="H13126">
        <v>484</v>
      </c>
      <c r="I13126">
        <v>37.840000000000003</v>
      </c>
      <c r="J13126">
        <v>48.08</v>
      </c>
    </row>
    <row r="13127" spans="7:10" x14ac:dyDescent="0.25">
      <c r="G13127" t="s">
        <v>5383</v>
      </c>
      <c r="H13127">
        <v>1</v>
      </c>
      <c r="I13127">
        <v>0.08</v>
      </c>
      <c r="J13127">
        <v>48.16</v>
      </c>
    </row>
    <row r="13128" spans="7:10" x14ac:dyDescent="0.25">
      <c r="G13128" t="s">
        <v>5390</v>
      </c>
      <c r="H13128">
        <v>1</v>
      </c>
      <c r="I13128">
        <v>0.08</v>
      </c>
      <c r="J13128">
        <v>48.24</v>
      </c>
    </row>
    <row r="13129" spans="7:10" x14ac:dyDescent="0.25">
      <c r="G13129" t="s">
        <v>5391</v>
      </c>
      <c r="H13129">
        <v>1</v>
      </c>
      <c r="I13129">
        <v>0.08</v>
      </c>
      <c r="J13129">
        <v>48.32</v>
      </c>
    </row>
    <row r="13130" spans="7:10" x14ac:dyDescent="0.25">
      <c r="G13130" t="s">
        <v>5354</v>
      </c>
      <c r="H13130">
        <v>2</v>
      </c>
      <c r="I13130">
        <v>0.16</v>
      </c>
      <c r="J13130">
        <v>48.48</v>
      </c>
    </row>
    <row r="13131" spans="7:10" x14ac:dyDescent="0.25">
      <c r="G13131" t="s">
        <v>5355</v>
      </c>
      <c r="H13131">
        <v>1</v>
      </c>
      <c r="I13131">
        <v>0.08</v>
      </c>
      <c r="J13131">
        <v>48.55</v>
      </c>
    </row>
    <row r="13132" spans="7:10" x14ac:dyDescent="0.25">
      <c r="G13132" t="s">
        <v>4599</v>
      </c>
      <c r="H13132">
        <v>1</v>
      </c>
      <c r="I13132">
        <v>0.08</v>
      </c>
      <c r="J13132">
        <v>48.63</v>
      </c>
    </row>
    <row r="13133" spans="7:10" x14ac:dyDescent="0.25">
      <c r="G13133" t="s">
        <v>5441</v>
      </c>
      <c r="H13133">
        <v>1</v>
      </c>
      <c r="I13133">
        <v>0.08</v>
      </c>
      <c r="J13133">
        <v>48.71</v>
      </c>
    </row>
    <row r="13134" spans="7:10" x14ac:dyDescent="0.25">
      <c r="G13134" t="s">
        <v>5442</v>
      </c>
      <c r="H13134">
        <v>6</v>
      </c>
      <c r="I13134">
        <v>0.47</v>
      </c>
      <c r="J13134">
        <v>49.18</v>
      </c>
    </row>
    <row r="13135" spans="7:10" x14ac:dyDescent="0.25">
      <c r="G13135" t="s">
        <v>5443</v>
      </c>
      <c r="H13135">
        <v>11</v>
      </c>
      <c r="I13135">
        <v>0.86</v>
      </c>
      <c r="J13135">
        <v>50.04</v>
      </c>
    </row>
    <row r="13136" spans="7:10" x14ac:dyDescent="0.25">
      <c r="G13136" t="s">
        <v>4844</v>
      </c>
      <c r="H13136">
        <v>1</v>
      </c>
      <c r="I13136">
        <v>0.08</v>
      </c>
      <c r="J13136">
        <v>50.12</v>
      </c>
    </row>
    <row r="13137" spans="7:10" x14ac:dyDescent="0.25">
      <c r="G13137" t="s">
        <v>5444</v>
      </c>
      <c r="H13137">
        <v>1</v>
      </c>
      <c r="I13137">
        <v>0.08</v>
      </c>
      <c r="J13137">
        <v>50.2</v>
      </c>
    </row>
    <row r="13138" spans="7:10" x14ac:dyDescent="0.25">
      <c r="G13138" t="s">
        <v>5356</v>
      </c>
      <c r="H13138">
        <v>1</v>
      </c>
      <c r="I13138">
        <v>0.08</v>
      </c>
      <c r="J13138">
        <v>50.27</v>
      </c>
    </row>
    <row r="13139" spans="7:10" x14ac:dyDescent="0.25">
      <c r="G13139" t="s">
        <v>5445</v>
      </c>
      <c r="H13139">
        <v>2</v>
      </c>
      <c r="I13139">
        <v>0.16</v>
      </c>
      <c r="J13139">
        <v>50.43</v>
      </c>
    </row>
    <row r="13140" spans="7:10" x14ac:dyDescent="0.25">
      <c r="G13140" t="s">
        <v>5446</v>
      </c>
      <c r="H13140">
        <v>15</v>
      </c>
      <c r="I13140">
        <v>1.17</v>
      </c>
      <c r="J13140">
        <v>51.6</v>
      </c>
    </row>
    <row r="13141" spans="7:10" x14ac:dyDescent="0.25">
      <c r="G13141" t="s">
        <v>5447</v>
      </c>
      <c r="H13141">
        <v>144</v>
      </c>
      <c r="I13141">
        <v>11.26</v>
      </c>
      <c r="J13141">
        <v>62.86</v>
      </c>
    </row>
    <row r="13142" spans="7:10" x14ac:dyDescent="0.25">
      <c r="G13142" t="s">
        <v>5448</v>
      </c>
      <c r="H13142">
        <v>1</v>
      </c>
      <c r="I13142">
        <v>0.08</v>
      </c>
      <c r="J13142">
        <v>62.94</v>
      </c>
    </row>
    <row r="13143" spans="7:10" x14ac:dyDescent="0.25">
      <c r="G13143" t="s">
        <v>5449</v>
      </c>
      <c r="H13143">
        <v>1</v>
      </c>
      <c r="I13143">
        <v>0.08</v>
      </c>
      <c r="J13143">
        <v>63.02</v>
      </c>
    </row>
    <row r="13144" spans="7:10" x14ac:dyDescent="0.25">
      <c r="G13144" t="s">
        <v>4826</v>
      </c>
      <c r="H13144">
        <v>4</v>
      </c>
      <c r="I13144">
        <v>0.31</v>
      </c>
      <c r="J13144">
        <v>63.33</v>
      </c>
    </row>
    <row r="13145" spans="7:10" x14ac:dyDescent="0.25">
      <c r="G13145" t="s">
        <v>5450</v>
      </c>
      <c r="H13145">
        <v>28</v>
      </c>
      <c r="I13145">
        <v>2.19</v>
      </c>
      <c r="J13145">
        <v>65.52</v>
      </c>
    </row>
    <row r="13146" spans="7:10" x14ac:dyDescent="0.25">
      <c r="G13146" t="s">
        <v>4905</v>
      </c>
      <c r="H13146">
        <v>4</v>
      </c>
      <c r="I13146">
        <v>0.31</v>
      </c>
      <c r="J13146">
        <v>65.83</v>
      </c>
    </row>
    <row r="13147" spans="7:10" x14ac:dyDescent="0.25">
      <c r="G13147" t="s">
        <v>5361</v>
      </c>
      <c r="H13147">
        <v>1</v>
      </c>
      <c r="I13147">
        <v>0.08</v>
      </c>
      <c r="J13147">
        <v>65.91</v>
      </c>
    </row>
    <row r="13148" spans="7:10" x14ac:dyDescent="0.25">
      <c r="G13148" t="s">
        <v>5363</v>
      </c>
      <c r="H13148">
        <v>1</v>
      </c>
      <c r="I13148">
        <v>0.08</v>
      </c>
      <c r="J13148">
        <v>65.989999999999995</v>
      </c>
    </row>
    <row r="13149" spans="7:10" x14ac:dyDescent="0.25">
      <c r="G13149" t="s">
        <v>5451</v>
      </c>
      <c r="H13149">
        <v>1</v>
      </c>
      <c r="I13149">
        <v>0.08</v>
      </c>
      <c r="J13149">
        <v>66.069999999999993</v>
      </c>
    </row>
    <row r="13150" spans="7:10" x14ac:dyDescent="0.25">
      <c r="G13150" t="s">
        <v>5398</v>
      </c>
      <c r="H13150">
        <v>1</v>
      </c>
      <c r="I13150">
        <v>0.08</v>
      </c>
      <c r="J13150">
        <v>66.150000000000006</v>
      </c>
    </row>
    <row r="13151" spans="7:10" x14ac:dyDescent="0.25">
      <c r="G13151" t="s">
        <v>5452</v>
      </c>
      <c r="H13151">
        <v>4</v>
      </c>
      <c r="I13151">
        <v>0.31</v>
      </c>
      <c r="J13151">
        <v>66.459999999999994</v>
      </c>
    </row>
    <row r="13152" spans="7:10" x14ac:dyDescent="0.25">
      <c r="G13152" t="s">
        <v>4836</v>
      </c>
      <c r="H13152">
        <v>1</v>
      </c>
      <c r="I13152">
        <v>0.08</v>
      </c>
      <c r="J13152">
        <v>66.540000000000006</v>
      </c>
    </row>
    <row r="13153" spans="7:10" x14ac:dyDescent="0.25">
      <c r="G13153" t="s">
        <v>5453</v>
      </c>
      <c r="H13153">
        <v>1</v>
      </c>
      <c r="I13153">
        <v>0.08</v>
      </c>
      <c r="J13153">
        <v>66.61</v>
      </c>
    </row>
    <row r="13154" spans="7:10" x14ac:dyDescent="0.25">
      <c r="G13154" t="s">
        <v>5454</v>
      </c>
      <c r="H13154">
        <v>1</v>
      </c>
      <c r="I13154">
        <v>0.08</v>
      </c>
      <c r="J13154">
        <v>66.69</v>
      </c>
    </row>
    <row r="13155" spans="7:10" x14ac:dyDescent="0.25">
      <c r="G13155" t="s">
        <v>5455</v>
      </c>
      <c r="H13155">
        <v>1</v>
      </c>
      <c r="I13155">
        <v>0.08</v>
      </c>
      <c r="J13155">
        <v>66.77</v>
      </c>
    </row>
    <row r="13156" spans="7:10" x14ac:dyDescent="0.25">
      <c r="G13156" t="s">
        <v>4600</v>
      </c>
      <c r="H13156">
        <v>3</v>
      </c>
      <c r="I13156">
        <v>0.23</v>
      </c>
      <c r="J13156">
        <v>67.010000000000005</v>
      </c>
    </row>
    <row r="13157" spans="7:10" x14ac:dyDescent="0.25">
      <c r="G13157" t="s">
        <v>5405</v>
      </c>
      <c r="H13157">
        <v>1</v>
      </c>
      <c r="I13157">
        <v>0.08</v>
      </c>
      <c r="J13157">
        <v>67.08</v>
      </c>
    </row>
    <row r="13158" spans="7:10" x14ac:dyDescent="0.25">
      <c r="G13158" t="s">
        <v>5302</v>
      </c>
      <c r="H13158">
        <v>142</v>
      </c>
      <c r="I13158">
        <v>11.1</v>
      </c>
      <c r="J13158">
        <v>78.19</v>
      </c>
    </row>
    <row r="13159" spans="7:10" x14ac:dyDescent="0.25">
      <c r="G13159" t="s">
        <v>5456</v>
      </c>
      <c r="H13159">
        <v>1</v>
      </c>
      <c r="I13159">
        <v>0.08</v>
      </c>
      <c r="J13159">
        <v>78.260000000000005</v>
      </c>
    </row>
    <row r="13160" spans="7:10" x14ac:dyDescent="0.25">
      <c r="G13160" t="s">
        <v>4827</v>
      </c>
      <c r="H13160">
        <v>25</v>
      </c>
      <c r="I13160">
        <v>1.95</v>
      </c>
      <c r="J13160">
        <v>80.22</v>
      </c>
    </row>
    <row r="13161" spans="7:10" x14ac:dyDescent="0.25">
      <c r="G13161" t="s">
        <v>5457</v>
      </c>
      <c r="H13161">
        <v>1</v>
      </c>
      <c r="I13161">
        <v>0.08</v>
      </c>
      <c r="J13161">
        <v>80.3</v>
      </c>
    </row>
    <row r="13162" spans="7:10" x14ac:dyDescent="0.25">
      <c r="G13162" t="s">
        <v>5458</v>
      </c>
      <c r="H13162">
        <v>1</v>
      </c>
      <c r="I13162">
        <v>0.08</v>
      </c>
      <c r="J13162">
        <v>80.38</v>
      </c>
    </row>
    <row r="13163" spans="7:10" x14ac:dyDescent="0.25">
      <c r="G13163" t="s">
        <v>5459</v>
      </c>
      <c r="H13163">
        <v>1</v>
      </c>
      <c r="I13163">
        <v>0.08</v>
      </c>
      <c r="J13163">
        <v>80.45</v>
      </c>
    </row>
    <row r="13164" spans="7:10" x14ac:dyDescent="0.25">
      <c r="G13164" t="s">
        <v>5460</v>
      </c>
      <c r="H13164">
        <v>1</v>
      </c>
      <c r="I13164">
        <v>0.08</v>
      </c>
      <c r="J13164">
        <v>80.53</v>
      </c>
    </row>
    <row r="13165" spans="7:10" x14ac:dyDescent="0.25">
      <c r="G13165" t="s">
        <v>5461</v>
      </c>
      <c r="H13165">
        <v>1</v>
      </c>
      <c r="I13165">
        <v>0.08</v>
      </c>
      <c r="J13165">
        <v>80.61</v>
      </c>
    </row>
    <row r="13166" spans="7:10" x14ac:dyDescent="0.25">
      <c r="G13166" t="s">
        <v>5462</v>
      </c>
      <c r="H13166">
        <v>15</v>
      </c>
      <c r="I13166">
        <v>1.17</v>
      </c>
      <c r="J13166">
        <v>81.78</v>
      </c>
    </row>
    <row r="13167" spans="7:10" x14ac:dyDescent="0.25">
      <c r="G13167" t="s">
        <v>5463</v>
      </c>
      <c r="H13167">
        <v>1</v>
      </c>
      <c r="I13167">
        <v>0.08</v>
      </c>
      <c r="J13167">
        <v>81.86</v>
      </c>
    </row>
    <row r="13168" spans="7:10" x14ac:dyDescent="0.25">
      <c r="G13168" t="s">
        <v>5366</v>
      </c>
      <c r="H13168">
        <v>2</v>
      </c>
      <c r="I13168">
        <v>0.16</v>
      </c>
      <c r="J13168">
        <v>82.02</v>
      </c>
    </row>
    <row r="13169" spans="7:10" x14ac:dyDescent="0.25">
      <c r="G13169" t="s">
        <v>5464</v>
      </c>
      <c r="H13169">
        <v>67</v>
      </c>
      <c r="I13169">
        <v>5.24</v>
      </c>
      <c r="J13169">
        <v>87.26</v>
      </c>
    </row>
    <row r="13170" spans="7:10" x14ac:dyDescent="0.25">
      <c r="G13170" t="s">
        <v>4832</v>
      </c>
      <c r="H13170">
        <v>3</v>
      </c>
      <c r="I13170">
        <v>0.23</v>
      </c>
      <c r="J13170">
        <v>87.49</v>
      </c>
    </row>
    <row r="13171" spans="7:10" x14ac:dyDescent="0.25">
      <c r="G13171" t="s">
        <v>5465</v>
      </c>
      <c r="H13171">
        <v>1</v>
      </c>
      <c r="I13171">
        <v>0.08</v>
      </c>
      <c r="J13171">
        <v>87.57</v>
      </c>
    </row>
    <row r="13172" spans="7:10" x14ac:dyDescent="0.25">
      <c r="G13172" t="s">
        <v>4919</v>
      </c>
      <c r="H13172">
        <v>1</v>
      </c>
      <c r="I13172">
        <v>0.08</v>
      </c>
      <c r="J13172">
        <v>87.65</v>
      </c>
    </row>
    <row r="13173" spans="7:10" x14ac:dyDescent="0.25">
      <c r="G13173" t="s">
        <v>5466</v>
      </c>
      <c r="H13173">
        <v>1</v>
      </c>
      <c r="I13173">
        <v>0.08</v>
      </c>
      <c r="J13173">
        <v>87.72</v>
      </c>
    </row>
    <row r="13174" spans="7:10" x14ac:dyDescent="0.25">
      <c r="G13174" t="s">
        <v>5467</v>
      </c>
      <c r="H13174">
        <v>99</v>
      </c>
      <c r="I13174">
        <v>7.74</v>
      </c>
      <c r="J13174">
        <v>95.47</v>
      </c>
    </row>
    <row r="13175" spans="7:10" x14ac:dyDescent="0.25">
      <c r="G13175" t="s">
        <v>5468</v>
      </c>
      <c r="H13175">
        <v>1</v>
      </c>
      <c r="I13175">
        <v>0.08</v>
      </c>
      <c r="J13175">
        <v>95.54</v>
      </c>
    </row>
    <row r="13176" spans="7:10" x14ac:dyDescent="0.25">
      <c r="G13176" t="s">
        <v>4603</v>
      </c>
      <c r="H13176">
        <v>2</v>
      </c>
      <c r="I13176">
        <v>0.16</v>
      </c>
      <c r="J13176">
        <v>95.7</v>
      </c>
    </row>
    <row r="13177" spans="7:10" x14ac:dyDescent="0.25">
      <c r="G13177" t="s">
        <v>5469</v>
      </c>
      <c r="H13177">
        <v>1</v>
      </c>
      <c r="I13177">
        <v>0.08</v>
      </c>
      <c r="J13177">
        <v>95.78</v>
      </c>
    </row>
    <row r="13178" spans="7:10" x14ac:dyDescent="0.25">
      <c r="G13178" t="s">
        <v>5470</v>
      </c>
      <c r="H13178">
        <v>14</v>
      </c>
      <c r="I13178">
        <v>1.0900000000000001</v>
      </c>
      <c r="J13178">
        <v>96.87</v>
      </c>
    </row>
    <row r="13179" spans="7:10" x14ac:dyDescent="0.25">
      <c r="G13179" t="s">
        <v>5471</v>
      </c>
      <c r="H13179">
        <v>1</v>
      </c>
      <c r="I13179">
        <v>0.08</v>
      </c>
      <c r="J13179">
        <v>96.95</v>
      </c>
    </row>
    <row r="13180" spans="7:10" x14ac:dyDescent="0.25">
      <c r="G13180" t="s">
        <v>5372</v>
      </c>
      <c r="H13180">
        <v>2</v>
      </c>
      <c r="I13180">
        <v>0.16</v>
      </c>
      <c r="J13180">
        <v>97.11</v>
      </c>
    </row>
    <row r="13181" spans="7:10" x14ac:dyDescent="0.25">
      <c r="G13181" t="s">
        <v>5472</v>
      </c>
      <c r="H13181">
        <v>3</v>
      </c>
      <c r="I13181">
        <v>0.23</v>
      </c>
      <c r="J13181">
        <v>97.34</v>
      </c>
    </row>
    <row r="13182" spans="7:10" x14ac:dyDescent="0.25">
      <c r="G13182" t="s">
        <v>5473</v>
      </c>
      <c r="H13182">
        <v>1</v>
      </c>
      <c r="I13182">
        <v>0.08</v>
      </c>
      <c r="J13182">
        <v>97.42</v>
      </c>
    </row>
    <row r="13183" spans="7:10" x14ac:dyDescent="0.25">
      <c r="G13183" t="s">
        <v>5474</v>
      </c>
      <c r="H13183">
        <v>1</v>
      </c>
      <c r="I13183">
        <v>0.08</v>
      </c>
      <c r="J13183">
        <v>97.5</v>
      </c>
    </row>
    <row r="13184" spans="7:10" x14ac:dyDescent="0.25">
      <c r="G13184" t="s">
        <v>5475</v>
      </c>
      <c r="H13184">
        <v>6</v>
      </c>
      <c r="I13184">
        <v>0.47</v>
      </c>
      <c r="J13184">
        <v>97.97</v>
      </c>
    </row>
    <row r="13185" spans="1:10" x14ac:dyDescent="0.25">
      <c r="G13185" t="s">
        <v>5428</v>
      </c>
      <c r="H13185">
        <v>1</v>
      </c>
      <c r="I13185">
        <v>0.08</v>
      </c>
      <c r="J13185">
        <v>98.05</v>
      </c>
    </row>
    <row r="13186" spans="1:10" x14ac:dyDescent="0.25">
      <c r="G13186" t="s">
        <v>5381</v>
      </c>
      <c r="H13186">
        <v>2</v>
      </c>
      <c r="I13186">
        <v>0.16</v>
      </c>
      <c r="J13186">
        <v>98.2</v>
      </c>
    </row>
    <row r="13187" spans="1:10" x14ac:dyDescent="0.25">
      <c r="G13187" t="s">
        <v>5476</v>
      </c>
      <c r="H13187">
        <v>1</v>
      </c>
      <c r="I13187">
        <v>0.08</v>
      </c>
      <c r="J13187">
        <v>98.28</v>
      </c>
    </row>
    <row r="13188" spans="1:10" x14ac:dyDescent="0.25">
      <c r="G13188" t="s">
        <v>5477</v>
      </c>
      <c r="H13188">
        <v>4</v>
      </c>
      <c r="I13188">
        <v>0.31</v>
      </c>
      <c r="J13188">
        <v>98.59</v>
      </c>
    </row>
    <row r="13189" spans="1:10" x14ac:dyDescent="0.25">
      <c r="G13189" t="s">
        <v>5478</v>
      </c>
      <c r="H13189">
        <v>1</v>
      </c>
      <c r="I13189">
        <v>0.08</v>
      </c>
      <c r="J13189">
        <v>98.67</v>
      </c>
    </row>
    <row r="13190" spans="1:10" x14ac:dyDescent="0.25">
      <c r="G13190" t="s">
        <v>5479</v>
      </c>
      <c r="H13190">
        <v>13</v>
      </c>
      <c r="I13190">
        <v>1.02</v>
      </c>
      <c r="J13190">
        <v>99.69</v>
      </c>
    </row>
    <row r="13191" spans="1:10" x14ac:dyDescent="0.25">
      <c r="G13191" t="s">
        <v>5378</v>
      </c>
      <c r="H13191">
        <v>1</v>
      </c>
      <c r="I13191">
        <v>0.08</v>
      </c>
      <c r="J13191">
        <v>99.77</v>
      </c>
    </row>
    <row r="13192" spans="1:10" x14ac:dyDescent="0.25">
      <c r="G13192" t="s">
        <v>5379</v>
      </c>
      <c r="H13192">
        <v>1</v>
      </c>
      <c r="I13192">
        <v>0.08</v>
      </c>
      <c r="J13192">
        <v>99.84</v>
      </c>
    </row>
    <row r="13193" spans="1:10" x14ac:dyDescent="0.25">
      <c r="G13193" t="s">
        <v>5480</v>
      </c>
      <c r="H13193">
        <v>2</v>
      </c>
      <c r="I13193">
        <v>0.16</v>
      </c>
      <c r="J13193">
        <v>100</v>
      </c>
    </row>
    <row r="13195" spans="1:10" x14ac:dyDescent="0.25">
      <c r="G13195" t="s">
        <v>1673</v>
      </c>
      <c r="H13195" s="3">
        <v>1279</v>
      </c>
      <c r="I13195">
        <v>100</v>
      </c>
    </row>
    <row r="13200" spans="1:10" s="9" customFormat="1" x14ac:dyDescent="0.25">
      <c r="A13200" s="9" t="s">
        <v>581</v>
      </c>
      <c r="G13200" s="9" t="s">
        <v>1265</v>
      </c>
    </row>
    <row r="13204" spans="1:10" x14ac:dyDescent="0.25">
      <c r="G13204" t="s">
        <v>3807</v>
      </c>
      <c r="H13204" t="s">
        <v>1601</v>
      </c>
      <c r="I13204" t="s">
        <v>1602</v>
      </c>
      <c r="J13204" t="s">
        <v>1603</v>
      </c>
    </row>
    <row r="13206" spans="1:10" x14ac:dyDescent="0.25">
      <c r="G13206" t="s">
        <v>3015</v>
      </c>
      <c r="H13206">
        <v>763</v>
      </c>
      <c r="I13206">
        <v>58.07</v>
      </c>
      <c r="J13206">
        <v>58.07</v>
      </c>
    </row>
    <row r="13207" spans="1:10" x14ac:dyDescent="0.25">
      <c r="G13207" t="s">
        <v>3016</v>
      </c>
      <c r="H13207">
        <v>546</v>
      </c>
      <c r="I13207">
        <v>41.55</v>
      </c>
      <c r="J13207">
        <v>99.62</v>
      </c>
    </row>
    <row r="13208" spans="1:10" x14ac:dyDescent="0.25">
      <c r="G13208" t="s">
        <v>3158</v>
      </c>
      <c r="H13208">
        <v>5</v>
      </c>
      <c r="I13208">
        <v>0.38</v>
      </c>
      <c r="J13208">
        <v>100</v>
      </c>
    </row>
    <row r="13210" spans="1:10" x14ac:dyDescent="0.25">
      <c r="G13210" t="s">
        <v>1673</v>
      </c>
      <c r="H13210" s="3">
        <v>1314</v>
      </c>
      <c r="I13210">
        <v>100</v>
      </c>
    </row>
    <row r="13214" spans="1:10" s="9" customFormat="1" x14ac:dyDescent="0.25">
      <c r="A13214" s="9" t="s">
        <v>582</v>
      </c>
      <c r="G13214" s="9" t="s">
        <v>1266</v>
      </c>
    </row>
    <row r="13220" spans="1:10" x14ac:dyDescent="0.25">
      <c r="G13220" t="s">
        <v>3807</v>
      </c>
      <c r="H13220" t="s">
        <v>1601</v>
      </c>
      <c r="I13220" t="s">
        <v>1602</v>
      </c>
      <c r="J13220" t="s">
        <v>1603</v>
      </c>
    </row>
    <row r="13222" spans="1:10" x14ac:dyDescent="0.25">
      <c r="G13222" t="s">
        <v>3015</v>
      </c>
      <c r="H13222">
        <v>745</v>
      </c>
      <c r="I13222">
        <v>56.65</v>
      </c>
      <c r="J13222">
        <v>56.65</v>
      </c>
    </row>
    <row r="13223" spans="1:10" x14ac:dyDescent="0.25">
      <c r="G13223" t="s">
        <v>3016</v>
      </c>
      <c r="H13223">
        <v>562</v>
      </c>
      <c r="I13223">
        <v>42.74</v>
      </c>
      <c r="J13223">
        <v>99.39</v>
      </c>
    </row>
    <row r="13224" spans="1:10" x14ac:dyDescent="0.25">
      <c r="G13224" t="s">
        <v>3158</v>
      </c>
      <c r="H13224">
        <v>8</v>
      </c>
      <c r="I13224">
        <v>0.61</v>
      </c>
      <c r="J13224">
        <v>100</v>
      </c>
    </row>
    <row r="13226" spans="1:10" x14ac:dyDescent="0.25">
      <c r="G13226" t="s">
        <v>1673</v>
      </c>
      <c r="H13226" s="3">
        <v>1315</v>
      </c>
      <c r="I13226">
        <v>100</v>
      </c>
    </row>
    <row r="13230" spans="1:10" s="9" customFormat="1" x14ac:dyDescent="0.25">
      <c r="A13230" s="9" t="s">
        <v>5482</v>
      </c>
      <c r="G13230" s="9" t="s">
        <v>1267</v>
      </c>
    </row>
    <row r="13235" spans="1:10" x14ac:dyDescent="0.25">
      <c r="G13235" t="s">
        <v>3807</v>
      </c>
      <c r="H13235" t="s">
        <v>1601</v>
      </c>
      <c r="I13235" t="s">
        <v>1602</v>
      </c>
      <c r="J13235" t="s">
        <v>1603</v>
      </c>
    </row>
    <row r="13237" spans="1:10" x14ac:dyDescent="0.25">
      <c r="G13237" t="s">
        <v>3015</v>
      </c>
      <c r="H13237">
        <v>550</v>
      </c>
      <c r="I13237">
        <v>41.83</v>
      </c>
      <c r="J13237">
        <v>41.83</v>
      </c>
    </row>
    <row r="13238" spans="1:10" x14ac:dyDescent="0.25">
      <c r="G13238" t="s">
        <v>3016</v>
      </c>
      <c r="H13238">
        <v>763</v>
      </c>
      <c r="I13238">
        <v>58.02</v>
      </c>
      <c r="J13238">
        <v>99.85</v>
      </c>
    </row>
    <row r="13239" spans="1:10" x14ac:dyDescent="0.25">
      <c r="G13239" t="s">
        <v>3158</v>
      </c>
      <c r="H13239">
        <v>2</v>
      </c>
      <c r="I13239">
        <v>0.15</v>
      </c>
      <c r="J13239">
        <v>100</v>
      </c>
    </row>
    <row r="13241" spans="1:10" x14ac:dyDescent="0.25">
      <c r="G13241" t="s">
        <v>1673</v>
      </c>
      <c r="H13241" s="3">
        <v>1315</v>
      </c>
      <c r="I13241">
        <v>100</v>
      </c>
    </row>
    <row r="13245" spans="1:10" s="9" customFormat="1" x14ac:dyDescent="0.25">
      <c r="A13245" s="9" t="s">
        <v>5483</v>
      </c>
      <c r="G13245" s="9" t="s">
        <v>1269</v>
      </c>
    </row>
    <row r="13252" spans="7:10" x14ac:dyDescent="0.25">
      <c r="G13252" t="s">
        <v>3807</v>
      </c>
      <c r="H13252" t="s">
        <v>1601</v>
      </c>
      <c r="I13252" t="s">
        <v>1602</v>
      </c>
      <c r="J13252" t="s">
        <v>1603</v>
      </c>
    </row>
    <row r="13254" spans="7:10" x14ac:dyDescent="0.25">
      <c r="G13254">
        <v>5</v>
      </c>
      <c r="H13254">
        <v>1</v>
      </c>
      <c r="I13254">
        <v>0.13</v>
      </c>
      <c r="J13254">
        <v>0.13</v>
      </c>
    </row>
    <row r="13255" spans="7:10" x14ac:dyDescent="0.25">
      <c r="G13255">
        <v>6</v>
      </c>
      <c r="H13255">
        <v>2</v>
      </c>
      <c r="I13255">
        <v>0.27</v>
      </c>
      <c r="J13255">
        <v>0.4</v>
      </c>
    </row>
    <row r="13256" spans="7:10" x14ac:dyDescent="0.25">
      <c r="G13256">
        <v>7</v>
      </c>
      <c r="H13256">
        <v>8</v>
      </c>
      <c r="I13256">
        <v>1.06</v>
      </c>
      <c r="J13256">
        <v>1.46</v>
      </c>
    </row>
    <row r="13257" spans="7:10" x14ac:dyDescent="0.25">
      <c r="G13257">
        <v>8</v>
      </c>
      <c r="H13257">
        <v>9</v>
      </c>
      <c r="I13257">
        <v>1.19</v>
      </c>
      <c r="J13257">
        <v>2.65</v>
      </c>
    </row>
    <row r="13258" spans="7:10" x14ac:dyDescent="0.25">
      <c r="G13258">
        <v>9</v>
      </c>
      <c r="H13258">
        <v>13</v>
      </c>
      <c r="I13258">
        <v>1.72</v>
      </c>
      <c r="J13258">
        <v>4.38</v>
      </c>
    </row>
    <row r="13259" spans="7:10" x14ac:dyDescent="0.25">
      <c r="G13259">
        <v>10</v>
      </c>
      <c r="H13259">
        <v>26</v>
      </c>
      <c r="I13259">
        <v>3.45</v>
      </c>
      <c r="J13259">
        <v>7.82</v>
      </c>
    </row>
    <row r="13260" spans="7:10" x14ac:dyDescent="0.25">
      <c r="G13260">
        <v>11</v>
      </c>
      <c r="H13260">
        <v>20</v>
      </c>
      <c r="I13260">
        <v>2.65</v>
      </c>
      <c r="J13260">
        <v>10.48</v>
      </c>
    </row>
    <row r="13261" spans="7:10" x14ac:dyDescent="0.25">
      <c r="G13261">
        <v>12</v>
      </c>
      <c r="H13261">
        <v>65</v>
      </c>
      <c r="I13261">
        <v>8.6199999999999992</v>
      </c>
      <c r="J13261">
        <v>19.100000000000001</v>
      </c>
    </row>
    <row r="13262" spans="7:10" x14ac:dyDescent="0.25">
      <c r="G13262">
        <v>13</v>
      </c>
      <c r="H13262">
        <v>99</v>
      </c>
      <c r="I13262">
        <v>13.13</v>
      </c>
      <c r="J13262">
        <v>32.229999999999997</v>
      </c>
    </row>
    <row r="13263" spans="7:10" x14ac:dyDescent="0.25">
      <c r="G13263">
        <v>14</v>
      </c>
      <c r="H13263">
        <v>127</v>
      </c>
      <c r="I13263">
        <v>16.84</v>
      </c>
      <c r="J13263">
        <v>49.07</v>
      </c>
    </row>
    <row r="13264" spans="7:10" x14ac:dyDescent="0.25">
      <c r="G13264">
        <v>15</v>
      </c>
      <c r="H13264">
        <v>137</v>
      </c>
      <c r="I13264">
        <v>18.170000000000002</v>
      </c>
      <c r="J13264">
        <v>67.239999999999995</v>
      </c>
    </row>
    <row r="13265" spans="1:10" x14ac:dyDescent="0.25">
      <c r="G13265">
        <v>16</v>
      </c>
      <c r="H13265">
        <v>135</v>
      </c>
      <c r="I13265">
        <v>17.899999999999999</v>
      </c>
      <c r="J13265">
        <v>85.15</v>
      </c>
    </row>
    <row r="13266" spans="1:10" x14ac:dyDescent="0.25">
      <c r="G13266">
        <v>17</v>
      </c>
      <c r="H13266">
        <v>77</v>
      </c>
      <c r="I13266">
        <v>10.210000000000001</v>
      </c>
      <c r="J13266">
        <v>95.36</v>
      </c>
    </row>
    <row r="13267" spans="1:10" x14ac:dyDescent="0.25">
      <c r="G13267">
        <v>18</v>
      </c>
      <c r="H13267">
        <v>24</v>
      </c>
      <c r="I13267">
        <v>3.18</v>
      </c>
      <c r="J13267">
        <v>98.54</v>
      </c>
    </row>
    <row r="13268" spans="1:10" x14ac:dyDescent="0.25">
      <c r="G13268">
        <v>19</v>
      </c>
      <c r="H13268">
        <v>6</v>
      </c>
      <c r="I13268">
        <v>0.8</v>
      </c>
      <c r="J13268">
        <v>99.34</v>
      </c>
    </row>
    <row r="13269" spans="1:10" x14ac:dyDescent="0.25">
      <c r="G13269">
        <v>88</v>
      </c>
      <c r="H13269">
        <v>4</v>
      </c>
      <c r="I13269">
        <v>0.53</v>
      </c>
      <c r="J13269">
        <v>99.87</v>
      </c>
    </row>
    <row r="13270" spans="1:10" x14ac:dyDescent="0.25">
      <c r="G13270">
        <v>99</v>
      </c>
      <c r="H13270">
        <v>1</v>
      </c>
      <c r="I13270">
        <v>0.13</v>
      </c>
      <c r="J13270">
        <v>100</v>
      </c>
    </row>
    <row r="13272" spans="1:10" x14ac:dyDescent="0.25">
      <c r="G13272" t="s">
        <v>1673</v>
      </c>
      <c r="H13272">
        <v>754</v>
      </c>
      <c r="I13272">
        <v>100</v>
      </c>
    </row>
    <row r="13277" spans="1:10" s="9" customFormat="1" x14ac:dyDescent="0.25">
      <c r="A13277" s="9" t="s">
        <v>5484</v>
      </c>
      <c r="G13277" s="9" t="s">
        <v>1270</v>
      </c>
    </row>
    <row r="13284" spans="1:10" x14ac:dyDescent="0.25">
      <c r="G13284" t="s">
        <v>3807</v>
      </c>
      <c r="H13284" t="s">
        <v>1601</v>
      </c>
      <c r="I13284" t="s">
        <v>1602</v>
      </c>
      <c r="J13284" t="s">
        <v>1603</v>
      </c>
    </row>
    <row r="13286" spans="1:10" x14ac:dyDescent="0.25">
      <c r="G13286">
        <v>88</v>
      </c>
      <c r="H13286">
        <v>8</v>
      </c>
      <c r="I13286">
        <v>88.89</v>
      </c>
      <c r="J13286">
        <v>88.89</v>
      </c>
    </row>
    <row r="13287" spans="1:10" x14ac:dyDescent="0.25">
      <c r="G13287">
        <v>99</v>
      </c>
      <c r="H13287">
        <v>1</v>
      </c>
      <c r="I13287">
        <v>11.11</v>
      </c>
      <c r="J13287">
        <v>100</v>
      </c>
    </row>
    <row r="13289" spans="1:10" x14ac:dyDescent="0.25">
      <c r="G13289" t="s">
        <v>1673</v>
      </c>
      <c r="H13289">
        <v>9</v>
      </c>
      <c r="I13289">
        <v>100</v>
      </c>
    </row>
    <row r="13293" spans="1:10" s="9" customFormat="1" x14ac:dyDescent="0.25">
      <c r="A13293" s="9" t="s">
        <v>5485</v>
      </c>
      <c r="G13293" s="9" t="s">
        <v>1270</v>
      </c>
    </row>
    <row r="13295" spans="1:10" x14ac:dyDescent="0.25">
      <c r="G13295" t="s">
        <v>3807</v>
      </c>
      <c r="H13295" t="s">
        <v>1601</v>
      </c>
      <c r="I13295" t="s">
        <v>1602</v>
      </c>
      <c r="J13295" t="s">
        <v>1603</v>
      </c>
    </row>
    <row r="13297" spans="1:10" x14ac:dyDescent="0.25">
      <c r="G13297" t="s">
        <v>3013</v>
      </c>
      <c r="H13297">
        <v>8</v>
      </c>
      <c r="I13297">
        <v>88.89</v>
      </c>
      <c r="J13297">
        <v>88.89</v>
      </c>
    </row>
    <row r="13298" spans="1:10" x14ac:dyDescent="0.25">
      <c r="G13298" t="s">
        <v>3158</v>
      </c>
      <c r="H13298">
        <v>1</v>
      </c>
      <c r="I13298">
        <v>11.11</v>
      </c>
      <c r="J13298">
        <v>100</v>
      </c>
    </row>
    <row r="13300" spans="1:10" x14ac:dyDescent="0.25">
      <c r="G13300" t="s">
        <v>1673</v>
      </c>
      <c r="H13300">
        <v>9</v>
      </c>
      <c r="I13300">
        <v>100</v>
      </c>
    </row>
    <row r="13305" spans="1:10" s="9" customFormat="1" x14ac:dyDescent="0.25">
      <c r="A13305" s="9" t="s">
        <v>586</v>
      </c>
      <c r="G13305" s="9" t="s">
        <v>1271</v>
      </c>
    </row>
    <row r="13308" spans="1:10" x14ac:dyDescent="0.25">
      <c r="G13308" t="s">
        <v>3807</v>
      </c>
      <c r="H13308" t="s">
        <v>1601</v>
      </c>
      <c r="I13308" t="s">
        <v>1602</v>
      </c>
      <c r="J13308" t="s">
        <v>1603</v>
      </c>
    </row>
    <row r="13310" spans="1:10" x14ac:dyDescent="0.25">
      <c r="G13310" t="s">
        <v>5486</v>
      </c>
      <c r="H13310">
        <v>662</v>
      </c>
      <c r="I13310">
        <v>86.88</v>
      </c>
      <c r="J13310">
        <v>86.88</v>
      </c>
    </row>
    <row r="13311" spans="1:10" x14ac:dyDescent="0.25">
      <c r="G13311" t="s">
        <v>5487</v>
      </c>
      <c r="H13311">
        <v>45</v>
      </c>
      <c r="I13311">
        <v>5.91</v>
      </c>
      <c r="J13311">
        <v>92.78</v>
      </c>
    </row>
    <row r="13312" spans="1:10" x14ac:dyDescent="0.25">
      <c r="G13312" t="s">
        <v>5488</v>
      </c>
      <c r="H13312">
        <v>53</v>
      </c>
      <c r="I13312">
        <v>6.96</v>
      </c>
      <c r="J13312">
        <v>99.74</v>
      </c>
    </row>
    <row r="13313" spans="1:10" x14ac:dyDescent="0.25">
      <c r="G13313" t="s">
        <v>3158</v>
      </c>
      <c r="H13313">
        <v>2</v>
      </c>
      <c r="I13313">
        <v>0.26</v>
      </c>
      <c r="J13313">
        <v>100</v>
      </c>
    </row>
    <row r="13315" spans="1:10" x14ac:dyDescent="0.25">
      <c r="G13315" t="s">
        <v>1673</v>
      </c>
      <c r="H13315">
        <v>762</v>
      </c>
      <c r="I13315">
        <v>100</v>
      </c>
    </row>
    <row r="13319" spans="1:10" s="9" customFormat="1" x14ac:dyDescent="0.25">
      <c r="A13319" s="9" t="s">
        <v>587</v>
      </c>
      <c r="G13319" s="9" t="s">
        <v>1272</v>
      </c>
    </row>
    <row r="13322" spans="1:10" x14ac:dyDescent="0.25">
      <c r="G13322" t="s">
        <v>3807</v>
      </c>
      <c r="H13322" t="s">
        <v>1601</v>
      </c>
      <c r="I13322" t="s">
        <v>1602</v>
      </c>
      <c r="J13322" t="s">
        <v>1603</v>
      </c>
    </row>
    <row r="13324" spans="1:10" x14ac:dyDescent="0.25">
      <c r="G13324">
        <v>1</v>
      </c>
      <c r="H13324">
        <v>1</v>
      </c>
      <c r="I13324">
        <v>14.29</v>
      </c>
      <c r="J13324">
        <v>14.29</v>
      </c>
    </row>
    <row r="13325" spans="1:10" x14ac:dyDescent="0.25">
      <c r="G13325">
        <v>2</v>
      </c>
      <c r="H13325">
        <v>1</v>
      </c>
      <c r="I13325">
        <v>14.29</v>
      </c>
      <c r="J13325">
        <v>28.57</v>
      </c>
    </row>
    <row r="13326" spans="1:10" x14ac:dyDescent="0.25">
      <c r="G13326">
        <v>5</v>
      </c>
      <c r="H13326">
        <v>2</v>
      </c>
      <c r="I13326">
        <v>28.57</v>
      </c>
      <c r="J13326">
        <v>57.14</v>
      </c>
    </row>
    <row r="13327" spans="1:10" x14ac:dyDescent="0.25">
      <c r="G13327" t="s">
        <v>5489</v>
      </c>
      <c r="H13327">
        <v>1</v>
      </c>
      <c r="I13327">
        <v>14.29</v>
      </c>
      <c r="J13327">
        <v>71.430000000000007</v>
      </c>
    </row>
    <row r="13328" spans="1:10" x14ac:dyDescent="0.25">
      <c r="G13328" t="s">
        <v>5490</v>
      </c>
      <c r="H13328">
        <v>1</v>
      </c>
      <c r="I13328">
        <v>14.29</v>
      </c>
      <c r="J13328">
        <v>85.71</v>
      </c>
    </row>
    <row r="13329" spans="1:10" x14ac:dyDescent="0.25">
      <c r="G13329" t="s">
        <v>5491</v>
      </c>
      <c r="H13329">
        <v>1</v>
      </c>
      <c r="I13329">
        <v>14.29</v>
      </c>
      <c r="J13329">
        <v>100</v>
      </c>
    </row>
    <row r="13331" spans="1:10" x14ac:dyDescent="0.25">
      <c r="G13331" t="s">
        <v>1673</v>
      </c>
      <c r="H13331">
        <v>7</v>
      </c>
      <c r="I13331">
        <v>100</v>
      </c>
    </row>
    <row r="13336" spans="1:10" s="9" customFormat="1" x14ac:dyDescent="0.25">
      <c r="A13336" s="9" t="s">
        <v>590</v>
      </c>
      <c r="G13336" s="9" t="s">
        <v>1273</v>
      </c>
    </row>
    <row r="13341" spans="1:10" x14ac:dyDescent="0.25">
      <c r="G13341" t="s">
        <v>3807</v>
      </c>
      <c r="H13341" t="s">
        <v>1601</v>
      </c>
      <c r="I13341" t="s">
        <v>1602</v>
      </c>
      <c r="J13341" t="s">
        <v>1603</v>
      </c>
    </row>
    <row r="13343" spans="1:10" x14ac:dyDescent="0.25">
      <c r="G13343" t="s">
        <v>5492</v>
      </c>
      <c r="H13343">
        <v>217</v>
      </c>
      <c r="I13343">
        <v>28.44</v>
      </c>
      <c r="J13343">
        <v>28.44</v>
      </c>
    </row>
    <row r="13344" spans="1:10" x14ac:dyDescent="0.25">
      <c r="G13344" t="s">
        <v>5493</v>
      </c>
      <c r="H13344">
        <v>145</v>
      </c>
      <c r="I13344">
        <v>19</v>
      </c>
      <c r="J13344">
        <v>47.44</v>
      </c>
    </row>
    <row r="13345" spans="1:10" x14ac:dyDescent="0.25">
      <c r="G13345" t="s">
        <v>5494</v>
      </c>
      <c r="H13345">
        <v>96</v>
      </c>
      <c r="I13345">
        <v>12.58</v>
      </c>
      <c r="J13345">
        <v>60.03</v>
      </c>
    </row>
    <row r="13346" spans="1:10" x14ac:dyDescent="0.25">
      <c r="G13346" t="s">
        <v>5495</v>
      </c>
      <c r="H13346">
        <v>54</v>
      </c>
      <c r="I13346">
        <v>7.08</v>
      </c>
      <c r="J13346">
        <v>67.099999999999994</v>
      </c>
    </row>
    <row r="13347" spans="1:10" x14ac:dyDescent="0.25">
      <c r="G13347" t="s">
        <v>5496</v>
      </c>
      <c r="H13347">
        <v>47</v>
      </c>
      <c r="I13347">
        <v>6.16</v>
      </c>
      <c r="J13347">
        <v>73.260000000000005</v>
      </c>
    </row>
    <row r="13348" spans="1:10" x14ac:dyDescent="0.25">
      <c r="G13348" t="s">
        <v>5497</v>
      </c>
      <c r="H13348">
        <v>25</v>
      </c>
      <c r="I13348">
        <v>3.28</v>
      </c>
      <c r="J13348">
        <v>76.540000000000006</v>
      </c>
    </row>
    <row r="13349" spans="1:10" x14ac:dyDescent="0.25">
      <c r="G13349" t="s">
        <v>5498</v>
      </c>
      <c r="H13349">
        <v>15</v>
      </c>
      <c r="I13349">
        <v>1.97</v>
      </c>
      <c r="J13349">
        <v>78.510000000000005</v>
      </c>
    </row>
    <row r="13350" spans="1:10" x14ac:dyDescent="0.25">
      <c r="G13350" t="s">
        <v>5499</v>
      </c>
      <c r="H13350">
        <v>12</v>
      </c>
      <c r="I13350">
        <v>1.57</v>
      </c>
      <c r="J13350">
        <v>80.08</v>
      </c>
    </row>
    <row r="13351" spans="1:10" x14ac:dyDescent="0.25">
      <c r="G13351" t="s">
        <v>5500</v>
      </c>
      <c r="H13351">
        <v>24</v>
      </c>
      <c r="I13351">
        <v>3.15</v>
      </c>
      <c r="J13351">
        <v>83.22</v>
      </c>
    </row>
    <row r="13352" spans="1:10" x14ac:dyDescent="0.25">
      <c r="G13352" t="s">
        <v>5501</v>
      </c>
      <c r="H13352">
        <v>92</v>
      </c>
      <c r="I13352">
        <v>12.06</v>
      </c>
      <c r="J13352">
        <v>95.28</v>
      </c>
    </row>
    <row r="13353" spans="1:10" x14ac:dyDescent="0.25">
      <c r="G13353" t="s">
        <v>3013</v>
      </c>
      <c r="H13353">
        <v>21</v>
      </c>
      <c r="I13353">
        <v>2.75</v>
      </c>
      <c r="J13353">
        <v>98.03</v>
      </c>
    </row>
    <row r="13354" spans="1:10" x14ac:dyDescent="0.25">
      <c r="G13354" t="s">
        <v>4462</v>
      </c>
      <c r="H13354">
        <v>15</v>
      </c>
      <c r="I13354">
        <v>1.97</v>
      </c>
      <c r="J13354">
        <v>100</v>
      </c>
    </row>
    <row r="13356" spans="1:10" x14ac:dyDescent="0.25">
      <c r="G13356" t="s">
        <v>1673</v>
      </c>
      <c r="H13356">
        <v>763</v>
      </c>
      <c r="I13356">
        <v>100</v>
      </c>
    </row>
    <row r="13358" spans="1:10" s="9" customFormat="1" x14ac:dyDescent="0.25">
      <c r="A13358" s="9" t="s">
        <v>5504</v>
      </c>
      <c r="G13358" s="9" t="s">
        <v>1274</v>
      </c>
    </row>
    <row r="13364" spans="7:10" x14ac:dyDescent="0.25">
      <c r="G13364" t="s">
        <v>3807</v>
      </c>
      <c r="H13364" t="s">
        <v>1601</v>
      </c>
      <c r="I13364" t="s">
        <v>1602</v>
      </c>
      <c r="J13364" t="s">
        <v>1603</v>
      </c>
    </row>
    <row r="13366" spans="7:10" x14ac:dyDescent="0.25">
      <c r="G13366" t="s">
        <v>5502</v>
      </c>
      <c r="H13366">
        <v>211</v>
      </c>
      <c r="I13366">
        <v>27.65</v>
      </c>
      <c r="J13366">
        <v>27.65</v>
      </c>
    </row>
    <row r="13367" spans="7:10" x14ac:dyDescent="0.25">
      <c r="G13367" t="s">
        <v>5492</v>
      </c>
      <c r="H13367">
        <v>371</v>
      </c>
      <c r="I13367">
        <v>48.62</v>
      </c>
      <c r="J13367">
        <v>76.28</v>
      </c>
    </row>
    <row r="13368" spans="7:10" x14ac:dyDescent="0.25">
      <c r="G13368" t="s">
        <v>5493</v>
      </c>
      <c r="H13368">
        <v>82</v>
      </c>
      <c r="I13368">
        <v>10.75</v>
      </c>
      <c r="J13368">
        <v>87.02</v>
      </c>
    </row>
    <row r="13369" spans="7:10" x14ac:dyDescent="0.25">
      <c r="G13369" t="s">
        <v>5494</v>
      </c>
      <c r="H13369">
        <v>34</v>
      </c>
      <c r="I13369">
        <v>4.46</v>
      </c>
      <c r="J13369">
        <v>91.48</v>
      </c>
    </row>
    <row r="13370" spans="7:10" x14ac:dyDescent="0.25">
      <c r="G13370" t="s">
        <v>5495</v>
      </c>
      <c r="H13370">
        <v>17</v>
      </c>
      <c r="I13370">
        <v>2.23</v>
      </c>
      <c r="J13370">
        <v>93.71</v>
      </c>
    </row>
    <row r="13371" spans="7:10" x14ac:dyDescent="0.25">
      <c r="G13371" t="s">
        <v>5496</v>
      </c>
      <c r="H13371">
        <v>14</v>
      </c>
      <c r="I13371">
        <v>1.83</v>
      </c>
      <c r="J13371">
        <v>95.54</v>
      </c>
    </row>
    <row r="13372" spans="7:10" x14ac:dyDescent="0.25">
      <c r="G13372" t="s">
        <v>5503</v>
      </c>
      <c r="H13372">
        <v>15</v>
      </c>
      <c r="I13372">
        <v>1.97</v>
      </c>
      <c r="J13372">
        <v>97.51</v>
      </c>
    </row>
    <row r="13373" spans="7:10" x14ac:dyDescent="0.25">
      <c r="G13373" t="s">
        <v>3013</v>
      </c>
      <c r="H13373">
        <v>8</v>
      </c>
      <c r="I13373">
        <v>1.05</v>
      </c>
      <c r="J13373">
        <v>98.56</v>
      </c>
    </row>
    <row r="13374" spans="7:10" x14ac:dyDescent="0.25">
      <c r="G13374" t="s">
        <v>3158</v>
      </c>
      <c r="H13374">
        <v>11</v>
      </c>
      <c r="I13374">
        <v>1.44</v>
      </c>
      <c r="J13374">
        <v>100</v>
      </c>
    </row>
    <row r="13376" spans="7:10" x14ac:dyDescent="0.25">
      <c r="G13376" t="s">
        <v>1673</v>
      </c>
      <c r="H13376">
        <v>763</v>
      </c>
      <c r="I13376">
        <v>100</v>
      </c>
    </row>
    <row r="13380" spans="1:10" s="9" customFormat="1" x14ac:dyDescent="0.25">
      <c r="A13380" s="9" t="s">
        <v>5509</v>
      </c>
      <c r="G13380" s="9" t="s">
        <v>1275</v>
      </c>
    </row>
    <row r="13384" spans="1:10" x14ac:dyDescent="0.25">
      <c r="G13384" t="s">
        <v>3807</v>
      </c>
      <c r="H13384" t="s">
        <v>1601</v>
      </c>
      <c r="I13384" t="s">
        <v>1602</v>
      </c>
      <c r="J13384" t="s">
        <v>1603</v>
      </c>
    </row>
    <row r="13386" spans="1:10" x14ac:dyDescent="0.25">
      <c r="G13386" t="s">
        <v>3099</v>
      </c>
      <c r="H13386">
        <v>35</v>
      </c>
      <c r="I13386">
        <v>6.57</v>
      </c>
      <c r="J13386">
        <v>6.57</v>
      </c>
    </row>
    <row r="13387" spans="1:10" x14ac:dyDescent="0.25">
      <c r="G13387" t="s">
        <v>5505</v>
      </c>
      <c r="H13387">
        <v>228</v>
      </c>
      <c r="I13387">
        <v>42.78</v>
      </c>
      <c r="J13387">
        <v>49.34</v>
      </c>
    </row>
    <row r="13388" spans="1:10" x14ac:dyDescent="0.25">
      <c r="G13388" t="s">
        <v>5506</v>
      </c>
      <c r="H13388">
        <v>173</v>
      </c>
      <c r="I13388">
        <v>32.46</v>
      </c>
      <c r="J13388">
        <v>81.8</v>
      </c>
    </row>
    <row r="13389" spans="1:10" x14ac:dyDescent="0.25">
      <c r="G13389" t="s">
        <v>5507</v>
      </c>
      <c r="H13389">
        <v>67</v>
      </c>
      <c r="I13389">
        <v>12.57</v>
      </c>
      <c r="J13389">
        <v>94.37</v>
      </c>
    </row>
    <row r="13390" spans="1:10" x14ac:dyDescent="0.25">
      <c r="G13390" t="s">
        <v>5508</v>
      </c>
      <c r="H13390">
        <v>5</v>
      </c>
      <c r="I13390">
        <v>0.94</v>
      </c>
      <c r="J13390">
        <v>95.31</v>
      </c>
    </row>
    <row r="13391" spans="1:10" x14ac:dyDescent="0.25">
      <c r="G13391" t="s">
        <v>3013</v>
      </c>
      <c r="H13391">
        <v>9</v>
      </c>
      <c r="I13391">
        <v>1.69</v>
      </c>
      <c r="J13391">
        <v>97</v>
      </c>
    </row>
    <row r="13392" spans="1:10" x14ac:dyDescent="0.25">
      <c r="G13392" t="s">
        <v>3158</v>
      </c>
      <c r="H13392">
        <v>16</v>
      </c>
      <c r="I13392">
        <v>3</v>
      </c>
      <c r="J13392">
        <v>100</v>
      </c>
    </row>
    <row r="13394" spans="1:10" x14ac:dyDescent="0.25">
      <c r="G13394" t="s">
        <v>1673</v>
      </c>
      <c r="H13394">
        <v>533</v>
      </c>
      <c r="I13394">
        <v>100</v>
      </c>
    </row>
    <row r="13398" spans="1:10" s="9" customFormat="1" x14ac:dyDescent="0.25">
      <c r="A13398" s="9" t="s">
        <v>5510</v>
      </c>
      <c r="G13398" s="9" t="s">
        <v>1276</v>
      </c>
    </row>
    <row r="13402" spans="1:10" x14ac:dyDescent="0.25">
      <c r="G13402" t="s">
        <v>3807</v>
      </c>
      <c r="H13402" t="s">
        <v>1601</v>
      </c>
      <c r="I13402" t="s">
        <v>1602</v>
      </c>
      <c r="J13402" t="s">
        <v>1603</v>
      </c>
    </row>
    <row r="13404" spans="1:10" x14ac:dyDescent="0.25">
      <c r="G13404" t="s">
        <v>3015</v>
      </c>
      <c r="H13404">
        <v>125</v>
      </c>
      <c r="I13404">
        <v>16.760000000000002</v>
      </c>
      <c r="J13404">
        <v>16.760000000000002</v>
      </c>
    </row>
    <row r="13405" spans="1:10" x14ac:dyDescent="0.25">
      <c r="G13405" t="s">
        <v>3016</v>
      </c>
      <c r="H13405">
        <v>619</v>
      </c>
      <c r="I13405">
        <v>82.98</v>
      </c>
      <c r="J13405">
        <v>99.73</v>
      </c>
    </row>
    <row r="13406" spans="1:10" x14ac:dyDescent="0.25">
      <c r="G13406" t="s">
        <v>3158</v>
      </c>
      <c r="H13406">
        <v>2</v>
      </c>
      <c r="I13406">
        <v>0.27</v>
      </c>
      <c r="J13406">
        <v>100</v>
      </c>
    </row>
    <row r="13408" spans="1:10" x14ac:dyDescent="0.25">
      <c r="G13408" t="s">
        <v>1673</v>
      </c>
      <c r="H13408">
        <v>746</v>
      </c>
      <c r="I13408">
        <v>100</v>
      </c>
    </row>
    <row r="13412" spans="1:10" s="9" customFormat="1" x14ac:dyDescent="0.25">
      <c r="A13412" s="9" t="s">
        <v>5511</v>
      </c>
      <c r="G13412" s="9" t="s">
        <v>1277</v>
      </c>
    </row>
    <row r="13418" spans="1:10" x14ac:dyDescent="0.25">
      <c r="G13418" t="s">
        <v>3807</v>
      </c>
      <c r="H13418" t="s">
        <v>1601</v>
      </c>
      <c r="I13418" t="s">
        <v>1602</v>
      </c>
      <c r="J13418" t="s">
        <v>1603</v>
      </c>
    </row>
    <row r="13420" spans="1:10" x14ac:dyDescent="0.25">
      <c r="G13420" t="s">
        <v>3015</v>
      </c>
      <c r="H13420">
        <v>673</v>
      </c>
      <c r="I13420">
        <v>88.2</v>
      </c>
      <c r="J13420">
        <v>88.2</v>
      </c>
    </row>
    <row r="13421" spans="1:10" x14ac:dyDescent="0.25">
      <c r="G13421" t="s">
        <v>3016</v>
      </c>
      <c r="H13421">
        <v>84</v>
      </c>
      <c r="I13421">
        <v>11.01</v>
      </c>
      <c r="J13421">
        <v>99.21</v>
      </c>
    </row>
    <row r="13422" spans="1:10" x14ac:dyDescent="0.25">
      <c r="G13422" t="s">
        <v>3013</v>
      </c>
      <c r="H13422">
        <v>4</v>
      </c>
      <c r="I13422">
        <v>0.52</v>
      </c>
      <c r="J13422">
        <v>99.74</v>
      </c>
    </row>
    <row r="13423" spans="1:10" x14ac:dyDescent="0.25">
      <c r="G13423" t="s">
        <v>3158</v>
      </c>
      <c r="H13423">
        <v>2</v>
      </c>
      <c r="I13423">
        <v>0.26</v>
      </c>
      <c r="J13423">
        <v>100</v>
      </c>
    </row>
    <row r="13425" spans="1:10" x14ac:dyDescent="0.25">
      <c r="G13425" t="s">
        <v>1673</v>
      </c>
      <c r="H13425">
        <v>763</v>
      </c>
      <c r="I13425">
        <v>100</v>
      </c>
    </row>
    <row r="13429" spans="1:10" s="9" customFormat="1" x14ac:dyDescent="0.25">
      <c r="A13429" s="9" t="s">
        <v>5512</v>
      </c>
      <c r="G13429" s="9" t="s">
        <v>1278</v>
      </c>
    </row>
    <row r="13434" spans="1:10" x14ac:dyDescent="0.25">
      <c r="G13434" t="s">
        <v>3807</v>
      </c>
      <c r="H13434" t="s">
        <v>1601</v>
      </c>
      <c r="I13434" t="s">
        <v>1602</v>
      </c>
      <c r="J13434" t="s">
        <v>1603</v>
      </c>
    </row>
    <row r="13436" spans="1:10" x14ac:dyDescent="0.25">
      <c r="G13436" t="s">
        <v>3015</v>
      </c>
      <c r="H13436">
        <v>725</v>
      </c>
      <c r="I13436">
        <v>95.02</v>
      </c>
      <c r="J13436">
        <v>95.02</v>
      </c>
    </row>
    <row r="13437" spans="1:10" x14ac:dyDescent="0.25">
      <c r="G13437" t="s">
        <v>3016</v>
      </c>
      <c r="H13437">
        <v>38</v>
      </c>
      <c r="I13437">
        <v>4.9800000000000004</v>
      </c>
      <c r="J13437">
        <v>100</v>
      </c>
    </row>
    <row r="13439" spans="1:10" x14ac:dyDescent="0.25">
      <c r="G13439" t="s">
        <v>1673</v>
      </c>
      <c r="H13439">
        <v>763</v>
      </c>
      <c r="I13439">
        <v>100</v>
      </c>
    </row>
    <row r="13443" spans="1:10" s="9" customFormat="1" x14ac:dyDescent="0.25">
      <c r="A13443" s="9" t="s">
        <v>596</v>
      </c>
      <c r="G13443" s="9" t="s">
        <v>1279</v>
      </c>
    </row>
    <row r="13448" spans="1:10" x14ac:dyDescent="0.25">
      <c r="G13448" t="s">
        <v>3807</v>
      </c>
      <c r="H13448" t="s">
        <v>1601</v>
      </c>
      <c r="I13448" t="s">
        <v>1602</v>
      </c>
      <c r="J13448" t="s">
        <v>1603</v>
      </c>
    </row>
    <row r="13450" spans="1:10" x14ac:dyDescent="0.25">
      <c r="G13450" t="s">
        <v>3015</v>
      </c>
      <c r="H13450">
        <v>141</v>
      </c>
      <c r="I13450">
        <v>18.48</v>
      </c>
      <c r="J13450">
        <v>18.48</v>
      </c>
    </row>
    <row r="13451" spans="1:10" x14ac:dyDescent="0.25">
      <c r="G13451" t="s">
        <v>3016</v>
      </c>
      <c r="H13451">
        <v>622</v>
      </c>
      <c r="I13451">
        <v>81.52</v>
      </c>
      <c r="J13451">
        <v>100</v>
      </c>
    </row>
    <row r="13453" spans="1:10" x14ac:dyDescent="0.25">
      <c r="G13453" t="s">
        <v>1673</v>
      </c>
      <c r="H13453">
        <v>763</v>
      </c>
      <c r="I13453">
        <v>100</v>
      </c>
    </row>
    <row r="13457" spans="1:10" s="9" customFormat="1" x14ac:dyDescent="0.25">
      <c r="A13457" s="9" t="s">
        <v>5513</v>
      </c>
      <c r="G13457" s="9" t="s">
        <v>1280</v>
      </c>
    </row>
    <row r="13462" spans="1:10" x14ac:dyDescent="0.25">
      <c r="G13462" t="s">
        <v>3807</v>
      </c>
      <c r="H13462" t="s">
        <v>1601</v>
      </c>
      <c r="I13462" t="s">
        <v>1602</v>
      </c>
      <c r="J13462" t="s">
        <v>1603</v>
      </c>
    </row>
    <row r="13464" spans="1:10" x14ac:dyDescent="0.25">
      <c r="G13464" t="s">
        <v>3015</v>
      </c>
      <c r="H13464">
        <v>747</v>
      </c>
      <c r="I13464">
        <v>97.9</v>
      </c>
      <c r="J13464">
        <v>97.9</v>
      </c>
    </row>
    <row r="13465" spans="1:10" x14ac:dyDescent="0.25">
      <c r="G13465" t="s">
        <v>3016</v>
      </c>
      <c r="H13465">
        <v>16</v>
      </c>
      <c r="I13465">
        <v>2.1</v>
      </c>
      <c r="J13465">
        <v>100</v>
      </c>
    </row>
    <row r="13467" spans="1:10" x14ac:dyDescent="0.25">
      <c r="G13467" t="s">
        <v>1673</v>
      </c>
      <c r="H13467">
        <v>763</v>
      </c>
      <c r="I13467">
        <v>100</v>
      </c>
    </row>
    <row r="13471" spans="1:10" s="9" customFormat="1" x14ac:dyDescent="0.25">
      <c r="A13471" s="9" t="s">
        <v>598</v>
      </c>
      <c r="G13471" s="9" t="s">
        <v>1281</v>
      </c>
    </row>
    <row r="13475" spans="1:10" x14ac:dyDescent="0.25">
      <c r="G13475" t="s">
        <v>3807</v>
      </c>
      <c r="H13475" t="s">
        <v>1601</v>
      </c>
      <c r="I13475" t="s">
        <v>1602</v>
      </c>
      <c r="J13475" t="s">
        <v>1603</v>
      </c>
    </row>
    <row r="13477" spans="1:10" x14ac:dyDescent="0.25">
      <c r="G13477" t="s">
        <v>3015</v>
      </c>
      <c r="H13477">
        <v>733</v>
      </c>
      <c r="I13477">
        <v>96.07</v>
      </c>
      <c r="J13477">
        <v>96.07</v>
      </c>
    </row>
    <row r="13478" spans="1:10" x14ac:dyDescent="0.25">
      <c r="G13478" t="s">
        <v>3016</v>
      </c>
      <c r="H13478">
        <v>30</v>
      </c>
      <c r="I13478">
        <v>3.93</v>
      </c>
      <c r="J13478">
        <v>100</v>
      </c>
    </row>
    <row r="13480" spans="1:10" x14ac:dyDescent="0.25">
      <c r="G13480" t="s">
        <v>1673</v>
      </c>
      <c r="H13480">
        <v>763</v>
      </c>
      <c r="I13480">
        <v>100</v>
      </c>
    </row>
    <row r="13484" spans="1:10" s="9" customFormat="1" x14ac:dyDescent="0.25">
      <c r="A13484" s="9" t="s">
        <v>5514</v>
      </c>
      <c r="G13484" s="9" t="s">
        <v>1282</v>
      </c>
    </row>
    <row r="13490" spans="1:10" x14ac:dyDescent="0.25">
      <c r="G13490" t="s">
        <v>3807</v>
      </c>
      <c r="H13490" t="s">
        <v>1601</v>
      </c>
      <c r="I13490" t="s">
        <v>1602</v>
      </c>
      <c r="J13490" t="s">
        <v>1603</v>
      </c>
    </row>
    <row r="13492" spans="1:10" x14ac:dyDescent="0.25">
      <c r="G13492" t="s">
        <v>3015</v>
      </c>
      <c r="H13492">
        <v>762</v>
      </c>
      <c r="I13492">
        <v>99.87</v>
      </c>
      <c r="J13492">
        <v>99.87</v>
      </c>
    </row>
    <row r="13493" spans="1:10" x14ac:dyDescent="0.25">
      <c r="G13493" t="s">
        <v>3016</v>
      </c>
      <c r="H13493">
        <v>1</v>
      </c>
      <c r="I13493">
        <v>0.13</v>
      </c>
      <c r="J13493">
        <v>100</v>
      </c>
    </row>
    <row r="13495" spans="1:10" x14ac:dyDescent="0.25">
      <c r="G13495" t="s">
        <v>1673</v>
      </c>
      <c r="H13495">
        <v>763</v>
      </c>
      <c r="I13495">
        <v>100</v>
      </c>
    </row>
    <row r="13499" spans="1:10" s="9" customFormat="1" x14ac:dyDescent="0.25">
      <c r="A13499" s="9" t="s">
        <v>5515</v>
      </c>
      <c r="G13499" s="9" t="s">
        <v>1283</v>
      </c>
    </row>
    <row r="13502" spans="1:10" x14ac:dyDescent="0.25">
      <c r="G13502" t="s">
        <v>3807</v>
      </c>
      <c r="H13502" t="s">
        <v>1601</v>
      </c>
      <c r="I13502" t="s">
        <v>1602</v>
      </c>
      <c r="J13502" t="s">
        <v>1603</v>
      </c>
    </row>
    <row r="13504" spans="1:10" x14ac:dyDescent="0.25">
      <c r="G13504" t="s">
        <v>3015</v>
      </c>
      <c r="H13504">
        <v>763</v>
      </c>
      <c r="I13504">
        <v>100</v>
      </c>
      <c r="J13504">
        <v>100</v>
      </c>
    </row>
    <row r="13506" spans="1:10" x14ac:dyDescent="0.25">
      <c r="G13506" t="s">
        <v>1673</v>
      </c>
      <c r="H13506">
        <v>763</v>
      </c>
      <c r="I13506">
        <v>100</v>
      </c>
    </row>
    <row r="13510" spans="1:10" s="9" customFormat="1" x14ac:dyDescent="0.25">
      <c r="A13510" s="9" t="s">
        <v>5516</v>
      </c>
      <c r="G13510" s="9" t="s">
        <v>4310</v>
      </c>
    </row>
    <row r="13515" spans="1:10" x14ac:dyDescent="0.25">
      <c r="G13515" t="s">
        <v>3807</v>
      </c>
      <c r="H13515" t="s">
        <v>1601</v>
      </c>
      <c r="I13515" t="s">
        <v>1602</v>
      </c>
      <c r="J13515" t="s">
        <v>1603</v>
      </c>
    </row>
    <row r="13517" spans="1:10" x14ac:dyDescent="0.25">
      <c r="G13517" t="s">
        <v>3015</v>
      </c>
      <c r="H13517">
        <v>762</v>
      </c>
      <c r="I13517">
        <v>99.87</v>
      </c>
      <c r="J13517">
        <v>99.87</v>
      </c>
    </row>
    <row r="13518" spans="1:10" x14ac:dyDescent="0.25">
      <c r="G13518" t="s">
        <v>3016</v>
      </c>
      <c r="H13518">
        <v>1</v>
      </c>
      <c r="I13518">
        <v>0.13</v>
      </c>
      <c r="J13518">
        <v>100</v>
      </c>
    </row>
    <row r="13520" spans="1:10" x14ac:dyDescent="0.25">
      <c r="G13520" t="s">
        <v>1673</v>
      </c>
      <c r="H13520">
        <v>763</v>
      </c>
      <c r="I13520">
        <v>100</v>
      </c>
    </row>
    <row r="13524" spans="1:10" s="9" customFormat="1" x14ac:dyDescent="0.25">
      <c r="A13524" s="9" t="s">
        <v>5521</v>
      </c>
      <c r="G13524" s="9" t="s">
        <v>5517</v>
      </c>
    </row>
    <row r="13529" spans="1:10" x14ac:dyDescent="0.25">
      <c r="G13529" t="s">
        <v>3807</v>
      </c>
      <c r="H13529" t="s">
        <v>1601</v>
      </c>
      <c r="I13529" t="s">
        <v>1602</v>
      </c>
      <c r="J13529" t="s">
        <v>1603</v>
      </c>
    </row>
    <row r="13531" spans="1:10" x14ac:dyDescent="0.25">
      <c r="G13531" t="s">
        <v>3013</v>
      </c>
      <c r="H13531">
        <v>1</v>
      </c>
      <c r="I13531">
        <v>12.5</v>
      </c>
      <c r="J13531">
        <v>12.5</v>
      </c>
    </row>
    <row r="13532" spans="1:10" x14ac:dyDescent="0.25">
      <c r="G13532" t="s">
        <v>3099</v>
      </c>
      <c r="H13532">
        <v>1</v>
      </c>
      <c r="I13532">
        <v>12.5</v>
      </c>
      <c r="J13532">
        <v>25</v>
      </c>
    </row>
    <row r="13533" spans="1:10" x14ac:dyDescent="0.25">
      <c r="G13533" t="s">
        <v>5518</v>
      </c>
      <c r="H13533">
        <v>1</v>
      </c>
      <c r="I13533">
        <v>12.5</v>
      </c>
      <c r="J13533">
        <v>37.5</v>
      </c>
    </row>
    <row r="13534" spans="1:10" x14ac:dyDescent="0.25">
      <c r="G13534" t="s">
        <v>5519</v>
      </c>
      <c r="H13534">
        <v>1</v>
      </c>
      <c r="I13534">
        <v>12.5</v>
      </c>
      <c r="J13534">
        <v>50</v>
      </c>
    </row>
    <row r="13535" spans="1:10" x14ac:dyDescent="0.25">
      <c r="G13535" t="s">
        <v>5520</v>
      </c>
      <c r="H13535">
        <v>1</v>
      </c>
      <c r="I13535">
        <v>12.5</v>
      </c>
      <c r="J13535">
        <v>62.5</v>
      </c>
    </row>
    <row r="13536" spans="1:10" x14ac:dyDescent="0.25">
      <c r="G13536" t="s">
        <v>3147</v>
      </c>
      <c r="H13536">
        <v>3</v>
      </c>
      <c r="I13536">
        <v>37.5</v>
      </c>
      <c r="J13536">
        <v>100</v>
      </c>
    </row>
    <row r="13538" spans="1:10" x14ac:dyDescent="0.25">
      <c r="G13538" t="s">
        <v>1673</v>
      </c>
      <c r="H13538">
        <v>8</v>
      </c>
      <c r="I13538">
        <v>100</v>
      </c>
    </row>
    <row r="13542" spans="1:10" s="9" customFormat="1" x14ac:dyDescent="0.25">
      <c r="A13542" s="9" t="s">
        <v>603</v>
      </c>
      <c r="G13542" s="9" t="s">
        <v>1288</v>
      </c>
    </row>
    <row r="13547" spans="1:10" x14ac:dyDescent="0.25">
      <c r="G13547" t="s">
        <v>3807</v>
      </c>
      <c r="H13547" t="s">
        <v>1601</v>
      </c>
      <c r="I13547" t="s">
        <v>1602</v>
      </c>
      <c r="J13547" t="s">
        <v>1603</v>
      </c>
    </row>
    <row r="13549" spans="1:10" x14ac:dyDescent="0.25">
      <c r="G13549" t="s">
        <v>3015</v>
      </c>
      <c r="H13549">
        <v>686</v>
      </c>
      <c r="I13549">
        <v>92.2</v>
      </c>
      <c r="J13549">
        <v>92.2</v>
      </c>
    </row>
    <row r="13550" spans="1:10" x14ac:dyDescent="0.25">
      <c r="G13550" t="s">
        <v>3016</v>
      </c>
      <c r="H13550">
        <v>58</v>
      </c>
      <c r="I13550">
        <v>7.8</v>
      </c>
      <c r="J13550">
        <v>100</v>
      </c>
    </row>
    <row r="13552" spans="1:10" x14ac:dyDescent="0.25">
      <c r="G13552" t="s">
        <v>1673</v>
      </c>
      <c r="H13552">
        <v>744</v>
      </c>
      <c r="I13552">
        <v>100</v>
      </c>
    </row>
    <row r="13557" spans="1:10" s="9" customFormat="1" x14ac:dyDescent="0.25">
      <c r="A13557" s="9" t="s">
        <v>5522</v>
      </c>
      <c r="G13557" s="9" t="s">
        <v>4311</v>
      </c>
    </row>
    <row r="13561" spans="1:10" x14ac:dyDescent="0.25">
      <c r="G13561" t="s">
        <v>3807</v>
      </c>
      <c r="H13561" t="s">
        <v>1601</v>
      </c>
      <c r="I13561" t="s">
        <v>1602</v>
      </c>
      <c r="J13561" t="s">
        <v>1603</v>
      </c>
    </row>
    <row r="13563" spans="1:10" x14ac:dyDescent="0.25">
      <c r="G13563" t="s">
        <v>3015</v>
      </c>
      <c r="H13563">
        <v>701</v>
      </c>
      <c r="I13563">
        <v>94.22</v>
      </c>
      <c r="J13563">
        <v>94.22</v>
      </c>
    </row>
    <row r="13564" spans="1:10" x14ac:dyDescent="0.25">
      <c r="G13564" t="s">
        <v>3016</v>
      </c>
      <c r="H13564">
        <v>43</v>
      </c>
      <c r="I13564">
        <v>5.78</v>
      </c>
      <c r="J13564">
        <v>100</v>
      </c>
    </row>
    <row r="13566" spans="1:10" x14ac:dyDescent="0.25">
      <c r="G13566" t="s">
        <v>1673</v>
      </c>
      <c r="H13566">
        <v>744</v>
      </c>
      <c r="I13566">
        <v>100</v>
      </c>
    </row>
    <row r="13570" spans="1:10" s="9" customFormat="1" x14ac:dyDescent="0.25">
      <c r="A13570" s="9" t="s">
        <v>605</v>
      </c>
      <c r="G13570" s="9" t="s">
        <v>4312</v>
      </c>
    </row>
    <row r="13576" spans="1:10" x14ac:dyDescent="0.25">
      <c r="G13576" t="s">
        <v>3807</v>
      </c>
      <c r="H13576" t="s">
        <v>1601</v>
      </c>
      <c r="I13576" t="s">
        <v>1602</v>
      </c>
      <c r="J13576" t="s">
        <v>1603</v>
      </c>
    </row>
    <row r="13578" spans="1:10" x14ac:dyDescent="0.25">
      <c r="G13578" t="s">
        <v>3015</v>
      </c>
      <c r="H13578">
        <v>716</v>
      </c>
      <c r="I13578">
        <v>96.24</v>
      </c>
      <c r="J13578">
        <v>96.24</v>
      </c>
    </row>
    <row r="13579" spans="1:10" x14ac:dyDescent="0.25">
      <c r="G13579" t="s">
        <v>3016</v>
      </c>
      <c r="H13579">
        <v>28</v>
      </c>
      <c r="I13579">
        <v>3.76</v>
      </c>
      <c r="J13579">
        <v>100</v>
      </c>
    </row>
    <row r="13581" spans="1:10" x14ac:dyDescent="0.25">
      <c r="G13581" t="s">
        <v>1673</v>
      </c>
      <c r="H13581">
        <v>744</v>
      </c>
      <c r="I13581">
        <v>100</v>
      </c>
    </row>
    <row r="13586" spans="1:10" s="9" customFormat="1" x14ac:dyDescent="0.25">
      <c r="A13586" s="9" t="s">
        <v>5523</v>
      </c>
      <c r="G13586" s="9" t="s">
        <v>1289</v>
      </c>
    </row>
    <row r="13592" spans="1:10" x14ac:dyDescent="0.25">
      <c r="G13592" t="s">
        <v>3807</v>
      </c>
      <c r="H13592" t="s">
        <v>1601</v>
      </c>
      <c r="I13592" t="s">
        <v>1602</v>
      </c>
      <c r="J13592" t="s">
        <v>1603</v>
      </c>
    </row>
    <row r="13594" spans="1:10" x14ac:dyDescent="0.25">
      <c r="G13594" t="s">
        <v>3015</v>
      </c>
      <c r="H13594">
        <v>737</v>
      </c>
      <c r="I13594">
        <v>99.06</v>
      </c>
      <c r="J13594">
        <v>99.06</v>
      </c>
    </row>
    <row r="13595" spans="1:10" x14ac:dyDescent="0.25">
      <c r="G13595" t="s">
        <v>3016</v>
      </c>
      <c r="H13595">
        <v>7</v>
      </c>
      <c r="I13595">
        <v>0.94</v>
      </c>
      <c r="J13595">
        <v>100</v>
      </c>
    </row>
    <row r="13597" spans="1:10" x14ac:dyDescent="0.25">
      <c r="G13597" t="s">
        <v>1673</v>
      </c>
      <c r="H13597">
        <v>744</v>
      </c>
      <c r="I13597">
        <v>100</v>
      </c>
    </row>
    <row r="13601" spans="1:10" s="9" customFormat="1" x14ac:dyDescent="0.25">
      <c r="A13601" s="9" t="s">
        <v>5524</v>
      </c>
      <c r="G13601" s="9" t="s">
        <v>1290</v>
      </c>
    </row>
    <row r="13607" spans="1:10" x14ac:dyDescent="0.25">
      <c r="G13607" t="s">
        <v>3807</v>
      </c>
      <c r="H13607" t="s">
        <v>1601</v>
      </c>
      <c r="I13607" t="s">
        <v>1602</v>
      </c>
      <c r="J13607" t="s">
        <v>1603</v>
      </c>
    </row>
    <row r="13609" spans="1:10" x14ac:dyDescent="0.25">
      <c r="G13609" t="s">
        <v>3015</v>
      </c>
      <c r="H13609">
        <v>660</v>
      </c>
      <c r="I13609">
        <v>88.71</v>
      </c>
      <c r="J13609">
        <v>88.71</v>
      </c>
    </row>
    <row r="13610" spans="1:10" x14ac:dyDescent="0.25">
      <c r="G13610" t="s">
        <v>3016</v>
      </c>
      <c r="H13610">
        <v>84</v>
      </c>
      <c r="I13610">
        <v>11.29</v>
      </c>
      <c r="J13610">
        <v>100</v>
      </c>
    </row>
    <row r="13612" spans="1:10" x14ac:dyDescent="0.25">
      <c r="G13612" t="s">
        <v>1673</v>
      </c>
      <c r="H13612">
        <v>744</v>
      </c>
      <c r="I13612">
        <v>100</v>
      </c>
    </row>
    <row r="13614" spans="1:10" s="9" customFormat="1" x14ac:dyDescent="0.25">
      <c r="A13614" s="9" t="s">
        <v>5525</v>
      </c>
      <c r="G13614" s="9" t="s">
        <v>1291</v>
      </c>
    </row>
    <row r="13617" spans="1:10" x14ac:dyDescent="0.25">
      <c r="G13617" t="s">
        <v>3807</v>
      </c>
      <c r="H13617" t="s">
        <v>1601</v>
      </c>
      <c r="I13617" t="s">
        <v>1602</v>
      </c>
      <c r="J13617" t="s">
        <v>1603</v>
      </c>
    </row>
    <row r="13619" spans="1:10" x14ac:dyDescent="0.25">
      <c r="G13619" t="s">
        <v>3015</v>
      </c>
      <c r="H13619">
        <v>715</v>
      </c>
      <c r="I13619">
        <v>96.1</v>
      </c>
      <c r="J13619">
        <v>96.1</v>
      </c>
    </row>
    <row r="13620" spans="1:10" x14ac:dyDescent="0.25">
      <c r="G13620" t="s">
        <v>3016</v>
      </c>
      <c r="H13620">
        <v>29</v>
      </c>
      <c r="I13620">
        <v>3.9</v>
      </c>
      <c r="J13620">
        <v>100</v>
      </c>
    </row>
    <row r="13622" spans="1:10" x14ac:dyDescent="0.25">
      <c r="G13622" t="s">
        <v>1673</v>
      </c>
      <c r="H13622">
        <v>744</v>
      </c>
      <c r="I13622">
        <v>100</v>
      </c>
    </row>
    <row r="13624" spans="1:10" s="9" customFormat="1" x14ac:dyDescent="0.25">
      <c r="A13624" s="9" t="s">
        <v>609</v>
      </c>
      <c r="G13624" s="9" t="s">
        <v>1292</v>
      </c>
    </row>
    <row r="13631" spans="1:10" x14ac:dyDescent="0.25">
      <c r="G13631" t="s">
        <v>3807</v>
      </c>
      <c r="H13631" t="s">
        <v>1601</v>
      </c>
      <c r="I13631" t="s">
        <v>1602</v>
      </c>
      <c r="J13631" t="s">
        <v>1603</v>
      </c>
    </row>
    <row r="13633" spans="1:10" x14ac:dyDescent="0.25">
      <c r="G13633" t="s">
        <v>3015</v>
      </c>
      <c r="H13633">
        <v>741</v>
      </c>
      <c r="I13633">
        <v>99.6</v>
      </c>
      <c r="J13633">
        <v>99.6</v>
      </c>
    </row>
    <row r="13634" spans="1:10" x14ac:dyDescent="0.25">
      <c r="G13634" t="s">
        <v>3016</v>
      </c>
      <c r="H13634">
        <v>3</v>
      </c>
      <c r="I13634">
        <v>0.4</v>
      </c>
      <c r="J13634">
        <v>100</v>
      </c>
    </row>
    <row r="13636" spans="1:10" x14ac:dyDescent="0.25">
      <c r="G13636" t="s">
        <v>1673</v>
      </c>
      <c r="H13636">
        <v>744</v>
      </c>
      <c r="I13636">
        <v>100</v>
      </c>
    </row>
    <row r="13638" spans="1:10" s="9" customFormat="1" x14ac:dyDescent="0.25">
      <c r="A13638" s="9" t="s">
        <v>5526</v>
      </c>
      <c r="G13638" s="9" t="s">
        <v>1293</v>
      </c>
    </row>
    <row r="13644" spans="1:10" x14ac:dyDescent="0.25">
      <c r="G13644" t="s">
        <v>3807</v>
      </c>
      <c r="H13644" t="s">
        <v>1601</v>
      </c>
      <c r="I13644" t="s">
        <v>1602</v>
      </c>
      <c r="J13644" t="s">
        <v>1603</v>
      </c>
    </row>
    <row r="13646" spans="1:10" x14ac:dyDescent="0.25">
      <c r="G13646" t="s">
        <v>3015</v>
      </c>
      <c r="H13646">
        <v>741</v>
      </c>
      <c r="I13646">
        <v>99.6</v>
      </c>
      <c r="J13646">
        <v>99.6</v>
      </c>
    </row>
    <row r="13647" spans="1:10" x14ac:dyDescent="0.25">
      <c r="G13647" t="s">
        <v>3016</v>
      </c>
      <c r="H13647">
        <v>3</v>
      </c>
      <c r="I13647">
        <v>0.4</v>
      </c>
      <c r="J13647">
        <v>100</v>
      </c>
    </row>
    <row r="13649" spans="1:10" x14ac:dyDescent="0.25">
      <c r="G13649" t="s">
        <v>1673</v>
      </c>
      <c r="H13649">
        <v>744</v>
      </c>
      <c r="I13649">
        <v>100</v>
      </c>
    </row>
    <row r="13651" spans="1:10" s="9" customFormat="1" x14ac:dyDescent="0.25">
      <c r="A13651" s="9" t="s">
        <v>5527</v>
      </c>
      <c r="G13651" s="9" t="s">
        <v>1294</v>
      </c>
    </row>
    <row r="13657" spans="1:10" x14ac:dyDescent="0.25">
      <c r="G13657" t="s">
        <v>3807</v>
      </c>
      <c r="H13657" t="s">
        <v>1601</v>
      </c>
      <c r="I13657" t="s">
        <v>1602</v>
      </c>
      <c r="J13657" t="s">
        <v>1603</v>
      </c>
    </row>
    <row r="13659" spans="1:10" x14ac:dyDescent="0.25">
      <c r="G13659" t="s">
        <v>3015</v>
      </c>
      <c r="H13659">
        <v>744</v>
      </c>
      <c r="I13659">
        <v>100</v>
      </c>
      <c r="J13659">
        <v>100</v>
      </c>
    </row>
    <row r="13661" spans="1:10" x14ac:dyDescent="0.25">
      <c r="G13661" t="s">
        <v>1673</v>
      </c>
      <c r="H13661">
        <v>744</v>
      </c>
      <c r="I13661">
        <v>100</v>
      </c>
    </row>
    <row r="13663" spans="1:10" s="9" customFormat="1" x14ac:dyDescent="0.25">
      <c r="A13663" s="9" t="s">
        <v>5528</v>
      </c>
      <c r="G13663" s="9" t="s">
        <v>1295</v>
      </c>
    </row>
    <row r="13666" spans="1:10" x14ac:dyDescent="0.25">
      <c r="G13666" t="s">
        <v>3807</v>
      </c>
      <c r="H13666" t="s">
        <v>1601</v>
      </c>
      <c r="I13666" t="s">
        <v>1602</v>
      </c>
      <c r="J13666" t="s">
        <v>1603</v>
      </c>
    </row>
    <row r="13668" spans="1:10" x14ac:dyDescent="0.25">
      <c r="G13668" t="s">
        <v>3015</v>
      </c>
      <c r="H13668">
        <v>744</v>
      </c>
      <c r="I13668">
        <v>100</v>
      </c>
      <c r="J13668">
        <v>100</v>
      </c>
    </row>
    <row r="13670" spans="1:10" x14ac:dyDescent="0.25">
      <c r="G13670" t="s">
        <v>1673</v>
      </c>
      <c r="H13670">
        <v>744</v>
      </c>
      <c r="I13670">
        <v>100</v>
      </c>
    </row>
    <row r="13672" spans="1:10" s="9" customFormat="1" x14ac:dyDescent="0.25">
      <c r="A13672" s="9" t="s">
        <v>5529</v>
      </c>
      <c r="G13672" s="9" t="s">
        <v>5530</v>
      </c>
    </row>
    <row r="13680" spans="1:10" x14ac:dyDescent="0.25">
      <c r="G13680" t="s">
        <v>3807</v>
      </c>
      <c r="H13680" t="s">
        <v>1601</v>
      </c>
      <c r="I13680" t="s">
        <v>1602</v>
      </c>
      <c r="J13680" t="s">
        <v>1603</v>
      </c>
    </row>
    <row r="13682" spans="1:10" x14ac:dyDescent="0.25">
      <c r="G13682" t="s">
        <v>3015</v>
      </c>
      <c r="H13682">
        <v>739</v>
      </c>
      <c r="I13682">
        <v>99.33</v>
      </c>
      <c r="J13682">
        <v>99.33</v>
      </c>
    </row>
    <row r="13683" spans="1:10" x14ac:dyDescent="0.25">
      <c r="G13683" t="s">
        <v>3016</v>
      </c>
      <c r="H13683">
        <v>5</v>
      </c>
      <c r="I13683">
        <v>0.67</v>
      </c>
      <c r="J13683">
        <v>100</v>
      </c>
    </row>
    <row r="13685" spans="1:10" x14ac:dyDescent="0.25">
      <c r="G13685" t="s">
        <v>1673</v>
      </c>
      <c r="H13685">
        <v>744</v>
      </c>
      <c r="I13685">
        <v>100</v>
      </c>
    </row>
    <row r="13687" spans="1:10" s="9" customFormat="1" x14ac:dyDescent="0.25">
      <c r="A13687" s="9" t="s">
        <v>5531</v>
      </c>
      <c r="G13687" s="9" t="s">
        <v>1297</v>
      </c>
    </row>
    <row r="13691" spans="1:10" x14ac:dyDescent="0.25">
      <c r="G13691" t="s">
        <v>3807</v>
      </c>
      <c r="H13691" t="s">
        <v>1601</v>
      </c>
      <c r="I13691" t="s">
        <v>1602</v>
      </c>
      <c r="J13691" t="s">
        <v>1603</v>
      </c>
    </row>
    <row r="13693" spans="1:10" x14ac:dyDescent="0.25">
      <c r="G13693" t="s">
        <v>3015</v>
      </c>
      <c r="H13693">
        <v>253</v>
      </c>
      <c r="I13693">
        <v>34.01</v>
      </c>
      <c r="J13693">
        <v>34.01</v>
      </c>
    </row>
    <row r="13694" spans="1:10" x14ac:dyDescent="0.25">
      <c r="G13694" t="s">
        <v>3016</v>
      </c>
      <c r="H13694">
        <v>491</v>
      </c>
      <c r="I13694">
        <v>65.989999999999995</v>
      </c>
      <c r="J13694">
        <v>100</v>
      </c>
    </row>
    <row r="13696" spans="1:10" x14ac:dyDescent="0.25">
      <c r="G13696" t="s">
        <v>1673</v>
      </c>
      <c r="H13696">
        <v>744</v>
      </c>
      <c r="I13696">
        <v>100</v>
      </c>
    </row>
    <row r="13701" spans="1:10" s="9" customFormat="1" x14ac:dyDescent="0.25">
      <c r="A13701" s="9" t="s">
        <v>5565</v>
      </c>
      <c r="G13701" s="9" t="s">
        <v>1298</v>
      </c>
    </row>
    <row r="13703" spans="1:10" x14ac:dyDescent="0.25">
      <c r="G13703" t="s">
        <v>3807</v>
      </c>
      <c r="H13703" t="s">
        <v>1601</v>
      </c>
      <c r="I13703" t="s">
        <v>1602</v>
      </c>
      <c r="J13703" t="s">
        <v>1603</v>
      </c>
    </row>
    <row r="13705" spans="1:10" x14ac:dyDescent="0.25">
      <c r="G13705">
        <v>12</v>
      </c>
      <c r="H13705">
        <v>1</v>
      </c>
      <c r="I13705">
        <v>2.78</v>
      </c>
      <c r="J13705">
        <v>2.78</v>
      </c>
    </row>
    <row r="13706" spans="1:10" x14ac:dyDescent="0.25">
      <c r="G13706" t="s">
        <v>5532</v>
      </c>
      <c r="H13706">
        <v>1</v>
      </c>
      <c r="I13706">
        <v>2.78</v>
      </c>
      <c r="J13706">
        <v>5.56</v>
      </c>
    </row>
    <row r="13707" spans="1:10" x14ac:dyDescent="0.25">
      <c r="G13707" t="s">
        <v>5533</v>
      </c>
      <c r="H13707">
        <v>1</v>
      </c>
      <c r="I13707">
        <v>2.78</v>
      </c>
      <c r="J13707">
        <v>8.33</v>
      </c>
    </row>
    <row r="13708" spans="1:10" x14ac:dyDescent="0.25">
      <c r="G13708" t="s">
        <v>5534</v>
      </c>
      <c r="H13708">
        <v>1</v>
      </c>
      <c r="I13708">
        <v>2.78</v>
      </c>
      <c r="J13708">
        <v>11.11</v>
      </c>
    </row>
    <row r="13709" spans="1:10" x14ac:dyDescent="0.25">
      <c r="G13709" t="s">
        <v>5535</v>
      </c>
      <c r="H13709">
        <v>1</v>
      </c>
      <c r="I13709">
        <v>2.78</v>
      </c>
      <c r="J13709">
        <v>13.89</v>
      </c>
    </row>
    <row r="13710" spans="1:10" x14ac:dyDescent="0.25">
      <c r="G13710" t="s">
        <v>5536</v>
      </c>
      <c r="H13710">
        <v>1</v>
      </c>
      <c r="I13710">
        <v>2.78</v>
      </c>
      <c r="J13710">
        <v>16.670000000000002</v>
      </c>
    </row>
    <row r="13711" spans="1:10" x14ac:dyDescent="0.25">
      <c r="G13711" t="s">
        <v>5537</v>
      </c>
      <c r="H13711">
        <v>1</v>
      </c>
      <c r="I13711">
        <v>2.78</v>
      </c>
      <c r="J13711">
        <v>19.440000000000001</v>
      </c>
    </row>
    <row r="13712" spans="1:10" x14ac:dyDescent="0.25">
      <c r="G13712" t="s">
        <v>5538</v>
      </c>
      <c r="H13712">
        <v>1</v>
      </c>
      <c r="I13712">
        <v>2.78</v>
      </c>
      <c r="J13712">
        <v>22.22</v>
      </c>
    </row>
    <row r="13713" spans="7:10" x14ac:dyDescent="0.25">
      <c r="G13713" t="s">
        <v>5539</v>
      </c>
      <c r="H13713">
        <v>1</v>
      </c>
      <c r="I13713">
        <v>2.78</v>
      </c>
      <c r="J13713">
        <v>25</v>
      </c>
    </row>
    <row r="13714" spans="7:10" x14ac:dyDescent="0.25">
      <c r="G13714" t="s">
        <v>5540</v>
      </c>
      <c r="H13714">
        <v>1</v>
      </c>
      <c r="I13714">
        <v>2.78</v>
      </c>
      <c r="J13714">
        <v>27.78</v>
      </c>
    </row>
    <row r="13715" spans="7:10" x14ac:dyDescent="0.25">
      <c r="G13715" t="s">
        <v>5541</v>
      </c>
      <c r="H13715">
        <v>1</v>
      </c>
      <c r="I13715">
        <v>2.78</v>
      </c>
      <c r="J13715">
        <v>30.56</v>
      </c>
    </row>
    <row r="13716" spans="7:10" x14ac:dyDescent="0.25">
      <c r="G13716" t="s">
        <v>5542</v>
      </c>
      <c r="H13716">
        <v>1</v>
      </c>
      <c r="I13716">
        <v>2.78</v>
      </c>
      <c r="J13716">
        <v>33.33</v>
      </c>
    </row>
    <row r="13717" spans="7:10" x14ac:dyDescent="0.25">
      <c r="G13717" t="s">
        <v>5034</v>
      </c>
      <c r="H13717">
        <v>2</v>
      </c>
      <c r="I13717">
        <v>5.56</v>
      </c>
      <c r="J13717">
        <v>38.89</v>
      </c>
    </row>
    <row r="13718" spans="7:10" x14ac:dyDescent="0.25">
      <c r="G13718" t="s">
        <v>5543</v>
      </c>
      <c r="H13718">
        <v>1</v>
      </c>
      <c r="I13718">
        <v>2.78</v>
      </c>
      <c r="J13718">
        <v>41.67</v>
      </c>
    </row>
    <row r="13719" spans="7:10" x14ac:dyDescent="0.25">
      <c r="G13719" t="s">
        <v>5544</v>
      </c>
      <c r="H13719">
        <v>1</v>
      </c>
      <c r="I13719">
        <v>2.78</v>
      </c>
      <c r="J13719">
        <v>44.44</v>
      </c>
    </row>
    <row r="13720" spans="7:10" x14ac:dyDescent="0.25">
      <c r="G13720" t="s">
        <v>5545</v>
      </c>
      <c r="H13720">
        <v>1</v>
      </c>
      <c r="I13720">
        <v>2.78</v>
      </c>
      <c r="J13720">
        <v>47.22</v>
      </c>
    </row>
    <row r="13721" spans="7:10" x14ac:dyDescent="0.25">
      <c r="G13721" t="s">
        <v>5546</v>
      </c>
      <c r="H13721">
        <v>1</v>
      </c>
      <c r="I13721">
        <v>2.78</v>
      </c>
      <c r="J13721">
        <v>50</v>
      </c>
    </row>
    <row r="13722" spans="7:10" x14ac:dyDescent="0.25">
      <c r="G13722" t="s">
        <v>5547</v>
      </c>
      <c r="H13722">
        <v>1</v>
      </c>
      <c r="I13722">
        <v>2.78</v>
      </c>
      <c r="J13722">
        <v>52.78</v>
      </c>
    </row>
    <row r="13723" spans="7:10" x14ac:dyDescent="0.25">
      <c r="G13723" t="s">
        <v>5548</v>
      </c>
      <c r="H13723">
        <v>1</v>
      </c>
      <c r="I13723">
        <v>2.78</v>
      </c>
      <c r="J13723">
        <v>55.56</v>
      </c>
    </row>
    <row r="13724" spans="7:10" x14ac:dyDescent="0.25">
      <c r="G13724" t="s">
        <v>5549</v>
      </c>
      <c r="H13724">
        <v>1</v>
      </c>
      <c r="I13724">
        <v>2.78</v>
      </c>
      <c r="J13724">
        <v>58.33</v>
      </c>
    </row>
    <row r="13725" spans="7:10" x14ac:dyDescent="0.25">
      <c r="G13725" t="s">
        <v>5550</v>
      </c>
      <c r="H13725">
        <v>1</v>
      </c>
      <c r="I13725">
        <v>2.78</v>
      </c>
      <c r="J13725">
        <v>61.11</v>
      </c>
    </row>
    <row r="13726" spans="7:10" x14ac:dyDescent="0.25">
      <c r="G13726" t="s">
        <v>5551</v>
      </c>
      <c r="H13726">
        <v>1</v>
      </c>
      <c r="I13726">
        <v>2.78</v>
      </c>
      <c r="J13726">
        <v>63.89</v>
      </c>
    </row>
    <row r="13727" spans="7:10" x14ac:dyDescent="0.25">
      <c r="G13727" t="s">
        <v>5552</v>
      </c>
      <c r="H13727">
        <v>1</v>
      </c>
      <c r="I13727">
        <v>2.78</v>
      </c>
      <c r="J13727">
        <v>66.67</v>
      </c>
    </row>
    <row r="13728" spans="7:10" x14ac:dyDescent="0.25">
      <c r="G13728" t="s">
        <v>5553</v>
      </c>
      <c r="H13728">
        <v>1</v>
      </c>
      <c r="I13728">
        <v>2.78</v>
      </c>
      <c r="J13728">
        <v>69.44</v>
      </c>
    </row>
    <row r="13729" spans="7:10" x14ac:dyDescent="0.25">
      <c r="G13729" t="s">
        <v>5554</v>
      </c>
      <c r="H13729">
        <v>1</v>
      </c>
      <c r="I13729">
        <v>2.78</v>
      </c>
      <c r="J13729">
        <v>72.22</v>
      </c>
    </row>
    <row r="13730" spans="7:10" x14ac:dyDescent="0.25">
      <c r="G13730" t="s">
        <v>5555</v>
      </c>
      <c r="H13730">
        <v>1</v>
      </c>
      <c r="I13730">
        <v>2.78</v>
      </c>
      <c r="J13730">
        <v>75</v>
      </c>
    </row>
    <row r="13731" spans="7:10" x14ac:dyDescent="0.25">
      <c r="G13731" t="s">
        <v>5556</v>
      </c>
      <c r="H13731">
        <v>1</v>
      </c>
      <c r="I13731">
        <v>2.78</v>
      </c>
      <c r="J13731">
        <v>77.78</v>
      </c>
    </row>
    <row r="13732" spans="7:10" x14ac:dyDescent="0.25">
      <c r="G13732" t="s">
        <v>5557</v>
      </c>
      <c r="H13732">
        <v>1</v>
      </c>
      <c r="I13732">
        <v>2.78</v>
      </c>
      <c r="J13732">
        <v>80.56</v>
      </c>
    </row>
    <row r="13733" spans="7:10" x14ac:dyDescent="0.25">
      <c r="G13733" t="s">
        <v>5558</v>
      </c>
      <c r="H13733">
        <v>1</v>
      </c>
      <c r="I13733">
        <v>2.78</v>
      </c>
      <c r="J13733">
        <v>83.33</v>
      </c>
    </row>
    <row r="13734" spans="7:10" x14ac:dyDescent="0.25">
      <c r="G13734" t="s">
        <v>5559</v>
      </c>
      <c r="H13734">
        <v>1</v>
      </c>
      <c r="I13734">
        <v>2.78</v>
      </c>
      <c r="J13734">
        <v>86.11</v>
      </c>
    </row>
    <row r="13735" spans="7:10" x14ac:dyDescent="0.25">
      <c r="G13735" t="s">
        <v>5560</v>
      </c>
      <c r="H13735">
        <v>1</v>
      </c>
      <c r="I13735">
        <v>2.78</v>
      </c>
      <c r="J13735">
        <v>88.89</v>
      </c>
    </row>
    <row r="13736" spans="7:10" x14ac:dyDescent="0.25">
      <c r="G13736" t="s">
        <v>5561</v>
      </c>
      <c r="H13736">
        <v>1</v>
      </c>
      <c r="I13736">
        <v>2.78</v>
      </c>
      <c r="J13736">
        <v>91.67</v>
      </c>
    </row>
    <row r="13737" spans="7:10" x14ac:dyDescent="0.25">
      <c r="G13737" t="s">
        <v>5562</v>
      </c>
      <c r="H13737">
        <v>1</v>
      </c>
      <c r="I13737">
        <v>2.78</v>
      </c>
      <c r="J13737">
        <v>94.44</v>
      </c>
    </row>
    <row r="13738" spans="7:10" x14ac:dyDescent="0.25">
      <c r="G13738" t="s">
        <v>5563</v>
      </c>
      <c r="H13738">
        <v>1</v>
      </c>
      <c r="I13738">
        <v>2.78</v>
      </c>
      <c r="J13738">
        <v>97.22</v>
      </c>
    </row>
    <row r="13739" spans="7:10" x14ac:dyDescent="0.25">
      <c r="G13739" t="s">
        <v>5564</v>
      </c>
      <c r="H13739">
        <v>1</v>
      </c>
      <c r="I13739">
        <v>2.78</v>
      </c>
      <c r="J13739">
        <v>100</v>
      </c>
    </row>
    <row r="13741" spans="7:10" x14ac:dyDescent="0.25">
      <c r="G13741" t="s">
        <v>1673</v>
      </c>
      <c r="H13741">
        <v>36</v>
      </c>
      <c r="I13741">
        <v>100</v>
      </c>
    </row>
    <row r="13746" spans="1:10" s="9" customFormat="1" x14ac:dyDescent="0.25">
      <c r="A13746" s="9" t="s">
        <v>5566</v>
      </c>
      <c r="G13746" s="9" t="s">
        <v>1299</v>
      </c>
    </row>
    <row r="13749" spans="1:10" x14ac:dyDescent="0.25">
      <c r="G13749" t="s">
        <v>3807</v>
      </c>
      <c r="H13749" t="s">
        <v>1601</v>
      </c>
      <c r="I13749" t="s">
        <v>1602</v>
      </c>
      <c r="J13749" t="s">
        <v>1603</v>
      </c>
    </row>
    <row r="13751" spans="1:10" x14ac:dyDescent="0.25">
      <c r="G13751" t="s">
        <v>3013</v>
      </c>
      <c r="H13751">
        <v>7</v>
      </c>
      <c r="I13751">
        <v>36.840000000000003</v>
      </c>
      <c r="J13751">
        <v>36.840000000000003</v>
      </c>
    </row>
    <row r="13752" spans="1:10" x14ac:dyDescent="0.25">
      <c r="G13752" t="s">
        <v>3158</v>
      </c>
      <c r="H13752">
        <v>12</v>
      </c>
      <c r="I13752">
        <v>63.16</v>
      </c>
      <c r="J13752">
        <v>100</v>
      </c>
    </row>
    <row r="13754" spans="1:10" x14ac:dyDescent="0.25">
      <c r="G13754" t="s">
        <v>1673</v>
      </c>
      <c r="H13754">
        <v>19</v>
      </c>
      <c r="I13754">
        <v>100</v>
      </c>
    </row>
    <row r="13758" spans="1:10" s="9" customFormat="1" x14ac:dyDescent="0.25">
      <c r="A13758" s="9" t="s">
        <v>5567</v>
      </c>
      <c r="G13758" s="9" t="s">
        <v>1300</v>
      </c>
    </row>
    <row r="13761" spans="1:10" x14ac:dyDescent="0.25">
      <c r="G13761" t="s">
        <v>3807</v>
      </c>
      <c r="H13761" t="s">
        <v>1601</v>
      </c>
      <c r="I13761" t="s">
        <v>1602</v>
      </c>
      <c r="J13761" t="s">
        <v>1603</v>
      </c>
    </row>
    <row r="13763" spans="1:10" x14ac:dyDescent="0.25">
      <c r="G13763" t="s">
        <v>3015</v>
      </c>
      <c r="H13763">
        <v>2</v>
      </c>
      <c r="I13763">
        <v>1.72</v>
      </c>
      <c r="J13763">
        <v>1.72</v>
      </c>
    </row>
    <row r="13764" spans="1:10" x14ac:dyDescent="0.25">
      <c r="G13764" t="s">
        <v>3016</v>
      </c>
      <c r="H13764">
        <v>114</v>
      </c>
      <c r="I13764">
        <v>98.28</v>
      </c>
      <c r="J13764">
        <v>100</v>
      </c>
    </row>
    <row r="13766" spans="1:10" x14ac:dyDescent="0.25">
      <c r="G13766" t="s">
        <v>1673</v>
      </c>
      <c r="H13766">
        <v>116</v>
      </c>
      <c r="I13766">
        <v>100</v>
      </c>
    </row>
    <row r="13768" spans="1:10" s="9" customFormat="1" x14ac:dyDescent="0.25">
      <c r="A13768" s="9" t="s">
        <v>5568</v>
      </c>
      <c r="G13768" s="9" t="s">
        <v>1301</v>
      </c>
    </row>
    <row r="13773" spans="1:10" x14ac:dyDescent="0.25">
      <c r="G13773" t="s">
        <v>3807</v>
      </c>
      <c r="H13773" t="s">
        <v>1601</v>
      </c>
      <c r="I13773" t="s">
        <v>1602</v>
      </c>
      <c r="J13773" t="s">
        <v>1603</v>
      </c>
    </row>
    <row r="13775" spans="1:10" x14ac:dyDescent="0.25">
      <c r="G13775" t="s">
        <v>3015</v>
      </c>
      <c r="H13775">
        <v>1</v>
      </c>
      <c r="I13775">
        <v>0.25</v>
      </c>
      <c r="J13775">
        <v>0.25</v>
      </c>
    </row>
    <row r="13776" spans="1:10" x14ac:dyDescent="0.25">
      <c r="G13776" t="s">
        <v>3016</v>
      </c>
      <c r="H13776">
        <v>399</v>
      </c>
      <c r="I13776">
        <v>99.75</v>
      </c>
      <c r="J13776">
        <v>100</v>
      </c>
    </row>
    <row r="13778" spans="1:10" x14ac:dyDescent="0.25">
      <c r="G13778" t="s">
        <v>1673</v>
      </c>
      <c r="H13778">
        <v>400</v>
      </c>
      <c r="I13778">
        <v>100</v>
      </c>
    </row>
    <row r="13780" spans="1:10" s="9" customFormat="1" x14ac:dyDescent="0.25">
      <c r="A13780" s="9" t="s">
        <v>621</v>
      </c>
      <c r="G13780" s="9" t="s">
        <v>1302</v>
      </c>
    </row>
    <row r="13786" spans="1:10" x14ac:dyDescent="0.25">
      <c r="G13786" t="s">
        <v>3807</v>
      </c>
      <c r="H13786" t="s">
        <v>1601</v>
      </c>
      <c r="I13786" t="s">
        <v>1602</v>
      </c>
      <c r="J13786" t="s">
        <v>1603</v>
      </c>
    </row>
    <row r="13788" spans="1:10" x14ac:dyDescent="0.25">
      <c r="G13788" t="s">
        <v>3015</v>
      </c>
      <c r="H13788">
        <v>2</v>
      </c>
      <c r="I13788">
        <v>14.29</v>
      </c>
      <c r="J13788">
        <v>14.29</v>
      </c>
    </row>
    <row r="13789" spans="1:10" x14ac:dyDescent="0.25">
      <c r="G13789" t="s">
        <v>3016</v>
      </c>
      <c r="H13789">
        <v>12</v>
      </c>
      <c r="I13789">
        <v>85.71</v>
      </c>
      <c r="J13789">
        <v>100</v>
      </c>
    </row>
    <row r="13791" spans="1:10" x14ac:dyDescent="0.25">
      <c r="G13791" t="s">
        <v>1673</v>
      </c>
      <c r="H13791">
        <v>14</v>
      </c>
      <c r="I13791">
        <v>100</v>
      </c>
    </row>
    <row r="13793" spans="1:10" s="9" customFormat="1" x14ac:dyDescent="0.25">
      <c r="A13793" s="9" t="s">
        <v>5569</v>
      </c>
      <c r="G13793" s="9" t="s">
        <v>1303</v>
      </c>
    </row>
    <row r="13798" spans="1:10" x14ac:dyDescent="0.25">
      <c r="G13798" t="s">
        <v>3807</v>
      </c>
      <c r="H13798" t="s">
        <v>1601</v>
      </c>
      <c r="I13798" t="s">
        <v>1602</v>
      </c>
      <c r="J13798" t="s">
        <v>1603</v>
      </c>
    </row>
    <row r="13800" spans="1:10" x14ac:dyDescent="0.25">
      <c r="G13800" t="s">
        <v>3015</v>
      </c>
      <c r="H13800">
        <v>2</v>
      </c>
      <c r="I13800">
        <v>1.43</v>
      </c>
      <c r="J13800">
        <v>1.43</v>
      </c>
    </row>
    <row r="13801" spans="1:10" x14ac:dyDescent="0.25">
      <c r="G13801" t="s">
        <v>3016</v>
      </c>
      <c r="H13801">
        <v>138</v>
      </c>
      <c r="I13801">
        <v>98.57</v>
      </c>
      <c r="J13801">
        <v>100</v>
      </c>
    </row>
    <row r="13803" spans="1:10" x14ac:dyDescent="0.25">
      <c r="G13803" t="s">
        <v>1673</v>
      </c>
      <c r="H13803">
        <v>140</v>
      </c>
      <c r="I13803">
        <v>100</v>
      </c>
    </row>
    <row r="13805" spans="1:10" s="9" customFormat="1" x14ac:dyDescent="0.25">
      <c r="A13805" s="9" t="s">
        <v>623</v>
      </c>
      <c r="G13805" s="9" t="s">
        <v>1304</v>
      </c>
    </row>
    <row r="13810" spans="1:10" x14ac:dyDescent="0.25">
      <c r="G13810" t="s">
        <v>3807</v>
      </c>
      <c r="H13810" t="s">
        <v>1601</v>
      </c>
      <c r="I13810" t="s">
        <v>1602</v>
      </c>
      <c r="J13810" t="s">
        <v>1603</v>
      </c>
    </row>
    <row r="13812" spans="1:10" x14ac:dyDescent="0.25">
      <c r="G13812" t="s">
        <v>3015</v>
      </c>
      <c r="H13812">
        <v>2</v>
      </c>
      <c r="I13812">
        <v>2.86</v>
      </c>
      <c r="J13812">
        <v>2.86</v>
      </c>
    </row>
    <row r="13813" spans="1:10" x14ac:dyDescent="0.25">
      <c r="G13813" t="s">
        <v>3016</v>
      </c>
      <c r="H13813">
        <v>68</v>
      </c>
      <c r="I13813">
        <v>97.14</v>
      </c>
      <c r="J13813">
        <v>100</v>
      </c>
    </row>
    <row r="13815" spans="1:10" x14ac:dyDescent="0.25">
      <c r="G13815" t="s">
        <v>1673</v>
      </c>
      <c r="H13815">
        <v>70</v>
      </c>
      <c r="I13815">
        <v>100</v>
      </c>
    </row>
    <row r="13819" spans="1:10" s="9" customFormat="1" x14ac:dyDescent="0.25">
      <c r="A13819" s="9" t="s">
        <v>624</v>
      </c>
      <c r="G13819" s="9" t="s">
        <v>1305</v>
      </c>
    </row>
    <row r="13823" spans="1:10" x14ac:dyDescent="0.25">
      <c r="G13823" t="s">
        <v>3807</v>
      </c>
      <c r="H13823" t="s">
        <v>1601</v>
      </c>
      <c r="I13823" t="s">
        <v>1602</v>
      </c>
      <c r="J13823" t="s">
        <v>1603</v>
      </c>
    </row>
    <row r="13825" spans="7:10" x14ac:dyDescent="0.25">
      <c r="G13825">
        <v>1</v>
      </c>
      <c r="H13825">
        <v>1</v>
      </c>
      <c r="I13825">
        <v>1.05</v>
      </c>
      <c r="J13825">
        <v>1.05</v>
      </c>
    </row>
    <row r="13826" spans="7:10" x14ac:dyDescent="0.25">
      <c r="G13826" t="s">
        <v>5570</v>
      </c>
      <c r="H13826">
        <v>1</v>
      </c>
      <c r="I13826">
        <v>1.05</v>
      </c>
      <c r="J13826">
        <v>2.11</v>
      </c>
    </row>
    <row r="13827" spans="7:10" x14ac:dyDescent="0.25">
      <c r="G13827" t="s">
        <v>5351</v>
      </c>
      <c r="H13827">
        <v>2</v>
      </c>
      <c r="I13827">
        <v>2.11</v>
      </c>
      <c r="J13827">
        <v>4.21</v>
      </c>
    </row>
    <row r="13828" spans="7:10" x14ac:dyDescent="0.25">
      <c r="G13828" t="s">
        <v>5571</v>
      </c>
      <c r="H13828">
        <v>1</v>
      </c>
      <c r="I13828">
        <v>1.05</v>
      </c>
      <c r="J13828">
        <v>5.26</v>
      </c>
    </row>
    <row r="13829" spans="7:10" x14ac:dyDescent="0.25">
      <c r="G13829" t="s">
        <v>4831</v>
      </c>
      <c r="H13829">
        <v>2</v>
      </c>
      <c r="I13829">
        <v>2.11</v>
      </c>
      <c r="J13829">
        <v>7.37</v>
      </c>
    </row>
    <row r="13830" spans="7:10" x14ac:dyDescent="0.25">
      <c r="G13830" t="s">
        <v>5355</v>
      </c>
      <c r="H13830">
        <v>1</v>
      </c>
      <c r="I13830">
        <v>1.05</v>
      </c>
      <c r="J13830">
        <v>8.42</v>
      </c>
    </row>
    <row r="13831" spans="7:10" x14ac:dyDescent="0.25">
      <c r="G13831" t="s">
        <v>5572</v>
      </c>
      <c r="H13831">
        <v>1</v>
      </c>
      <c r="I13831">
        <v>1.05</v>
      </c>
      <c r="J13831">
        <v>9.4700000000000006</v>
      </c>
    </row>
    <row r="13832" spans="7:10" x14ac:dyDescent="0.25">
      <c r="G13832" t="s">
        <v>5573</v>
      </c>
      <c r="H13832">
        <v>1</v>
      </c>
      <c r="I13832">
        <v>1.05</v>
      </c>
      <c r="J13832">
        <v>10.53</v>
      </c>
    </row>
    <row r="13833" spans="7:10" x14ac:dyDescent="0.25">
      <c r="G13833" t="s">
        <v>4826</v>
      </c>
      <c r="H13833">
        <v>1</v>
      </c>
      <c r="I13833">
        <v>1.05</v>
      </c>
      <c r="J13833">
        <v>11.58</v>
      </c>
    </row>
    <row r="13834" spans="7:10" x14ac:dyDescent="0.25">
      <c r="G13834" t="s">
        <v>5574</v>
      </c>
      <c r="H13834">
        <v>2</v>
      </c>
      <c r="I13834">
        <v>2.11</v>
      </c>
      <c r="J13834">
        <v>13.68</v>
      </c>
    </row>
    <row r="13835" spans="7:10" x14ac:dyDescent="0.25">
      <c r="G13835" t="s">
        <v>5575</v>
      </c>
      <c r="H13835">
        <v>1</v>
      </c>
      <c r="I13835">
        <v>1.05</v>
      </c>
      <c r="J13835">
        <v>14.74</v>
      </c>
    </row>
    <row r="13836" spans="7:10" x14ac:dyDescent="0.25">
      <c r="G13836" t="s">
        <v>5302</v>
      </c>
      <c r="H13836">
        <v>2</v>
      </c>
      <c r="I13836">
        <v>2.11</v>
      </c>
      <c r="J13836">
        <v>16.84</v>
      </c>
    </row>
    <row r="13837" spans="7:10" x14ac:dyDescent="0.25">
      <c r="G13837" t="s">
        <v>5576</v>
      </c>
      <c r="H13837">
        <v>1</v>
      </c>
      <c r="I13837">
        <v>1.05</v>
      </c>
      <c r="J13837">
        <v>17.89</v>
      </c>
    </row>
    <row r="13838" spans="7:10" x14ac:dyDescent="0.25">
      <c r="G13838" t="s">
        <v>4827</v>
      </c>
      <c r="H13838">
        <v>1</v>
      </c>
      <c r="I13838">
        <v>1.05</v>
      </c>
      <c r="J13838">
        <v>18.95</v>
      </c>
    </row>
    <row r="13839" spans="7:10" x14ac:dyDescent="0.25">
      <c r="G13839" t="s">
        <v>5577</v>
      </c>
      <c r="H13839">
        <v>1</v>
      </c>
      <c r="I13839">
        <v>1.05</v>
      </c>
      <c r="J13839">
        <v>20</v>
      </c>
    </row>
    <row r="13840" spans="7:10" x14ac:dyDescent="0.25">
      <c r="G13840" t="s">
        <v>5578</v>
      </c>
      <c r="H13840">
        <v>2</v>
      </c>
      <c r="I13840">
        <v>2.11</v>
      </c>
      <c r="J13840">
        <v>22.11</v>
      </c>
    </row>
    <row r="13841" spans="7:10" x14ac:dyDescent="0.25">
      <c r="G13841" t="s">
        <v>5579</v>
      </c>
      <c r="H13841">
        <v>43</v>
      </c>
      <c r="I13841">
        <v>45.26</v>
      </c>
      <c r="J13841">
        <v>67.37</v>
      </c>
    </row>
    <row r="13842" spans="7:10" x14ac:dyDescent="0.25">
      <c r="G13842" t="s">
        <v>5580</v>
      </c>
      <c r="H13842">
        <v>1</v>
      </c>
      <c r="I13842">
        <v>1.05</v>
      </c>
      <c r="J13842">
        <v>68.42</v>
      </c>
    </row>
    <row r="13843" spans="7:10" x14ac:dyDescent="0.25">
      <c r="G13843" t="s">
        <v>5581</v>
      </c>
      <c r="H13843">
        <v>11</v>
      </c>
      <c r="I13843">
        <v>11.58</v>
      </c>
      <c r="J13843">
        <v>80</v>
      </c>
    </row>
    <row r="13844" spans="7:10" x14ac:dyDescent="0.25">
      <c r="G13844" t="s">
        <v>5582</v>
      </c>
      <c r="H13844">
        <v>1</v>
      </c>
      <c r="I13844">
        <v>1.05</v>
      </c>
      <c r="J13844">
        <v>81.05</v>
      </c>
    </row>
    <row r="13845" spans="7:10" x14ac:dyDescent="0.25">
      <c r="G13845" t="s">
        <v>5366</v>
      </c>
      <c r="H13845">
        <v>1</v>
      </c>
      <c r="I13845">
        <v>1.05</v>
      </c>
      <c r="J13845">
        <v>82.11</v>
      </c>
    </row>
    <row r="13846" spans="7:10" x14ac:dyDescent="0.25">
      <c r="G13846" t="s">
        <v>5583</v>
      </c>
      <c r="H13846">
        <v>1</v>
      </c>
      <c r="I13846">
        <v>1.05</v>
      </c>
      <c r="J13846">
        <v>83.16</v>
      </c>
    </row>
    <row r="13847" spans="7:10" x14ac:dyDescent="0.25">
      <c r="G13847" t="s">
        <v>5584</v>
      </c>
      <c r="H13847">
        <v>3</v>
      </c>
      <c r="I13847">
        <v>3.16</v>
      </c>
      <c r="J13847">
        <v>86.32</v>
      </c>
    </row>
    <row r="13848" spans="7:10" x14ac:dyDescent="0.25">
      <c r="G13848" t="s">
        <v>5585</v>
      </c>
      <c r="H13848">
        <v>1</v>
      </c>
      <c r="I13848">
        <v>1.05</v>
      </c>
      <c r="J13848">
        <v>87.37</v>
      </c>
    </row>
    <row r="13849" spans="7:10" x14ac:dyDescent="0.25">
      <c r="G13849" t="s">
        <v>5586</v>
      </c>
      <c r="H13849">
        <v>1</v>
      </c>
      <c r="I13849">
        <v>1.05</v>
      </c>
      <c r="J13849">
        <v>88.42</v>
      </c>
    </row>
    <row r="13850" spans="7:10" x14ac:dyDescent="0.25">
      <c r="G13850" t="s">
        <v>5587</v>
      </c>
      <c r="H13850">
        <v>1</v>
      </c>
      <c r="I13850">
        <v>1.05</v>
      </c>
      <c r="J13850">
        <v>89.47</v>
      </c>
    </row>
    <row r="13851" spans="7:10" x14ac:dyDescent="0.25">
      <c r="G13851" t="s">
        <v>5372</v>
      </c>
      <c r="H13851">
        <v>1</v>
      </c>
      <c r="I13851">
        <v>1.05</v>
      </c>
      <c r="J13851">
        <v>90.53</v>
      </c>
    </row>
    <row r="13852" spans="7:10" x14ac:dyDescent="0.25">
      <c r="G13852" t="s">
        <v>5588</v>
      </c>
      <c r="H13852">
        <v>3</v>
      </c>
      <c r="I13852">
        <v>3.16</v>
      </c>
      <c r="J13852">
        <v>93.68</v>
      </c>
    </row>
    <row r="13853" spans="7:10" x14ac:dyDescent="0.25">
      <c r="G13853" t="s">
        <v>5589</v>
      </c>
      <c r="H13853">
        <v>1</v>
      </c>
      <c r="I13853">
        <v>1.05</v>
      </c>
      <c r="J13853">
        <v>94.74</v>
      </c>
    </row>
    <row r="13854" spans="7:10" x14ac:dyDescent="0.25">
      <c r="G13854" t="s">
        <v>5374</v>
      </c>
      <c r="H13854">
        <v>1</v>
      </c>
      <c r="I13854">
        <v>1.05</v>
      </c>
      <c r="J13854">
        <v>95.79</v>
      </c>
    </row>
    <row r="13855" spans="7:10" x14ac:dyDescent="0.25">
      <c r="G13855" t="s">
        <v>5590</v>
      </c>
      <c r="H13855">
        <v>1</v>
      </c>
      <c r="I13855">
        <v>1.05</v>
      </c>
      <c r="J13855">
        <v>96.84</v>
      </c>
    </row>
    <row r="13856" spans="7:10" x14ac:dyDescent="0.25">
      <c r="G13856" t="s">
        <v>5591</v>
      </c>
      <c r="H13856">
        <v>3</v>
      </c>
      <c r="I13856">
        <v>3.16</v>
      </c>
      <c r="J13856">
        <v>100</v>
      </c>
    </row>
    <row r="13858" spans="1:10" x14ac:dyDescent="0.25">
      <c r="G13858" t="s">
        <v>1673</v>
      </c>
      <c r="H13858">
        <v>95</v>
      </c>
      <c r="I13858">
        <v>100</v>
      </c>
    </row>
    <row r="13863" spans="1:10" s="9" customFormat="1" x14ac:dyDescent="0.25">
      <c r="A13863" s="9" t="s">
        <v>626</v>
      </c>
      <c r="G13863" s="9" t="s">
        <v>1306</v>
      </c>
    </row>
    <row r="13868" spans="1:10" x14ac:dyDescent="0.25">
      <c r="G13868" t="s">
        <v>3807</v>
      </c>
      <c r="H13868" t="s">
        <v>1601</v>
      </c>
      <c r="I13868" t="s">
        <v>1602</v>
      </c>
      <c r="J13868" t="s">
        <v>1603</v>
      </c>
    </row>
    <row r="13870" spans="1:10" x14ac:dyDescent="0.25">
      <c r="G13870" t="s">
        <v>3015</v>
      </c>
      <c r="H13870">
        <v>712</v>
      </c>
      <c r="I13870">
        <v>93.68</v>
      </c>
      <c r="J13870">
        <v>93.68</v>
      </c>
    </row>
    <row r="13871" spans="1:10" x14ac:dyDescent="0.25">
      <c r="G13871" t="s">
        <v>3016</v>
      </c>
      <c r="H13871">
        <v>43</v>
      </c>
      <c r="I13871">
        <v>5.66</v>
      </c>
      <c r="J13871">
        <v>99.34</v>
      </c>
    </row>
    <row r="13872" spans="1:10" x14ac:dyDescent="0.25">
      <c r="G13872" t="s">
        <v>3013</v>
      </c>
      <c r="H13872">
        <v>1</v>
      </c>
      <c r="I13872">
        <v>0.13</v>
      </c>
      <c r="J13872">
        <v>99.47</v>
      </c>
    </row>
    <row r="13873" spans="1:10" x14ac:dyDescent="0.25">
      <c r="G13873" t="s">
        <v>3158</v>
      </c>
      <c r="H13873">
        <v>4</v>
      </c>
      <c r="I13873">
        <v>0.53</v>
      </c>
      <c r="J13873">
        <v>100</v>
      </c>
    </row>
    <row r="13875" spans="1:10" x14ac:dyDescent="0.25">
      <c r="G13875" t="s">
        <v>1673</v>
      </c>
      <c r="H13875">
        <v>760</v>
      </c>
      <c r="I13875">
        <v>100</v>
      </c>
    </row>
    <row r="13879" spans="1:10" s="9" customFormat="1" x14ac:dyDescent="0.25">
      <c r="A13879" s="9" t="s">
        <v>5592</v>
      </c>
      <c r="G13879" s="9" t="s">
        <v>1308</v>
      </c>
    </row>
    <row r="13884" spans="1:10" x14ac:dyDescent="0.25">
      <c r="G13884" t="s">
        <v>3807</v>
      </c>
      <c r="H13884" t="s">
        <v>1601</v>
      </c>
      <c r="I13884" t="s">
        <v>1602</v>
      </c>
      <c r="J13884" t="s">
        <v>1603</v>
      </c>
    </row>
    <row r="13886" spans="1:10" x14ac:dyDescent="0.25">
      <c r="G13886" t="s">
        <v>3015</v>
      </c>
      <c r="H13886">
        <v>719</v>
      </c>
      <c r="I13886">
        <v>94.73</v>
      </c>
      <c r="J13886">
        <v>94.73</v>
      </c>
    </row>
    <row r="13887" spans="1:10" x14ac:dyDescent="0.25">
      <c r="G13887" t="s">
        <v>3016</v>
      </c>
      <c r="H13887">
        <v>37</v>
      </c>
      <c r="I13887">
        <v>4.87</v>
      </c>
      <c r="J13887">
        <v>99.6</v>
      </c>
    </row>
    <row r="13888" spans="1:10" x14ac:dyDescent="0.25">
      <c r="G13888" t="s">
        <v>3158</v>
      </c>
      <c r="H13888">
        <v>3</v>
      </c>
      <c r="I13888">
        <v>0.4</v>
      </c>
      <c r="J13888">
        <v>100</v>
      </c>
    </row>
    <row r="13890" spans="1:10" x14ac:dyDescent="0.25">
      <c r="G13890" t="s">
        <v>1673</v>
      </c>
      <c r="H13890">
        <v>759</v>
      </c>
      <c r="I13890">
        <v>100</v>
      </c>
    </row>
    <row r="13892" spans="1:10" s="9" customFormat="1" x14ac:dyDescent="0.25">
      <c r="A13892" s="9" t="s">
        <v>5593</v>
      </c>
      <c r="G13892" s="9" t="s">
        <v>1309</v>
      </c>
    </row>
    <row r="13897" spans="1:10" x14ac:dyDescent="0.25">
      <c r="G13897" t="s">
        <v>3807</v>
      </c>
      <c r="H13897" t="s">
        <v>1601</v>
      </c>
      <c r="I13897" t="s">
        <v>1602</v>
      </c>
      <c r="J13897" t="s">
        <v>1603</v>
      </c>
    </row>
    <row r="13899" spans="1:10" x14ac:dyDescent="0.25">
      <c r="G13899" t="s">
        <v>3015</v>
      </c>
      <c r="H13899">
        <v>721</v>
      </c>
      <c r="I13899">
        <v>94.99</v>
      </c>
      <c r="J13899">
        <v>94.99</v>
      </c>
    </row>
    <row r="13900" spans="1:10" x14ac:dyDescent="0.25">
      <c r="G13900" t="s">
        <v>3016</v>
      </c>
      <c r="H13900">
        <v>35</v>
      </c>
      <c r="I13900">
        <v>4.6100000000000003</v>
      </c>
      <c r="J13900">
        <v>99.6</v>
      </c>
    </row>
    <row r="13901" spans="1:10" x14ac:dyDescent="0.25">
      <c r="G13901" t="s">
        <v>3013</v>
      </c>
      <c r="H13901">
        <v>1</v>
      </c>
      <c r="I13901">
        <v>0.13</v>
      </c>
      <c r="J13901">
        <v>99.74</v>
      </c>
    </row>
    <row r="13902" spans="1:10" x14ac:dyDescent="0.25">
      <c r="G13902" t="s">
        <v>3158</v>
      </c>
      <c r="H13902">
        <v>2</v>
      </c>
      <c r="I13902">
        <v>0.26</v>
      </c>
      <c r="J13902">
        <v>100</v>
      </c>
    </row>
    <row r="13904" spans="1:10" x14ac:dyDescent="0.25">
      <c r="G13904" t="s">
        <v>1673</v>
      </c>
      <c r="H13904">
        <v>759</v>
      </c>
      <c r="I13904">
        <v>100</v>
      </c>
    </row>
    <row r="13906" spans="1:10" s="9" customFormat="1" x14ac:dyDescent="0.25">
      <c r="A13906" s="9" t="s">
        <v>629</v>
      </c>
      <c r="G13906" s="9" t="s">
        <v>1310</v>
      </c>
    </row>
    <row r="13911" spans="1:10" x14ac:dyDescent="0.25">
      <c r="G13911" t="s">
        <v>3807</v>
      </c>
      <c r="H13911" t="s">
        <v>1601</v>
      </c>
      <c r="I13911" t="s">
        <v>1602</v>
      </c>
      <c r="J13911" t="s">
        <v>1603</v>
      </c>
    </row>
    <row r="13913" spans="1:10" x14ac:dyDescent="0.25">
      <c r="G13913" t="s">
        <v>3015</v>
      </c>
      <c r="H13913">
        <v>654</v>
      </c>
      <c r="I13913">
        <v>86.17</v>
      </c>
      <c r="J13913">
        <v>86.17</v>
      </c>
    </row>
    <row r="13914" spans="1:10" x14ac:dyDescent="0.25">
      <c r="G13914" t="s">
        <v>3016</v>
      </c>
      <c r="H13914">
        <v>101</v>
      </c>
      <c r="I13914">
        <v>13.31</v>
      </c>
      <c r="J13914">
        <v>99.47</v>
      </c>
    </row>
    <row r="13915" spans="1:10" x14ac:dyDescent="0.25">
      <c r="G13915" t="s">
        <v>3013</v>
      </c>
      <c r="H13915">
        <v>1</v>
      </c>
      <c r="I13915">
        <v>0.13</v>
      </c>
      <c r="J13915">
        <v>99.6</v>
      </c>
    </row>
    <row r="13916" spans="1:10" x14ac:dyDescent="0.25">
      <c r="G13916" t="s">
        <v>3158</v>
      </c>
      <c r="H13916">
        <v>3</v>
      </c>
      <c r="I13916">
        <v>0.4</v>
      </c>
      <c r="J13916">
        <v>100</v>
      </c>
    </row>
    <row r="13918" spans="1:10" x14ac:dyDescent="0.25">
      <c r="G13918" t="s">
        <v>1673</v>
      </c>
      <c r="H13918">
        <v>759</v>
      </c>
      <c r="I13918">
        <v>100</v>
      </c>
    </row>
    <row r="13920" spans="1:10" s="9" customFormat="1" x14ac:dyDescent="0.25">
      <c r="A13920" s="9" t="s">
        <v>5594</v>
      </c>
      <c r="G13920" s="9" t="s">
        <v>1311</v>
      </c>
    </row>
    <row r="13925" spans="1:10" x14ac:dyDescent="0.25">
      <c r="G13925" t="s">
        <v>3807</v>
      </c>
      <c r="H13925" t="s">
        <v>1601</v>
      </c>
      <c r="I13925" t="s">
        <v>1602</v>
      </c>
      <c r="J13925" t="s">
        <v>1603</v>
      </c>
    </row>
    <row r="13927" spans="1:10" x14ac:dyDescent="0.25">
      <c r="G13927" t="s">
        <v>3015</v>
      </c>
      <c r="H13927">
        <v>744</v>
      </c>
      <c r="I13927">
        <v>98.02</v>
      </c>
      <c r="J13927">
        <v>98.02</v>
      </c>
    </row>
    <row r="13928" spans="1:10" x14ac:dyDescent="0.25">
      <c r="G13928" t="s">
        <v>3016</v>
      </c>
      <c r="H13928">
        <v>8</v>
      </c>
      <c r="I13928">
        <v>1.05</v>
      </c>
      <c r="J13928">
        <v>99.08</v>
      </c>
    </row>
    <row r="13929" spans="1:10" x14ac:dyDescent="0.25">
      <c r="G13929" t="s">
        <v>3013</v>
      </c>
      <c r="H13929">
        <v>1</v>
      </c>
      <c r="I13929">
        <v>0.13</v>
      </c>
      <c r="J13929">
        <v>99.21</v>
      </c>
    </row>
    <row r="13930" spans="1:10" x14ac:dyDescent="0.25">
      <c r="G13930" t="s">
        <v>3158</v>
      </c>
      <c r="H13930">
        <v>6</v>
      </c>
      <c r="I13930">
        <v>0.79</v>
      </c>
      <c r="J13930">
        <v>100</v>
      </c>
    </row>
    <row r="13932" spans="1:10" x14ac:dyDescent="0.25">
      <c r="G13932" t="s">
        <v>1673</v>
      </c>
      <c r="H13932">
        <v>759</v>
      </c>
      <c r="I13932">
        <v>100</v>
      </c>
    </row>
    <row r="13935" spans="1:10" s="9" customFormat="1" x14ac:dyDescent="0.25">
      <c r="A13935" s="9" t="s">
        <v>5595</v>
      </c>
      <c r="G13935" s="9" t="s">
        <v>1312</v>
      </c>
    </row>
    <row r="13941" spans="1:10" x14ac:dyDescent="0.25">
      <c r="G13941" t="s">
        <v>3807</v>
      </c>
      <c r="H13941" t="s">
        <v>1601</v>
      </c>
      <c r="I13941" t="s">
        <v>1602</v>
      </c>
      <c r="J13941" t="s">
        <v>1603</v>
      </c>
    </row>
    <row r="13943" spans="1:10" x14ac:dyDescent="0.25">
      <c r="G13943" t="s">
        <v>3016</v>
      </c>
      <c r="H13943">
        <v>29</v>
      </c>
      <c r="I13943">
        <v>100</v>
      </c>
      <c r="J13943">
        <v>100</v>
      </c>
    </row>
    <row r="13945" spans="1:10" x14ac:dyDescent="0.25">
      <c r="G13945" t="s">
        <v>1673</v>
      </c>
      <c r="H13945">
        <v>29</v>
      </c>
      <c r="I13945">
        <v>100</v>
      </c>
    </row>
    <row r="13949" spans="1:10" s="9" customFormat="1" x14ac:dyDescent="0.25">
      <c r="A13949" s="9" t="s">
        <v>5596</v>
      </c>
      <c r="G13949" s="9" t="s">
        <v>1313</v>
      </c>
    </row>
    <row r="13953" spans="1:10" x14ac:dyDescent="0.25">
      <c r="G13953" t="s">
        <v>3807</v>
      </c>
      <c r="H13953" t="s">
        <v>1601</v>
      </c>
      <c r="I13953" t="s">
        <v>1602</v>
      </c>
      <c r="J13953" t="s">
        <v>1603</v>
      </c>
    </row>
    <row r="13955" spans="1:10" x14ac:dyDescent="0.25">
      <c r="G13955" t="s">
        <v>3016</v>
      </c>
      <c r="H13955">
        <v>5</v>
      </c>
      <c r="I13955">
        <v>100</v>
      </c>
      <c r="J13955">
        <v>100</v>
      </c>
    </row>
    <row r="13957" spans="1:10" x14ac:dyDescent="0.25">
      <c r="G13957" t="s">
        <v>1673</v>
      </c>
      <c r="H13957">
        <v>5</v>
      </c>
      <c r="I13957">
        <v>100</v>
      </c>
    </row>
    <row r="13960" spans="1:10" s="9" customFormat="1" x14ac:dyDescent="0.25">
      <c r="A13960" s="9" t="s">
        <v>633</v>
      </c>
      <c r="G13960" s="9" t="s">
        <v>1314</v>
      </c>
    </row>
    <row r="13964" spans="1:10" x14ac:dyDescent="0.25">
      <c r="G13964" t="s">
        <v>3807</v>
      </c>
      <c r="H13964" t="s">
        <v>1601</v>
      </c>
      <c r="I13964" t="s">
        <v>1602</v>
      </c>
      <c r="J13964" t="s">
        <v>1603</v>
      </c>
    </row>
    <row r="13966" spans="1:10" x14ac:dyDescent="0.25">
      <c r="G13966" t="s">
        <v>3016</v>
      </c>
      <c r="H13966">
        <v>2</v>
      </c>
      <c r="I13966">
        <v>100</v>
      </c>
      <c r="J13966">
        <v>100</v>
      </c>
    </row>
    <row r="13968" spans="1:10" x14ac:dyDescent="0.25">
      <c r="G13968" t="s">
        <v>1673</v>
      </c>
      <c r="H13968">
        <v>2</v>
      </c>
      <c r="I13968">
        <v>100</v>
      </c>
    </row>
    <row r="13972" spans="1:10" s="9" customFormat="1" x14ac:dyDescent="0.25">
      <c r="A13972" s="9" t="s">
        <v>5597</v>
      </c>
      <c r="G13972" s="9" t="s">
        <v>1315</v>
      </c>
    </row>
    <row r="13976" spans="1:10" x14ac:dyDescent="0.25">
      <c r="G13976" t="s">
        <v>3807</v>
      </c>
      <c r="H13976" t="s">
        <v>1601</v>
      </c>
      <c r="I13976" t="s">
        <v>1602</v>
      </c>
      <c r="J13976" t="s">
        <v>1603</v>
      </c>
    </row>
    <row r="13978" spans="1:10" x14ac:dyDescent="0.25">
      <c r="G13978" t="s">
        <v>3016</v>
      </c>
      <c r="H13978">
        <v>1</v>
      </c>
      <c r="I13978">
        <v>100</v>
      </c>
      <c r="J13978">
        <v>100</v>
      </c>
    </row>
    <row r="13980" spans="1:10" x14ac:dyDescent="0.25">
      <c r="G13980" t="s">
        <v>1673</v>
      </c>
      <c r="H13980">
        <v>1</v>
      </c>
      <c r="I13980">
        <v>100</v>
      </c>
    </row>
    <row r="13983" spans="1:10" s="9" customFormat="1" x14ac:dyDescent="0.25">
      <c r="A13983" s="9" t="s">
        <v>635</v>
      </c>
      <c r="G13983" s="9" t="s">
        <v>1316</v>
      </c>
    </row>
    <row r="13989" spans="1:10" x14ac:dyDescent="0.25">
      <c r="G13989" t="s">
        <v>3807</v>
      </c>
      <c r="H13989" t="s">
        <v>1601</v>
      </c>
      <c r="I13989" t="s">
        <v>1602</v>
      </c>
      <c r="J13989" t="s">
        <v>1603</v>
      </c>
    </row>
    <row r="13991" spans="1:10" x14ac:dyDescent="0.25">
      <c r="G13991" t="s">
        <v>3016</v>
      </c>
      <c r="H13991">
        <v>8</v>
      </c>
      <c r="I13991">
        <v>100</v>
      </c>
      <c r="J13991">
        <v>100</v>
      </c>
    </row>
    <row r="13993" spans="1:10" x14ac:dyDescent="0.25">
      <c r="G13993" t="s">
        <v>1673</v>
      </c>
      <c r="H13993">
        <v>8</v>
      </c>
      <c r="I13993">
        <v>100</v>
      </c>
    </row>
    <row r="13995" spans="1:10" s="9" customFormat="1" x14ac:dyDescent="0.25">
      <c r="A13995" s="9" t="s">
        <v>5598</v>
      </c>
      <c r="G13995" s="9" t="s">
        <v>1317</v>
      </c>
    </row>
    <row r="13999" spans="1:10" x14ac:dyDescent="0.25">
      <c r="G13999" t="s">
        <v>3807</v>
      </c>
      <c r="H13999" t="s">
        <v>1601</v>
      </c>
      <c r="I13999" t="s">
        <v>1602</v>
      </c>
      <c r="J13999" t="s">
        <v>1603</v>
      </c>
    </row>
    <row r="14001" spans="1:10" x14ac:dyDescent="0.25">
      <c r="G14001" t="s">
        <v>3016</v>
      </c>
      <c r="H14001">
        <v>9</v>
      </c>
      <c r="I14001">
        <v>100</v>
      </c>
      <c r="J14001">
        <v>100</v>
      </c>
    </row>
    <row r="14003" spans="1:10" x14ac:dyDescent="0.25">
      <c r="G14003" t="s">
        <v>1673</v>
      </c>
      <c r="H14003">
        <v>9</v>
      </c>
      <c r="I14003">
        <v>100</v>
      </c>
    </row>
    <row r="14005" spans="1:10" s="9" customFormat="1" x14ac:dyDescent="0.25">
      <c r="A14005" s="9" t="s">
        <v>5599</v>
      </c>
      <c r="G14005" s="9" t="s">
        <v>1318</v>
      </c>
    </row>
    <row r="14009" spans="1:10" x14ac:dyDescent="0.25">
      <c r="G14009" t="s">
        <v>3807</v>
      </c>
      <c r="H14009" t="s">
        <v>1601</v>
      </c>
      <c r="I14009" t="s">
        <v>1602</v>
      </c>
      <c r="J14009" t="s">
        <v>1603</v>
      </c>
    </row>
    <row r="14011" spans="1:10" x14ac:dyDescent="0.25">
      <c r="G14011" t="s">
        <v>3016</v>
      </c>
      <c r="H14011">
        <v>2</v>
      </c>
      <c r="I14011">
        <v>100</v>
      </c>
      <c r="J14011">
        <v>100</v>
      </c>
    </row>
    <row r="14013" spans="1:10" x14ac:dyDescent="0.25">
      <c r="G14013" t="s">
        <v>1673</v>
      </c>
      <c r="H14013">
        <v>2</v>
      </c>
      <c r="I14013">
        <v>100</v>
      </c>
    </row>
    <row r="14015" spans="1:10" s="9" customFormat="1" x14ac:dyDescent="0.25">
      <c r="A14015" s="9" t="s">
        <v>5600</v>
      </c>
      <c r="G14015" s="9" t="s">
        <v>1319</v>
      </c>
    </row>
    <row r="14019" spans="1:10" x14ac:dyDescent="0.25">
      <c r="G14019" t="s">
        <v>3807</v>
      </c>
      <c r="H14019" t="s">
        <v>1601</v>
      </c>
      <c r="I14019" t="s">
        <v>1602</v>
      </c>
      <c r="J14019" t="s">
        <v>1603</v>
      </c>
    </row>
    <row r="14021" spans="1:10" x14ac:dyDescent="0.25">
      <c r="G14021" t="s">
        <v>4192</v>
      </c>
      <c r="H14021">
        <v>700</v>
      </c>
      <c r="I14021">
        <v>98.45</v>
      </c>
      <c r="J14021">
        <v>98.45</v>
      </c>
    </row>
    <row r="14022" spans="1:10" x14ac:dyDescent="0.25">
      <c r="G14022" t="s">
        <v>3013</v>
      </c>
      <c r="H14022">
        <v>2</v>
      </c>
      <c r="I14022">
        <v>0.28000000000000003</v>
      </c>
      <c r="J14022">
        <v>98.73</v>
      </c>
    </row>
    <row r="14023" spans="1:10" x14ac:dyDescent="0.25">
      <c r="G14023" t="s">
        <v>3158</v>
      </c>
      <c r="H14023">
        <v>9</v>
      </c>
      <c r="I14023">
        <v>1.27</v>
      </c>
      <c r="J14023">
        <v>100</v>
      </c>
    </row>
    <row r="14025" spans="1:10" x14ac:dyDescent="0.25">
      <c r="G14025" t="s">
        <v>1673</v>
      </c>
      <c r="H14025">
        <v>711</v>
      </c>
      <c r="I14025">
        <v>100</v>
      </c>
    </row>
    <row r="14027" spans="1:10" s="9" customFormat="1" x14ac:dyDescent="0.25">
      <c r="A14027" s="9" t="s">
        <v>639</v>
      </c>
      <c r="G14027" s="9" t="s">
        <v>1320</v>
      </c>
    </row>
    <row r="14030" spans="1:10" x14ac:dyDescent="0.25">
      <c r="G14030" t="s">
        <v>3807</v>
      </c>
      <c r="H14030" t="s">
        <v>1601</v>
      </c>
      <c r="I14030" t="s">
        <v>1602</v>
      </c>
      <c r="J14030" t="s">
        <v>1603</v>
      </c>
    </row>
    <row r="14032" spans="1:10" x14ac:dyDescent="0.25">
      <c r="G14032" t="s">
        <v>3015</v>
      </c>
      <c r="H14032">
        <v>627</v>
      </c>
      <c r="I14032">
        <v>83.94</v>
      </c>
      <c r="J14032">
        <v>83.94</v>
      </c>
    </row>
    <row r="14033" spans="1:10" x14ac:dyDescent="0.25">
      <c r="G14033" t="s">
        <v>3016</v>
      </c>
      <c r="H14033">
        <v>114</v>
      </c>
      <c r="I14033">
        <v>15.26</v>
      </c>
      <c r="J14033">
        <v>99.2</v>
      </c>
    </row>
    <row r="14034" spans="1:10" x14ac:dyDescent="0.25">
      <c r="G14034" t="s">
        <v>3013</v>
      </c>
      <c r="H14034">
        <v>3</v>
      </c>
      <c r="I14034">
        <v>0.4</v>
      </c>
      <c r="J14034">
        <v>99.6</v>
      </c>
    </row>
    <row r="14035" spans="1:10" x14ac:dyDescent="0.25">
      <c r="G14035" t="s">
        <v>3158</v>
      </c>
      <c r="H14035">
        <v>3</v>
      </c>
      <c r="I14035">
        <v>0.4</v>
      </c>
      <c r="J14035">
        <v>100</v>
      </c>
    </row>
    <row r="14037" spans="1:10" x14ac:dyDescent="0.25">
      <c r="G14037" t="s">
        <v>1673</v>
      </c>
      <c r="H14037">
        <v>747</v>
      </c>
      <c r="I14037">
        <v>100</v>
      </c>
    </row>
    <row r="14041" spans="1:10" s="9" customFormat="1" x14ac:dyDescent="0.25">
      <c r="A14041" s="9" t="s">
        <v>640</v>
      </c>
      <c r="G14041" s="9" t="s">
        <v>1321</v>
      </c>
    </row>
    <row r="14044" spans="1:10" x14ac:dyDescent="0.25">
      <c r="G14044" t="s">
        <v>3807</v>
      </c>
      <c r="H14044" t="s">
        <v>1601</v>
      </c>
      <c r="I14044" t="s">
        <v>1602</v>
      </c>
      <c r="J14044" t="s">
        <v>1603</v>
      </c>
    </row>
    <row r="14046" spans="1:10" x14ac:dyDescent="0.25">
      <c r="G14046">
        <v>0</v>
      </c>
      <c r="H14046">
        <v>5</v>
      </c>
      <c r="I14046">
        <v>4.24</v>
      </c>
      <c r="J14046">
        <v>4.24</v>
      </c>
    </row>
    <row r="14047" spans="1:10" x14ac:dyDescent="0.25">
      <c r="G14047">
        <v>1</v>
      </c>
      <c r="H14047">
        <v>99</v>
      </c>
      <c r="I14047">
        <v>83.9</v>
      </c>
      <c r="J14047">
        <v>88.14</v>
      </c>
    </row>
    <row r="14048" spans="1:10" x14ac:dyDescent="0.25">
      <c r="G14048">
        <v>2</v>
      </c>
      <c r="H14048">
        <v>10</v>
      </c>
      <c r="I14048">
        <v>8.4700000000000006</v>
      </c>
      <c r="J14048">
        <v>96.61</v>
      </c>
    </row>
    <row r="14049" spans="1:10" x14ac:dyDescent="0.25">
      <c r="G14049">
        <v>3</v>
      </c>
      <c r="H14049">
        <v>3</v>
      </c>
      <c r="I14049">
        <v>2.54</v>
      </c>
      <c r="J14049">
        <v>99.15</v>
      </c>
    </row>
    <row r="14050" spans="1:10" x14ac:dyDescent="0.25">
      <c r="G14050" t="s">
        <v>3158</v>
      </c>
      <c r="H14050">
        <v>1</v>
      </c>
      <c r="I14050">
        <v>0.85</v>
      </c>
      <c r="J14050">
        <v>100</v>
      </c>
    </row>
    <row r="14053" spans="1:10" s="12" customFormat="1" x14ac:dyDescent="0.25">
      <c r="A14053" s="12" t="s">
        <v>5601</v>
      </c>
      <c r="G14053" s="12" t="s">
        <v>1322</v>
      </c>
      <c r="H14053" s="12" t="s">
        <v>5602</v>
      </c>
    </row>
    <row r="14054" spans="1:10" s="12" customFormat="1" x14ac:dyDescent="0.25">
      <c r="A14054" s="12" t="s">
        <v>1588</v>
      </c>
      <c r="G14054" s="12" t="s">
        <v>1322</v>
      </c>
      <c r="H14054" s="12" t="s">
        <v>5602</v>
      </c>
    </row>
    <row r="14058" spans="1:10" s="9" customFormat="1" x14ac:dyDescent="0.25">
      <c r="A14058" s="9" t="s">
        <v>5603</v>
      </c>
      <c r="G14058" s="9" t="s">
        <v>1323</v>
      </c>
    </row>
    <row r="14062" spans="1:10" x14ac:dyDescent="0.25">
      <c r="G14062" t="s">
        <v>3807</v>
      </c>
      <c r="H14062" t="s">
        <v>1601</v>
      </c>
      <c r="I14062" t="s">
        <v>1602</v>
      </c>
      <c r="J14062" t="s">
        <v>1603</v>
      </c>
    </row>
    <row r="14064" spans="1:10" x14ac:dyDescent="0.25">
      <c r="G14064" t="s">
        <v>3015</v>
      </c>
      <c r="H14064">
        <v>60</v>
      </c>
      <c r="I14064">
        <v>69.77</v>
      </c>
      <c r="J14064">
        <v>69.77</v>
      </c>
    </row>
    <row r="14065" spans="1:10" x14ac:dyDescent="0.25">
      <c r="G14065" t="s">
        <v>3016</v>
      </c>
      <c r="H14065">
        <v>23</v>
      </c>
      <c r="I14065">
        <v>26.74</v>
      </c>
      <c r="J14065">
        <v>96.51</v>
      </c>
    </row>
    <row r="14066" spans="1:10" x14ac:dyDescent="0.25">
      <c r="G14066" t="s">
        <v>3013</v>
      </c>
      <c r="H14066">
        <v>2</v>
      </c>
      <c r="I14066">
        <v>2.33</v>
      </c>
      <c r="J14066">
        <v>98.84</v>
      </c>
    </row>
    <row r="14067" spans="1:10" x14ac:dyDescent="0.25">
      <c r="G14067" t="s">
        <v>3158</v>
      </c>
      <c r="H14067">
        <v>1</v>
      </c>
      <c r="I14067">
        <v>1.1599999999999999</v>
      </c>
      <c r="J14067">
        <v>100</v>
      </c>
    </row>
    <row r="14069" spans="1:10" x14ac:dyDescent="0.25">
      <c r="G14069" t="s">
        <v>1673</v>
      </c>
      <c r="H14069">
        <v>86</v>
      </c>
      <c r="I14069">
        <v>100</v>
      </c>
    </row>
    <row r="14073" spans="1:10" s="9" customFormat="1" x14ac:dyDescent="0.25">
      <c r="A14073" s="9" t="s">
        <v>5611</v>
      </c>
      <c r="G14073" s="9" t="s">
        <v>4313</v>
      </c>
    </row>
    <row r="14076" spans="1:10" x14ac:dyDescent="0.25">
      <c r="G14076" t="s">
        <v>3807</v>
      </c>
      <c r="H14076" t="s">
        <v>1601</v>
      </c>
      <c r="I14076" t="s">
        <v>1602</v>
      </c>
      <c r="J14076" t="s">
        <v>1603</v>
      </c>
    </row>
    <row r="14078" spans="1:10" x14ac:dyDescent="0.25">
      <c r="G14078" t="s">
        <v>5604</v>
      </c>
      <c r="H14078">
        <v>39</v>
      </c>
      <c r="I14078">
        <v>44.83</v>
      </c>
      <c r="J14078">
        <v>44.83</v>
      </c>
    </row>
    <row r="14079" spans="1:10" x14ac:dyDescent="0.25">
      <c r="G14079" t="s">
        <v>5605</v>
      </c>
      <c r="H14079">
        <v>24</v>
      </c>
      <c r="I14079">
        <v>27.59</v>
      </c>
      <c r="J14079">
        <v>72.41</v>
      </c>
    </row>
    <row r="14080" spans="1:10" x14ac:dyDescent="0.25">
      <c r="G14080" t="s">
        <v>5606</v>
      </c>
      <c r="H14080">
        <v>3</v>
      </c>
      <c r="I14080">
        <v>3.45</v>
      </c>
      <c r="J14080">
        <v>75.86</v>
      </c>
    </row>
    <row r="14081" spans="1:10" x14ac:dyDescent="0.25">
      <c r="G14081" t="s">
        <v>5607</v>
      </c>
      <c r="H14081">
        <v>6</v>
      </c>
      <c r="I14081">
        <v>6.9</v>
      </c>
      <c r="J14081">
        <v>82.76</v>
      </c>
    </row>
    <row r="14082" spans="1:10" x14ac:dyDescent="0.25">
      <c r="G14082" t="s">
        <v>5608</v>
      </c>
      <c r="H14082">
        <v>7</v>
      </c>
      <c r="I14082">
        <v>8.0500000000000007</v>
      </c>
      <c r="J14082">
        <v>90.8</v>
      </c>
    </row>
    <row r="14083" spans="1:10" x14ac:dyDescent="0.25">
      <c r="G14083" t="s">
        <v>5609</v>
      </c>
      <c r="H14083">
        <v>5</v>
      </c>
      <c r="I14083">
        <v>5.75</v>
      </c>
      <c r="J14083">
        <v>96.55</v>
      </c>
    </row>
    <row r="14084" spans="1:10" x14ac:dyDescent="0.25">
      <c r="G14084" t="s">
        <v>5610</v>
      </c>
      <c r="H14084">
        <v>2</v>
      </c>
      <c r="I14084">
        <v>2.2999999999999998</v>
      </c>
      <c r="J14084">
        <v>98.85</v>
      </c>
    </row>
    <row r="14085" spans="1:10" x14ac:dyDescent="0.25">
      <c r="G14085" t="s">
        <v>3158</v>
      </c>
      <c r="H14085">
        <v>1</v>
      </c>
      <c r="I14085">
        <v>1.1499999999999999</v>
      </c>
      <c r="J14085">
        <v>100</v>
      </c>
    </row>
    <row r="14087" spans="1:10" x14ac:dyDescent="0.25">
      <c r="G14087" t="s">
        <v>1673</v>
      </c>
      <c r="H14087">
        <v>87</v>
      </c>
      <c r="I14087">
        <v>100</v>
      </c>
    </row>
    <row r="14091" spans="1:10" s="9" customFormat="1" x14ac:dyDescent="0.25">
      <c r="A14091" s="9" t="s">
        <v>5612</v>
      </c>
      <c r="G14091" s="9" t="s">
        <v>1325</v>
      </c>
    </row>
    <row r="14095" spans="1:10" x14ac:dyDescent="0.25">
      <c r="G14095" t="s">
        <v>3807</v>
      </c>
      <c r="H14095" t="s">
        <v>1601</v>
      </c>
      <c r="I14095" t="s">
        <v>1602</v>
      </c>
      <c r="J14095" t="s">
        <v>1603</v>
      </c>
    </row>
    <row r="14097" spans="1:10" x14ac:dyDescent="0.25">
      <c r="G14097" t="s">
        <v>3015</v>
      </c>
      <c r="H14097">
        <v>43</v>
      </c>
      <c r="I14097">
        <v>62.32</v>
      </c>
      <c r="J14097">
        <v>62.32</v>
      </c>
    </row>
    <row r="14098" spans="1:10" x14ac:dyDescent="0.25">
      <c r="G14098" t="s">
        <v>3016</v>
      </c>
      <c r="H14098">
        <v>25</v>
      </c>
      <c r="I14098">
        <v>36.229999999999997</v>
      </c>
      <c r="J14098">
        <v>98.55</v>
      </c>
    </row>
    <row r="14099" spans="1:10" x14ac:dyDescent="0.25">
      <c r="G14099" t="s">
        <v>3158</v>
      </c>
      <c r="H14099">
        <v>1</v>
      </c>
      <c r="I14099">
        <v>1.45</v>
      </c>
      <c r="J14099">
        <v>100</v>
      </c>
    </row>
    <row r="14101" spans="1:10" x14ac:dyDescent="0.25">
      <c r="G14101" t="s">
        <v>1673</v>
      </c>
      <c r="H14101">
        <v>69</v>
      </c>
      <c r="I14101">
        <v>100</v>
      </c>
    </row>
    <row r="14105" spans="1:10" s="9" customFormat="1" ht="12.75" customHeight="1" x14ac:dyDescent="0.25">
      <c r="A14105" s="9" t="s">
        <v>645</v>
      </c>
      <c r="G14105" s="9" t="s">
        <v>1327</v>
      </c>
    </row>
    <row r="14110" spans="1:10" x14ac:dyDescent="0.25">
      <c r="G14110" t="s">
        <v>3807</v>
      </c>
      <c r="H14110" t="s">
        <v>1601</v>
      </c>
      <c r="I14110" t="s">
        <v>1602</v>
      </c>
      <c r="J14110" t="s">
        <v>1603</v>
      </c>
    </row>
    <row r="14112" spans="1:10" x14ac:dyDescent="0.25">
      <c r="G14112" t="s">
        <v>3158</v>
      </c>
      <c r="H14112">
        <v>4</v>
      </c>
      <c r="I14112">
        <v>100</v>
      </c>
      <c r="J14112">
        <v>100</v>
      </c>
    </row>
    <row r="14114" spans="1:10" x14ac:dyDescent="0.25">
      <c r="G14114" t="s">
        <v>1673</v>
      </c>
      <c r="H14114">
        <v>4</v>
      </c>
      <c r="I14114">
        <v>100</v>
      </c>
    </row>
    <row r="14118" spans="1:10" s="9" customFormat="1" x14ac:dyDescent="0.25">
      <c r="A14118" s="9" t="s">
        <v>5613</v>
      </c>
      <c r="G14118" s="9" t="s">
        <v>1326</v>
      </c>
    </row>
    <row r="14122" spans="1:10" x14ac:dyDescent="0.25">
      <c r="G14122" t="s">
        <v>3807</v>
      </c>
      <c r="H14122" t="s">
        <v>1601</v>
      </c>
      <c r="I14122" t="s">
        <v>1602</v>
      </c>
      <c r="J14122" t="s">
        <v>1603</v>
      </c>
    </row>
    <row r="14124" spans="1:10" x14ac:dyDescent="0.25">
      <c r="G14124">
        <v>0.2</v>
      </c>
      <c r="H14124">
        <v>1</v>
      </c>
      <c r="I14124">
        <v>2.17</v>
      </c>
      <c r="J14124">
        <v>2.17</v>
      </c>
    </row>
    <row r="14125" spans="1:10" x14ac:dyDescent="0.25">
      <c r="G14125">
        <v>1</v>
      </c>
      <c r="H14125">
        <v>3</v>
      </c>
      <c r="I14125">
        <v>6.52</v>
      </c>
      <c r="J14125">
        <v>8.6999999999999993</v>
      </c>
    </row>
    <row r="14126" spans="1:10" x14ac:dyDescent="0.25">
      <c r="G14126">
        <v>2</v>
      </c>
      <c r="H14126">
        <v>4</v>
      </c>
      <c r="I14126">
        <v>8.6999999999999993</v>
      </c>
      <c r="J14126">
        <v>17.39</v>
      </c>
    </row>
    <row r="14127" spans="1:10" x14ac:dyDescent="0.25">
      <c r="G14127">
        <v>4</v>
      </c>
      <c r="H14127">
        <v>1</v>
      </c>
      <c r="I14127">
        <v>2.17</v>
      </c>
      <c r="J14127">
        <v>19.57</v>
      </c>
    </row>
    <row r="14128" spans="1:10" x14ac:dyDescent="0.25">
      <c r="G14128">
        <v>5</v>
      </c>
      <c r="H14128">
        <v>4</v>
      </c>
      <c r="I14128">
        <v>8.6999999999999993</v>
      </c>
      <c r="J14128">
        <v>28.26</v>
      </c>
    </row>
    <row r="14129" spans="7:10" x14ac:dyDescent="0.25">
      <c r="G14129">
        <v>6</v>
      </c>
      <c r="H14129">
        <v>1</v>
      </c>
      <c r="I14129">
        <v>2.17</v>
      </c>
      <c r="J14129">
        <v>30.43</v>
      </c>
    </row>
    <row r="14130" spans="7:10" x14ac:dyDescent="0.25">
      <c r="G14130">
        <v>7</v>
      </c>
      <c r="H14130">
        <v>2</v>
      </c>
      <c r="I14130">
        <v>4.3499999999999996</v>
      </c>
      <c r="J14130">
        <v>34.78</v>
      </c>
    </row>
    <row r="14131" spans="7:10" x14ac:dyDescent="0.25">
      <c r="G14131">
        <v>8</v>
      </c>
      <c r="H14131">
        <v>1</v>
      </c>
      <c r="I14131">
        <v>2.17</v>
      </c>
      <c r="J14131">
        <v>36.96</v>
      </c>
    </row>
    <row r="14132" spans="7:10" x14ac:dyDescent="0.25">
      <c r="G14132">
        <v>9</v>
      </c>
      <c r="H14132">
        <v>1</v>
      </c>
      <c r="I14132">
        <v>2.17</v>
      </c>
      <c r="J14132">
        <v>39.130000000000003</v>
      </c>
    </row>
    <row r="14133" spans="7:10" x14ac:dyDescent="0.25">
      <c r="G14133">
        <v>10</v>
      </c>
      <c r="H14133">
        <v>1</v>
      </c>
      <c r="I14133">
        <v>2.17</v>
      </c>
      <c r="J14133">
        <v>41.3</v>
      </c>
    </row>
    <row r="14134" spans="7:10" x14ac:dyDescent="0.25">
      <c r="G14134">
        <v>12</v>
      </c>
      <c r="H14134">
        <v>4</v>
      </c>
      <c r="I14134">
        <v>8.6999999999999993</v>
      </c>
      <c r="J14134">
        <v>50</v>
      </c>
    </row>
    <row r="14135" spans="7:10" x14ac:dyDescent="0.25">
      <c r="G14135">
        <v>13</v>
      </c>
      <c r="H14135">
        <v>3</v>
      </c>
      <c r="I14135">
        <v>6.52</v>
      </c>
      <c r="J14135">
        <v>56.52</v>
      </c>
    </row>
    <row r="14136" spans="7:10" x14ac:dyDescent="0.25">
      <c r="G14136">
        <v>14</v>
      </c>
      <c r="H14136">
        <v>2</v>
      </c>
      <c r="I14136">
        <v>4.3499999999999996</v>
      </c>
      <c r="J14136">
        <v>60.87</v>
      </c>
    </row>
    <row r="14137" spans="7:10" x14ac:dyDescent="0.25">
      <c r="G14137">
        <v>15</v>
      </c>
      <c r="H14137">
        <v>1</v>
      </c>
      <c r="I14137">
        <v>2.17</v>
      </c>
      <c r="J14137">
        <v>63.04</v>
      </c>
    </row>
    <row r="14138" spans="7:10" x14ac:dyDescent="0.25">
      <c r="G14138">
        <v>16</v>
      </c>
      <c r="H14138">
        <v>2</v>
      </c>
      <c r="I14138">
        <v>4.3499999999999996</v>
      </c>
      <c r="J14138">
        <v>67.39</v>
      </c>
    </row>
    <row r="14139" spans="7:10" x14ac:dyDescent="0.25">
      <c r="G14139">
        <v>17</v>
      </c>
      <c r="H14139">
        <v>4</v>
      </c>
      <c r="I14139">
        <v>8.6999999999999993</v>
      </c>
      <c r="J14139">
        <v>76.09</v>
      </c>
    </row>
    <row r="14140" spans="7:10" x14ac:dyDescent="0.25">
      <c r="G14140">
        <v>18</v>
      </c>
      <c r="H14140">
        <v>1</v>
      </c>
      <c r="I14140">
        <v>2.17</v>
      </c>
      <c r="J14140">
        <v>78.260000000000005</v>
      </c>
    </row>
    <row r="14141" spans="7:10" x14ac:dyDescent="0.25">
      <c r="G14141">
        <v>21</v>
      </c>
      <c r="H14141">
        <v>2</v>
      </c>
      <c r="I14141">
        <v>4.3499999999999996</v>
      </c>
      <c r="J14141">
        <v>82.61</v>
      </c>
    </row>
    <row r="14142" spans="7:10" x14ac:dyDescent="0.25">
      <c r="G14142">
        <v>24</v>
      </c>
      <c r="H14142">
        <v>3</v>
      </c>
      <c r="I14142">
        <v>6.52</v>
      </c>
      <c r="J14142">
        <v>89.13</v>
      </c>
    </row>
    <row r="14143" spans="7:10" x14ac:dyDescent="0.25">
      <c r="G14143">
        <v>25</v>
      </c>
      <c r="H14143">
        <v>1</v>
      </c>
      <c r="I14143">
        <v>2.17</v>
      </c>
      <c r="J14143">
        <v>91.3</v>
      </c>
    </row>
    <row r="14144" spans="7:10" x14ac:dyDescent="0.25">
      <c r="G14144">
        <v>33</v>
      </c>
      <c r="H14144">
        <v>1</v>
      </c>
      <c r="I14144">
        <v>2.17</v>
      </c>
      <c r="J14144">
        <v>93.48</v>
      </c>
    </row>
    <row r="14145" spans="1:10" x14ac:dyDescent="0.25">
      <c r="G14145">
        <v>36</v>
      </c>
      <c r="H14145">
        <v>1</v>
      </c>
      <c r="I14145">
        <v>2.17</v>
      </c>
      <c r="J14145">
        <v>95.65</v>
      </c>
    </row>
    <row r="14146" spans="1:10" x14ac:dyDescent="0.25">
      <c r="G14146">
        <v>40</v>
      </c>
      <c r="H14146">
        <v>2</v>
      </c>
      <c r="I14146">
        <v>4.3499999999999996</v>
      </c>
      <c r="J14146">
        <v>100</v>
      </c>
    </row>
    <row r="14148" spans="1:10" x14ac:dyDescent="0.25">
      <c r="G14148" t="s">
        <v>1673</v>
      </c>
      <c r="H14148">
        <v>46</v>
      </c>
      <c r="I14148">
        <v>100</v>
      </c>
    </row>
    <row r="14154" spans="1:10" s="9" customFormat="1" x14ac:dyDescent="0.25">
      <c r="A14154" s="9" t="s">
        <v>5614</v>
      </c>
      <c r="G14154" s="9" t="s">
        <v>1328</v>
      </c>
    </row>
    <row r="14159" spans="1:10" x14ac:dyDescent="0.25">
      <c r="G14159" t="s">
        <v>3807</v>
      </c>
      <c r="H14159" t="s">
        <v>1601</v>
      </c>
      <c r="I14159" t="s">
        <v>1602</v>
      </c>
      <c r="J14159" t="s">
        <v>1603</v>
      </c>
    </row>
    <row r="14161" spans="7:10" x14ac:dyDescent="0.25">
      <c r="G14161">
        <v>0</v>
      </c>
      <c r="H14161">
        <v>1</v>
      </c>
      <c r="I14161">
        <v>1.75</v>
      </c>
      <c r="J14161">
        <v>1.75</v>
      </c>
    </row>
    <row r="14162" spans="7:10" x14ac:dyDescent="0.25">
      <c r="G14162">
        <v>1</v>
      </c>
      <c r="H14162">
        <v>3</v>
      </c>
      <c r="I14162">
        <v>5.26</v>
      </c>
      <c r="J14162">
        <v>7.02</v>
      </c>
    </row>
    <row r="14163" spans="7:10" x14ac:dyDescent="0.25">
      <c r="G14163">
        <v>2</v>
      </c>
      <c r="H14163">
        <v>4</v>
      </c>
      <c r="I14163">
        <v>7.02</v>
      </c>
      <c r="J14163">
        <v>14.04</v>
      </c>
    </row>
    <row r="14164" spans="7:10" x14ac:dyDescent="0.25">
      <c r="G14164">
        <v>3</v>
      </c>
      <c r="H14164">
        <v>4</v>
      </c>
      <c r="I14164">
        <v>7.02</v>
      </c>
      <c r="J14164">
        <v>21.05</v>
      </c>
    </row>
    <row r="14165" spans="7:10" x14ac:dyDescent="0.25">
      <c r="G14165">
        <v>4</v>
      </c>
      <c r="H14165">
        <v>4</v>
      </c>
      <c r="I14165">
        <v>7.02</v>
      </c>
      <c r="J14165">
        <v>28.07</v>
      </c>
    </row>
    <row r="14166" spans="7:10" x14ac:dyDescent="0.25">
      <c r="G14166">
        <v>5</v>
      </c>
      <c r="H14166">
        <v>5</v>
      </c>
      <c r="I14166">
        <v>8.77</v>
      </c>
      <c r="J14166">
        <v>36.840000000000003</v>
      </c>
    </row>
    <row r="14167" spans="7:10" x14ac:dyDescent="0.25">
      <c r="G14167">
        <v>6</v>
      </c>
      <c r="H14167">
        <v>5</v>
      </c>
      <c r="I14167">
        <v>8.77</v>
      </c>
      <c r="J14167">
        <v>45.61</v>
      </c>
    </row>
    <row r="14168" spans="7:10" x14ac:dyDescent="0.25">
      <c r="G14168">
        <v>7</v>
      </c>
      <c r="H14168">
        <v>4</v>
      </c>
      <c r="I14168">
        <v>7.02</v>
      </c>
      <c r="J14168">
        <v>52.63</v>
      </c>
    </row>
    <row r="14169" spans="7:10" x14ac:dyDescent="0.25">
      <c r="G14169">
        <v>8</v>
      </c>
      <c r="H14169">
        <v>3</v>
      </c>
      <c r="I14169">
        <v>5.26</v>
      </c>
      <c r="J14169">
        <v>57.89</v>
      </c>
    </row>
    <row r="14170" spans="7:10" x14ac:dyDescent="0.25">
      <c r="G14170">
        <v>9</v>
      </c>
      <c r="H14170">
        <v>2</v>
      </c>
      <c r="I14170">
        <v>3.51</v>
      </c>
      <c r="J14170">
        <v>61.4</v>
      </c>
    </row>
    <row r="14171" spans="7:10" x14ac:dyDescent="0.25">
      <c r="G14171">
        <v>12</v>
      </c>
      <c r="H14171">
        <v>7</v>
      </c>
      <c r="I14171">
        <v>12.28</v>
      </c>
      <c r="J14171">
        <v>73.680000000000007</v>
      </c>
    </row>
    <row r="14172" spans="7:10" x14ac:dyDescent="0.25">
      <c r="G14172">
        <v>13</v>
      </c>
      <c r="H14172">
        <v>2</v>
      </c>
      <c r="I14172">
        <v>3.51</v>
      </c>
      <c r="J14172">
        <v>77.19</v>
      </c>
    </row>
    <row r="14173" spans="7:10" x14ac:dyDescent="0.25">
      <c r="G14173">
        <v>14</v>
      </c>
      <c r="H14173">
        <v>5</v>
      </c>
      <c r="I14173">
        <v>8.77</v>
      </c>
      <c r="J14173">
        <v>85.96</v>
      </c>
    </row>
    <row r="14174" spans="7:10" x14ac:dyDescent="0.25">
      <c r="G14174">
        <v>15</v>
      </c>
      <c r="H14174">
        <v>1</v>
      </c>
      <c r="I14174">
        <v>1.75</v>
      </c>
      <c r="J14174">
        <v>87.72</v>
      </c>
    </row>
    <row r="14175" spans="7:10" x14ac:dyDescent="0.25">
      <c r="G14175">
        <v>17</v>
      </c>
      <c r="H14175">
        <v>2</v>
      </c>
      <c r="I14175">
        <v>3.51</v>
      </c>
      <c r="J14175">
        <v>91.23</v>
      </c>
    </row>
    <row r="14176" spans="7:10" x14ac:dyDescent="0.25">
      <c r="G14176">
        <v>20</v>
      </c>
      <c r="H14176">
        <v>1</v>
      </c>
      <c r="I14176">
        <v>1.75</v>
      </c>
      <c r="J14176">
        <v>92.98</v>
      </c>
    </row>
    <row r="14177" spans="1:10" x14ac:dyDescent="0.25">
      <c r="G14177">
        <v>21</v>
      </c>
      <c r="H14177">
        <v>1</v>
      </c>
      <c r="I14177">
        <v>1.75</v>
      </c>
      <c r="J14177">
        <v>94.74</v>
      </c>
    </row>
    <row r="14178" spans="1:10" x14ac:dyDescent="0.25">
      <c r="G14178">
        <v>24</v>
      </c>
      <c r="H14178">
        <v>1</v>
      </c>
      <c r="I14178">
        <v>1.75</v>
      </c>
      <c r="J14178">
        <v>96.49</v>
      </c>
    </row>
    <row r="14179" spans="1:10" x14ac:dyDescent="0.25">
      <c r="G14179">
        <v>36</v>
      </c>
      <c r="H14179">
        <v>2</v>
      </c>
      <c r="I14179">
        <v>3.51</v>
      </c>
      <c r="J14179">
        <v>100</v>
      </c>
    </row>
    <row r="14181" spans="1:10" x14ac:dyDescent="0.25">
      <c r="G14181" t="s">
        <v>1673</v>
      </c>
      <c r="H14181">
        <v>57</v>
      </c>
      <c r="I14181">
        <v>100</v>
      </c>
    </row>
    <row r="14185" spans="1:10" s="9" customFormat="1" x14ac:dyDescent="0.25">
      <c r="A14185" s="9" t="s">
        <v>5615</v>
      </c>
      <c r="G14185" s="9" t="s">
        <v>1329</v>
      </c>
    </row>
    <row r="14188" spans="1:10" x14ac:dyDescent="0.25">
      <c r="G14188" t="s">
        <v>3807</v>
      </c>
      <c r="H14188" t="s">
        <v>1601</v>
      </c>
      <c r="I14188" t="s">
        <v>1602</v>
      </c>
      <c r="J14188" t="s">
        <v>1603</v>
      </c>
    </row>
    <row r="14190" spans="1:10" x14ac:dyDescent="0.25">
      <c r="G14190" t="s">
        <v>3915</v>
      </c>
      <c r="H14190">
        <v>2</v>
      </c>
      <c r="I14190">
        <v>25</v>
      </c>
      <c r="J14190">
        <v>25</v>
      </c>
    </row>
    <row r="14191" spans="1:10" x14ac:dyDescent="0.25">
      <c r="G14191" t="s">
        <v>3013</v>
      </c>
      <c r="H14191">
        <v>2</v>
      </c>
      <c r="I14191">
        <v>25</v>
      </c>
      <c r="J14191">
        <v>50</v>
      </c>
    </row>
    <row r="14192" spans="1:10" x14ac:dyDescent="0.25">
      <c r="G14192" t="s">
        <v>3158</v>
      </c>
      <c r="H14192">
        <v>4</v>
      </c>
      <c r="I14192">
        <v>50</v>
      </c>
      <c r="J14192">
        <v>100</v>
      </c>
    </row>
    <row r="14194" spans="1:10" x14ac:dyDescent="0.25">
      <c r="G14194" t="s">
        <v>1673</v>
      </c>
      <c r="H14194">
        <v>8</v>
      </c>
      <c r="I14194">
        <v>100</v>
      </c>
    </row>
    <row r="14198" spans="1:10" s="9" customFormat="1" x14ac:dyDescent="0.25">
      <c r="A14198" s="9" t="s">
        <v>650</v>
      </c>
      <c r="G14198" s="9" t="s">
        <v>1330</v>
      </c>
    </row>
    <row r="14203" spans="1:10" x14ac:dyDescent="0.25">
      <c r="G14203" t="s">
        <v>3807</v>
      </c>
      <c r="H14203" t="s">
        <v>1601</v>
      </c>
      <c r="I14203" t="s">
        <v>1602</v>
      </c>
      <c r="J14203" t="s">
        <v>1603</v>
      </c>
    </row>
    <row r="14205" spans="1:10" x14ac:dyDescent="0.25">
      <c r="G14205" t="s">
        <v>3016</v>
      </c>
      <c r="H14205">
        <v>1</v>
      </c>
      <c r="I14205">
        <v>100</v>
      </c>
      <c r="J14205">
        <v>100</v>
      </c>
    </row>
    <row r="14207" spans="1:10" x14ac:dyDescent="0.25">
      <c r="G14207" t="s">
        <v>1673</v>
      </c>
      <c r="H14207">
        <v>1</v>
      </c>
      <c r="I14207">
        <v>100</v>
      </c>
    </row>
    <row r="14211" spans="1:10" s="9" customFormat="1" x14ac:dyDescent="0.25">
      <c r="A14211" s="9" t="s">
        <v>5616</v>
      </c>
      <c r="G14211" s="9" t="s">
        <v>4314</v>
      </c>
    </row>
    <row r="14214" spans="1:10" x14ac:dyDescent="0.25">
      <c r="G14214" t="s">
        <v>3807</v>
      </c>
      <c r="H14214" t="s">
        <v>1601</v>
      </c>
      <c r="I14214" t="s">
        <v>1602</v>
      </c>
      <c r="J14214" t="s">
        <v>1603</v>
      </c>
    </row>
    <row r="14216" spans="1:10" x14ac:dyDescent="0.25">
      <c r="G14216" t="s">
        <v>3016</v>
      </c>
      <c r="H14216">
        <v>3</v>
      </c>
      <c r="I14216">
        <v>100</v>
      </c>
      <c r="J14216">
        <v>100</v>
      </c>
    </row>
    <row r="14218" spans="1:10" x14ac:dyDescent="0.25">
      <c r="G14218" t="s">
        <v>1673</v>
      </c>
      <c r="H14218">
        <v>3</v>
      </c>
      <c r="I14218">
        <v>100</v>
      </c>
    </row>
    <row r="14221" spans="1:10" s="9" customFormat="1" x14ac:dyDescent="0.25">
      <c r="A14221" s="9" t="s">
        <v>5617</v>
      </c>
      <c r="G14221" s="9" t="s">
        <v>5618</v>
      </c>
    </row>
    <row r="14226" spans="1:10" x14ac:dyDescent="0.25">
      <c r="G14226" t="s">
        <v>3807</v>
      </c>
      <c r="H14226" t="s">
        <v>1601</v>
      </c>
      <c r="I14226" t="s">
        <v>1602</v>
      </c>
      <c r="J14226" t="s">
        <v>1603</v>
      </c>
    </row>
    <row r="14228" spans="1:10" x14ac:dyDescent="0.25">
      <c r="G14228" t="s">
        <v>3016</v>
      </c>
      <c r="H14228">
        <v>1</v>
      </c>
      <c r="I14228">
        <v>100</v>
      </c>
      <c r="J14228">
        <v>100</v>
      </c>
    </row>
    <row r="14230" spans="1:10" x14ac:dyDescent="0.25">
      <c r="G14230" t="s">
        <v>1673</v>
      </c>
      <c r="H14230">
        <v>1</v>
      </c>
      <c r="I14230">
        <v>100</v>
      </c>
    </row>
    <row r="14234" spans="1:10" s="9" customFormat="1" x14ac:dyDescent="0.25">
      <c r="A14234" s="9" t="s">
        <v>653</v>
      </c>
      <c r="G14234" s="9" t="s">
        <v>4315</v>
      </c>
    </row>
    <row r="14237" spans="1:10" x14ac:dyDescent="0.25">
      <c r="G14237" t="s">
        <v>3807</v>
      </c>
      <c r="H14237" t="s">
        <v>1601</v>
      </c>
      <c r="I14237" t="s">
        <v>1602</v>
      </c>
      <c r="J14237" t="s">
        <v>1603</v>
      </c>
    </row>
    <row r="14239" spans="1:10" x14ac:dyDescent="0.25">
      <c r="G14239" t="s">
        <v>3016</v>
      </c>
      <c r="H14239">
        <v>47</v>
      </c>
      <c r="I14239">
        <v>100</v>
      </c>
      <c r="J14239">
        <v>100</v>
      </c>
    </row>
    <row r="14241" spans="1:10" x14ac:dyDescent="0.25">
      <c r="G14241" t="s">
        <v>1673</v>
      </c>
      <c r="H14241">
        <v>47</v>
      </c>
      <c r="I14241">
        <v>100</v>
      </c>
    </row>
    <row r="14245" spans="1:10" s="9" customFormat="1" x14ac:dyDescent="0.25">
      <c r="A14245" s="9" t="s">
        <v>5619</v>
      </c>
      <c r="G14245" s="9" t="s">
        <v>5620</v>
      </c>
    </row>
    <row r="14249" spans="1:10" x14ac:dyDescent="0.25">
      <c r="G14249" t="s">
        <v>3807</v>
      </c>
      <c r="H14249" t="s">
        <v>1601</v>
      </c>
      <c r="I14249" t="s">
        <v>1602</v>
      </c>
      <c r="J14249" t="s">
        <v>1603</v>
      </c>
    </row>
    <row r="14251" spans="1:10" x14ac:dyDescent="0.25">
      <c r="G14251" t="s">
        <v>3016</v>
      </c>
      <c r="H14251">
        <v>4</v>
      </c>
      <c r="I14251">
        <v>100</v>
      </c>
      <c r="J14251">
        <v>100</v>
      </c>
    </row>
    <row r="14253" spans="1:10" x14ac:dyDescent="0.25">
      <c r="G14253" t="s">
        <v>1673</v>
      </c>
      <c r="H14253">
        <v>4</v>
      </c>
      <c r="I14253">
        <v>100</v>
      </c>
    </row>
    <row r="14256" spans="1:10" s="9" customFormat="1" x14ac:dyDescent="0.25">
      <c r="A14256" s="9" t="s">
        <v>655</v>
      </c>
      <c r="G14256" s="9" t="s">
        <v>5621</v>
      </c>
    </row>
    <row r="14261" spans="1:10" x14ac:dyDescent="0.25">
      <c r="G14261" t="s">
        <v>3807</v>
      </c>
      <c r="H14261" t="s">
        <v>1601</v>
      </c>
      <c r="I14261" t="s">
        <v>1602</v>
      </c>
      <c r="J14261" t="s">
        <v>1603</v>
      </c>
    </row>
    <row r="14263" spans="1:10" x14ac:dyDescent="0.25">
      <c r="G14263" t="s">
        <v>3016</v>
      </c>
      <c r="H14263">
        <v>6</v>
      </c>
      <c r="I14263">
        <v>100</v>
      </c>
      <c r="J14263">
        <v>100</v>
      </c>
    </row>
    <row r="14265" spans="1:10" x14ac:dyDescent="0.25">
      <c r="G14265" t="s">
        <v>1673</v>
      </c>
      <c r="H14265">
        <v>6</v>
      </c>
      <c r="I14265">
        <v>100</v>
      </c>
    </row>
    <row r="14269" spans="1:10" s="9" customFormat="1" x14ac:dyDescent="0.25">
      <c r="A14269" s="9" t="s">
        <v>5622</v>
      </c>
      <c r="G14269" s="9" t="s">
        <v>1336</v>
      </c>
    </row>
    <row r="14272" spans="1:10" x14ac:dyDescent="0.25">
      <c r="G14272" t="s">
        <v>3807</v>
      </c>
      <c r="H14272" t="s">
        <v>1601</v>
      </c>
      <c r="I14272" t="s">
        <v>1602</v>
      </c>
      <c r="J14272" t="s">
        <v>1603</v>
      </c>
    </row>
    <row r="14274" spans="1:10" x14ac:dyDescent="0.25">
      <c r="G14274" t="s">
        <v>3016</v>
      </c>
      <c r="H14274">
        <v>13</v>
      </c>
      <c r="I14274">
        <v>100</v>
      </c>
      <c r="J14274">
        <v>100</v>
      </c>
    </row>
    <row r="14276" spans="1:10" x14ac:dyDescent="0.25">
      <c r="G14276" t="s">
        <v>1673</v>
      </c>
      <c r="H14276">
        <v>13</v>
      </c>
      <c r="I14276">
        <v>100</v>
      </c>
    </row>
    <row r="14279" spans="1:10" s="9" customFormat="1" x14ac:dyDescent="0.25">
      <c r="A14279" s="9" t="s">
        <v>657</v>
      </c>
      <c r="G14279" s="9" t="s">
        <v>1337</v>
      </c>
    </row>
    <row r="14283" spans="1:10" x14ac:dyDescent="0.25">
      <c r="G14283" t="s">
        <v>3807</v>
      </c>
      <c r="H14283" t="s">
        <v>1601</v>
      </c>
      <c r="I14283" t="s">
        <v>1602</v>
      </c>
      <c r="J14283" t="s">
        <v>1603</v>
      </c>
    </row>
    <row r="14285" spans="1:10" x14ac:dyDescent="0.25">
      <c r="G14285" t="s">
        <v>3016</v>
      </c>
      <c r="H14285">
        <v>1</v>
      </c>
      <c r="I14285">
        <v>100</v>
      </c>
      <c r="J14285">
        <v>100</v>
      </c>
    </row>
    <row r="14287" spans="1:10" x14ac:dyDescent="0.25">
      <c r="G14287" t="s">
        <v>1673</v>
      </c>
      <c r="H14287">
        <v>1</v>
      </c>
      <c r="I14287">
        <v>100</v>
      </c>
    </row>
    <row r="14290" spans="1:10" s="9" customFormat="1" x14ac:dyDescent="0.25">
      <c r="A14290" s="9" t="s">
        <v>5623</v>
      </c>
      <c r="G14290" s="9" t="s">
        <v>1338</v>
      </c>
    </row>
    <row r="14294" spans="1:10" x14ac:dyDescent="0.25">
      <c r="G14294" t="s">
        <v>3807</v>
      </c>
      <c r="H14294" t="s">
        <v>1601</v>
      </c>
      <c r="I14294" t="s">
        <v>1602</v>
      </c>
      <c r="J14294" t="s">
        <v>1603</v>
      </c>
    </row>
    <row r="14296" spans="1:10" x14ac:dyDescent="0.25">
      <c r="G14296" t="s">
        <v>3158</v>
      </c>
      <c r="H14296">
        <v>4</v>
      </c>
      <c r="I14296">
        <v>100</v>
      </c>
      <c r="J14296">
        <v>100</v>
      </c>
    </row>
    <row r="14298" spans="1:10" x14ac:dyDescent="0.25">
      <c r="G14298" t="s">
        <v>1673</v>
      </c>
      <c r="H14298">
        <v>4</v>
      </c>
      <c r="I14298">
        <v>100</v>
      </c>
    </row>
    <row r="14302" spans="1:10" s="9" customFormat="1" x14ac:dyDescent="0.25">
      <c r="A14302" s="9" t="s">
        <v>659</v>
      </c>
      <c r="G14302" s="9" t="s">
        <v>1339</v>
      </c>
    </row>
    <row r="14305" spans="1:10" x14ac:dyDescent="0.25">
      <c r="G14305" t="s">
        <v>3807</v>
      </c>
      <c r="H14305" t="s">
        <v>1601</v>
      </c>
      <c r="I14305" t="s">
        <v>1602</v>
      </c>
      <c r="J14305" t="s">
        <v>1603</v>
      </c>
    </row>
    <row r="14307" spans="1:10" x14ac:dyDescent="0.25">
      <c r="G14307" t="s">
        <v>5624</v>
      </c>
      <c r="H14307">
        <v>1</v>
      </c>
      <c r="I14307">
        <v>1.49</v>
      </c>
      <c r="J14307">
        <v>1.49</v>
      </c>
    </row>
    <row r="14308" spans="1:10" x14ac:dyDescent="0.25">
      <c r="G14308" t="s">
        <v>5203</v>
      </c>
      <c r="H14308">
        <v>56</v>
      </c>
      <c r="I14308">
        <v>83.58</v>
      </c>
      <c r="J14308">
        <v>85.07</v>
      </c>
    </row>
    <row r="14309" spans="1:10" x14ac:dyDescent="0.25">
      <c r="G14309" t="s">
        <v>5625</v>
      </c>
      <c r="H14309">
        <v>2</v>
      </c>
      <c r="I14309">
        <v>2.99</v>
      </c>
      <c r="J14309">
        <v>88.06</v>
      </c>
    </row>
    <row r="14310" spans="1:10" x14ac:dyDescent="0.25">
      <c r="G14310" t="s">
        <v>5207</v>
      </c>
      <c r="H14310">
        <v>3</v>
      </c>
      <c r="I14310">
        <v>4.4800000000000004</v>
      </c>
      <c r="J14310">
        <v>92.54</v>
      </c>
    </row>
    <row r="14311" spans="1:10" x14ac:dyDescent="0.25">
      <c r="G14311" t="s">
        <v>5626</v>
      </c>
      <c r="H14311">
        <v>1</v>
      </c>
      <c r="I14311">
        <v>1.49</v>
      </c>
      <c r="J14311">
        <v>94.03</v>
      </c>
    </row>
    <row r="14312" spans="1:10" x14ac:dyDescent="0.25">
      <c r="G14312" t="s">
        <v>3915</v>
      </c>
      <c r="H14312">
        <v>1</v>
      </c>
      <c r="I14312">
        <v>1.49</v>
      </c>
      <c r="J14312">
        <v>95.52</v>
      </c>
    </row>
    <row r="14313" spans="1:10" x14ac:dyDescent="0.25">
      <c r="G14313" t="s">
        <v>3158</v>
      </c>
      <c r="H14313">
        <v>3</v>
      </c>
      <c r="I14313">
        <v>4.4800000000000004</v>
      </c>
      <c r="J14313">
        <v>100</v>
      </c>
    </row>
    <row r="14315" spans="1:10" x14ac:dyDescent="0.25">
      <c r="G14315" t="s">
        <v>1673</v>
      </c>
      <c r="H14315">
        <v>67</v>
      </c>
      <c r="I14315">
        <v>100</v>
      </c>
    </row>
    <row r="14319" spans="1:10" s="5" customFormat="1" x14ac:dyDescent="0.25">
      <c r="A14319" s="5" t="s">
        <v>5627</v>
      </c>
      <c r="G14319" s="5" t="s">
        <v>1340</v>
      </c>
    </row>
    <row r="14323" spans="1:10" x14ac:dyDescent="0.25">
      <c r="G14323" t="s">
        <v>3807</v>
      </c>
      <c r="H14323" t="s">
        <v>1601</v>
      </c>
      <c r="I14323" t="s">
        <v>1602</v>
      </c>
      <c r="J14323" t="s">
        <v>1603</v>
      </c>
    </row>
    <row r="14325" spans="1:10" x14ac:dyDescent="0.25">
      <c r="G14325" t="s">
        <v>3015</v>
      </c>
      <c r="H14325">
        <v>6</v>
      </c>
      <c r="I14325">
        <v>40</v>
      </c>
      <c r="J14325">
        <v>40</v>
      </c>
    </row>
    <row r="14326" spans="1:10" x14ac:dyDescent="0.25">
      <c r="G14326" t="s">
        <v>3016</v>
      </c>
      <c r="H14326">
        <v>9</v>
      </c>
      <c r="I14326">
        <v>60</v>
      </c>
      <c r="J14326">
        <v>100</v>
      </c>
    </row>
    <row r="14328" spans="1:10" x14ac:dyDescent="0.25">
      <c r="G14328" t="s">
        <v>1673</v>
      </c>
      <c r="H14328">
        <v>15</v>
      </c>
      <c r="I14328">
        <v>100</v>
      </c>
    </row>
    <row r="14330" spans="1:10" s="5" customFormat="1" x14ac:dyDescent="0.25">
      <c r="A14330" s="5" t="s">
        <v>5628</v>
      </c>
      <c r="G14330" s="5" t="s">
        <v>1341</v>
      </c>
    </row>
    <row r="14333" spans="1:10" x14ac:dyDescent="0.25">
      <c r="G14333" t="s">
        <v>3807</v>
      </c>
      <c r="H14333" t="s">
        <v>1601</v>
      </c>
      <c r="I14333" t="s">
        <v>1602</v>
      </c>
      <c r="J14333" t="s">
        <v>1603</v>
      </c>
    </row>
    <row r="14335" spans="1:10" x14ac:dyDescent="0.25">
      <c r="G14335" t="s">
        <v>3015</v>
      </c>
      <c r="H14335">
        <v>4</v>
      </c>
      <c r="I14335">
        <v>1.01</v>
      </c>
      <c r="J14335">
        <v>1.01</v>
      </c>
    </row>
    <row r="14336" spans="1:10" x14ac:dyDescent="0.25">
      <c r="G14336" t="s">
        <v>3016</v>
      </c>
      <c r="H14336">
        <v>393</v>
      </c>
      <c r="I14336">
        <v>98.99</v>
      </c>
      <c r="J14336">
        <v>100</v>
      </c>
    </row>
    <row r="14338" spans="1:10" x14ac:dyDescent="0.25">
      <c r="G14338" t="s">
        <v>1673</v>
      </c>
      <c r="H14338">
        <v>397</v>
      </c>
      <c r="I14338">
        <v>100</v>
      </c>
    </row>
    <row r="14340" spans="1:10" s="5" customFormat="1" x14ac:dyDescent="0.25">
      <c r="A14340" s="5" t="s">
        <v>662</v>
      </c>
      <c r="G14340" s="5" t="s">
        <v>1342</v>
      </c>
    </row>
    <row r="14346" spans="1:10" x14ac:dyDescent="0.25">
      <c r="G14346" t="s">
        <v>3807</v>
      </c>
      <c r="H14346" t="s">
        <v>1601</v>
      </c>
      <c r="I14346" t="s">
        <v>1602</v>
      </c>
      <c r="J14346" t="s">
        <v>1603</v>
      </c>
    </row>
    <row r="14348" spans="1:10" x14ac:dyDescent="0.25">
      <c r="G14348" t="s">
        <v>3015</v>
      </c>
      <c r="H14348">
        <v>2</v>
      </c>
      <c r="I14348">
        <v>0.23</v>
      </c>
      <c r="J14348">
        <v>0.23</v>
      </c>
    </row>
    <row r="14349" spans="1:10" x14ac:dyDescent="0.25">
      <c r="G14349" t="s">
        <v>3016</v>
      </c>
      <c r="H14349">
        <v>858</v>
      </c>
      <c r="I14349">
        <v>99.77</v>
      </c>
      <c r="J14349">
        <v>100</v>
      </c>
    </row>
    <row r="14351" spans="1:10" x14ac:dyDescent="0.25">
      <c r="G14351" t="s">
        <v>1673</v>
      </c>
      <c r="H14351">
        <v>860</v>
      </c>
      <c r="I14351">
        <v>100</v>
      </c>
    </row>
    <row r="14353" spans="1:10" s="5" customFormat="1" x14ac:dyDescent="0.25">
      <c r="A14353" s="5" t="s">
        <v>663</v>
      </c>
      <c r="G14353" s="5" t="s">
        <v>1343</v>
      </c>
    </row>
    <row r="14356" spans="1:10" x14ac:dyDescent="0.25">
      <c r="G14356" t="s">
        <v>3807</v>
      </c>
      <c r="H14356" t="s">
        <v>1601</v>
      </c>
      <c r="I14356" t="s">
        <v>1602</v>
      </c>
      <c r="J14356" t="s">
        <v>1603</v>
      </c>
    </row>
    <row r="14358" spans="1:10" x14ac:dyDescent="0.25">
      <c r="G14358" t="s">
        <v>3015</v>
      </c>
      <c r="H14358">
        <v>4</v>
      </c>
      <c r="I14358">
        <v>0.71</v>
      </c>
      <c r="J14358">
        <v>0.71</v>
      </c>
    </row>
    <row r="14359" spans="1:10" x14ac:dyDescent="0.25">
      <c r="G14359" t="s">
        <v>3016</v>
      </c>
      <c r="H14359">
        <v>560</v>
      </c>
      <c r="I14359">
        <v>99.29</v>
      </c>
      <c r="J14359">
        <v>100</v>
      </c>
    </row>
    <row r="14361" spans="1:10" x14ac:dyDescent="0.25">
      <c r="G14361" t="s">
        <v>1673</v>
      </c>
      <c r="H14361">
        <v>564</v>
      </c>
      <c r="I14361">
        <v>100</v>
      </c>
    </row>
    <row r="14363" spans="1:10" s="5" customFormat="1" x14ac:dyDescent="0.25">
      <c r="A14363" s="5" t="s">
        <v>5629</v>
      </c>
      <c r="G14363" s="5" t="s">
        <v>1344</v>
      </c>
    </row>
    <row r="14367" spans="1:10" x14ac:dyDescent="0.25">
      <c r="G14367" t="s">
        <v>3807</v>
      </c>
      <c r="H14367" t="s">
        <v>1601</v>
      </c>
      <c r="I14367" t="s">
        <v>1602</v>
      </c>
      <c r="J14367" t="s">
        <v>1603</v>
      </c>
    </row>
    <row r="14369" spans="1:10" x14ac:dyDescent="0.25">
      <c r="G14369" t="s">
        <v>3015</v>
      </c>
      <c r="H14369">
        <v>4</v>
      </c>
      <c r="I14369">
        <v>1.3</v>
      </c>
      <c r="J14369">
        <v>1.3</v>
      </c>
    </row>
    <row r="14370" spans="1:10" x14ac:dyDescent="0.25">
      <c r="G14370" t="s">
        <v>3016</v>
      </c>
      <c r="H14370">
        <v>304</v>
      </c>
      <c r="I14370">
        <v>98.7</v>
      </c>
      <c r="J14370">
        <v>100</v>
      </c>
    </row>
    <row r="14372" spans="1:10" x14ac:dyDescent="0.25">
      <c r="G14372" t="s">
        <v>1673</v>
      </c>
      <c r="H14372">
        <v>308</v>
      </c>
      <c r="I14372">
        <v>100</v>
      </c>
    </row>
    <row r="14375" spans="1:10" s="5" customFormat="1" x14ac:dyDescent="0.25">
      <c r="A14375" s="5" t="s">
        <v>5630</v>
      </c>
      <c r="G14375" s="5" t="s">
        <v>1345</v>
      </c>
    </row>
    <row r="14380" spans="1:10" x14ac:dyDescent="0.25">
      <c r="G14380" t="s">
        <v>3807</v>
      </c>
      <c r="H14380" t="s">
        <v>1601</v>
      </c>
      <c r="I14380" t="s">
        <v>1602</v>
      </c>
      <c r="J14380" t="s">
        <v>1603</v>
      </c>
    </row>
    <row r="14382" spans="1:10" x14ac:dyDescent="0.25">
      <c r="G14382" t="s">
        <v>3015</v>
      </c>
      <c r="H14382">
        <v>4</v>
      </c>
      <c r="I14382">
        <v>1.59</v>
      </c>
      <c r="J14382">
        <v>1.59</v>
      </c>
    </row>
    <row r="14383" spans="1:10" x14ac:dyDescent="0.25">
      <c r="G14383" t="s">
        <v>3016</v>
      </c>
      <c r="H14383">
        <v>248</v>
      </c>
      <c r="I14383">
        <v>98.41</v>
      </c>
      <c r="J14383">
        <v>100</v>
      </c>
    </row>
    <row r="14385" spans="1:10" x14ac:dyDescent="0.25">
      <c r="G14385" t="s">
        <v>1673</v>
      </c>
      <c r="H14385">
        <v>252</v>
      </c>
      <c r="I14385">
        <v>100</v>
      </c>
    </row>
    <row r="14387" spans="1:10" s="5" customFormat="1" x14ac:dyDescent="0.25">
      <c r="A14387" s="5" t="s">
        <v>666</v>
      </c>
      <c r="G14387" s="5" t="s">
        <v>1346</v>
      </c>
    </row>
    <row r="14391" spans="1:10" x14ac:dyDescent="0.25">
      <c r="G14391" t="s">
        <v>3807</v>
      </c>
      <c r="H14391" t="s">
        <v>1601</v>
      </c>
      <c r="I14391" t="s">
        <v>1602</v>
      </c>
      <c r="J14391" t="s">
        <v>1603</v>
      </c>
    </row>
    <row r="14393" spans="1:10" x14ac:dyDescent="0.25">
      <c r="G14393" t="s">
        <v>3015</v>
      </c>
      <c r="H14393">
        <v>1</v>
      </c>
      <c r="I14393">
        <v>0.16</v>
      </c>
      <c r="J14393">
        <v>0.16</v>
      </c>
    </row>
    <row r="14394" spans="1:10" x14ac:dyDescent="0.25">
      <c r="G14394" t="s">
        <v>3016</v>
      </c>
      <c r="H14394">
        <v>643</v>
      </c>
      <c r="I14394">
        <v>99.84</v>
      </c>
      <c r="J14394">
        <v>100</v>
      </c>
    </row>
    <row r="14396" spans="1:10" x14ac:dyDescent="0.25">
      <c r="G14396" t="s">
        <v>1673</v>
      </c>
      <c r="H14396">
        <v>644</v>
      </c>
      <c r="I14396">
        <v>100</v>
      </c>
    </row>
    <row r="14398" spans="1:10" s="5" customFormat="1" x14ac:dyDescent="0.25">
      <c r="A14398" s="5" t="s">
        <v>667</v>
      </c>
      <c r="G14398" s="5" t="s">
        <v>1348</v>
      </c>
    </row>
    <row r="14402" spans="1:10" x14ac:dyDescent="0.25">
      <c r="G14402" t="s">
        <v>3807</v>
      </c>
      <c r="H14402" t="s">
        <v>1601</v>
      </c>
      <c r="I14402" t="s">
        <v>1602</v>
      </c>
      <c r="J14402" t="s">
        <v>1603</v>
      </c>
    </row>
    <row r="14404" spans="1:10" x14ac:dyDescent="0.25">
      <c r="G14404" t="s">
        <v>3015</v>
      </c>
      <c r="H14404">
        <v>3</v>
      </c>
      <c r="I14404">
        <v>1.55</v>
      </c>
      <c r="J14404">
        <v>1.55</v>
      </c>
    </row>
    <row r="14405" spans="1:10" x14ac:dyDescent="0.25">
      <c r="G14405" t="s">
        <v>3016</v>
      </c>
      <c r="H14405">
        <v>191</v>
      </c>
      <c r="I14405">
        <v>98.45</v>
      </c>
      <c r="J14405">
        <v>100</v>
      </c>
    </row>
    <row r="14407" spans="1:10" x14ac:dyDescent="0.25">
      <c r="G14407" t="s">
        <v>1673</v>
      </c>
      <c r="H14407">
        <v>194</v>
      </c>
      <c r="I14407">
        <v>100</v>
      </c>
    </row>
    <row r="14410" spans="1:10" s="5" customFormat="1" x14ac:dyDescent="0.25">
      <c r="A14410" s="5" t="s">
        <v>5644</v>
      </c>
      <c r="G14410" s="5" t="s">
        <v>1347</v>
      </c>
    </row>
    <row r="14414" spans="1:10" x14ac:dyDescent="0.25">
      <c r="G14414" t="s">
        <v>3807</v>
      </c>
      <c r="H14414" t="s">
        <v>1601</v>
      </c>
      <c r="I14414" t="s">
        <v>1602</v>
      </c>
      <c r="J14414" t="s">
        <v>1603</v>
      </c>
    </row>
    <row r="14416" spans="1:10" x14ac:dyDescent="0.25">
      <c r="G14416" t="s">
        <v>5631</v>
      </c>
      <c r="H14416">
        <v>1</v>
      </c>
      <c r="I14416">
        <v>1.1499999999999999</v>
      </c>
      <c r="J14416">
        <v>1.1499999999999999</v>
      </c>
    </row>
    <row r="14417" spans="7:10" x14ac:dyDescent="0.25">
      <c r="G14417" t="s">
        <v>5632</v>
      </c>
      <c r="H14417">
        <v>3</v>
      </c>
      <c r="I14417">
        <v>3.45</v>
      </c>
      <c r="J14417">
        <v>4.5999999999999996</v>
      </c>
    </row>
    <row r="14418" spans="7:10" x14ac:dyDescent="0.25">
      <c r="G14418" t="s">
        <v>4598</v>
      </c>
      <c r="H14418">
        <v>14</v>
      </c>
      <c r="I14418">
        <v>16.09</v>
      </c>
      <c r="J14418">
        <v>20.69</v>
      </c>
    </row>
    <row r="14419" spans="7:10" x14ac:dyDescent="0.25">
      <c r="G14419" t="s">
        <v>5438</v>
      </c>
      <c r="H14419">
        <v>1</v>
      </c>
      <c r="I14419">
        <v>1.1499999999999999</v>
      </c>
      <c r="J14419">
        <v>21.84</v>
      </c>
    </row>
    <row r="14420" spans="7:10" x14ac:dyDescent="0.25">
      <c r="G14420" t="s">
        <v>5353</v>
      </c>
      <c r="H14420">
        <v>17</v>
      </c>
      <c r="I14420">
        <v>19.54</v>
      </c>
      <c r="J14420">
        <v>41.38</v>
      </c>
    </row>
    <row r="14421" spans="7:10" x14ac:dyDescent="0.25">
      <c r="G14421" t="s">
        <v>5383</v>
      </c>
      <c r="H14421">
        <v>5</v>
      </c>
      <c r="I14421">
        <v>5.75</v>
      </c>
      <c r="J14421">
        <v>47.13</v>
      </c>
    </row>
    <row r="14422" spans="7:10" x14ac:dyDescent="0.25">
      <c r="G14422" t="s">
        <v>5389</v>
      </c>
      <c r="H14422">
        <v>1</v>
      </c>
      <c r="I14422">
        <v>1.1499999999999999</v>
      </c>
      <c r="J14422">
        <v>48.28</v>
      </c>
    </row>
    <row r="14423" spans="7:10" x14ac:dyDescent="0.25">
      <c r="G14423" t="s">
        <v>5354</v>
      </c>
      <c r="H14423">
        <v>1</v>
      </c>
      <c r="I14423">
        <v>1.1499999999999999</v>
      </c>
      <c r="J14423">
        <v>49.43</v>
      </c>
    </row>
    <row r="14424" spans="7:10" x14ac:dyDescent="0.25">
      <c r="G14424" t="s">
        <v>4599</v>
      </c>
      <c r="H14424">
        <v>1</v>
      </c>
      <c r="I14424">
        <v>1.1499999999999999</v>
      </c>
      <c r="J14424">
        <v>50.57</v>
      </c>
    </row>
    <row r="14425" spans="7:10" x14ac:dyDescent="0.25">
      <c r="G14425" t="s">
        <v>5393</v>
      </c>
      <c r="H14425">
        <v>2</v>
      </c>
      <c r="I14425">
        <v>2.2999999999999998</v>
      </c>
      <c r="J14425">
        <v>52.87</v>
      </c>
    </row>
    <row r="14426" spans="7:10" x14ac:dyDescent="0.25">
      <c r="G14426" t="s">
        <v>5394</v>
      </c>
      <c r="H14426">
        <v>1</v>
      </c>
      <c r="I14426">
        <v>1.1499999999999999</v>
      </c>
      <c r="J14426">
        <v>54.02</v>
      </c>
    </row>
    <row r="14427" spans="7:10" x14ac:dyDescent="0.25">
      <c r="G14427" t="s">
        <v>5633</v>
      </c>
      <c r="H14427">
        <v>1</v>
      </c>
      <c r="I14427">
        <v>1.1499999999999999</v>
      </c>
      <c r="J14427">
        <v>55.17</v>
      </c>
    </row>
    <row r="14428" spans="7:10" x14ac:dyDescent="0.25">
      <c r="G14428" t="s">
        <v>5447</v>
      </c>
      <c r="H14428">
        <v>1</v>
      </c>
      <c r="I14428">
        <v>1.1499999999999999</v>
      </c>
      <c r="J14428">
        <v>56.32</v>
      </c>
    </row>
    <row r="14429" spans="7:10" x14ac:dyDescent="0.25">
      <c r="G14429" t="s">
        <v>5450</v>
      </c>
      <c r="H14429">
        <v>1</v>
      </c>
      <c r="I14429">
        <v>1.1499999999999999</v>
      </c>
      <c r="J14429">
        <v>57.47</v>
      </c>
    </row>
    <row r="14430" spans="7:10" x14ac:dyDescent="0.25">
      <c r="G14430" t="s">
        <v>5399</v>
      </c>
      <c r="H14430">
        <v>1</v>
      </c>
      <c r="I14430">
        <v>1.1499999999999999</v>
      </c>
      <c r="J14430">
        <v>58.62</v>
      </c>
    </row>
    <row r="14431" spans="7:10" x14ac:dyDescent="0.25">
      <c r="G14431" t="s">
        <v>4344</v>
      </c>
      <c r="H14431">
        <v>1</v>
      </c>
      <c r="I14431">
        <v>1.1499999999999999</v>
      </c>
      <c r="J14431">
        <v>59.77</v>
      </c>
    </row>
    <row r="14432" spans="7:10" x14ac:dyDescent="0.25">
      <c r="G14432" t="s">
        <v>4600</v>
      </c>
      <c r="H14432">
        <v>13</v>
      </c>
      <c r="I14432">
        <v>14.94</v>
      </c>
      <c r="J14432">
        <v>74.709999999999994</v>
      </c>
    </row>
    <row r="14433" spans="7:10" x14ac:dyDescent="0.25">
      <c r="G14433" t="s">
        <v>5634</v>
      </c>
      <c r="H14433">
        <v>1</v>
      </c>
      <c r="I14433">
        <v>1.1499999999999999</v>
      </c>
      <c r="J14433">
        <v>75.86</v>
      </c>
    </row>
    <row r="14434" spans="7:10" x14ac:dyDescent="0.25">
      <c r="G14434" t="s">
        <v>5401</v>
      </c>
      <c r="H14434">
        <v>4</v>
      </c>
      <c r="I14434">
        <v>4.5999999999999996</v>
      </c>
      <c r="J14434">
        <v>80.459999999999994</v>
      </c>
    </row>
    <row r="14435" spans="7:10" x14ac:dyDescent="0.25">
      <c r="G14435" t="s">
        <v>5402</v>
      </c>
      <c r="H14435">
        <v>4</v>
      </c>
      <c r="I14435">
        <v>4.5999999999999996</v>
      </c>
      <c r="J14435">
        <v>85.06</v>
      </c>
    </row>
    <row r="14436" spans="7:10" x14ac:dyDescent="0.25">
      <c r="G14436" t="s">
        <v>5635</v>
      </c>
      <c r="H14436">
        <v>1</v>
      </c>
      <c r="I14436">
        <v>1.1499999999999999</v>
      </c>
      <c r="J14436">
        <v>86.21</v>
      </c>
    </row>
    <row r="14437" spans="7:10" x14ac:dyDescent="0.25">
      <c r="G14437" t="s">
        <v>4912</v>
      </c>
      <c r="H14437">
        <v>1</v>
      </c>
      <c r="I14437">
        <v>1.1499999999999999</v>
      </c>
      <c r="J14437">
        <v>87.36</v>
      </c>
    </row>
    <row r="14438" spans="7:10" x14ac:dyDescent="0.25">
      <c r="G14438" t="s">
        <v>5636</v>
      </c>
      <c r="H14438">
        <v>1</v>
      </c>
      <c r="I14438">
        <v>1.1499999999999999</v>
      </c>
      <c r="J14438">
        <v>88.51</v>
      </c>
    </row>
    <row r="14439" spans="7:10" x14ac:dyDescent="0.25">
      <c r="G14439" t="s">
        <v>5637</v>
      </c>
      <c r="H14439">
        <v>1</v>
      </c>
      <c r="I14439">
        <v>1.1499999999999999</v>
      </c>
      <c r="J14439">
        <v>89.66</v>
      </c>
    </row>
    <row r="14440" spans="7:10" x14ac:dyDescent="0.25">
      <c r="G14440" t="s">
        <v>5638</v>
      </c>
      <c r="H14440">
        <v>1</v>
      </c>
      <c r="I14440">
        <v>1.1499999999999999</v>
      </c>
      <c r="J14440">
        <v>90.8</v>
      </c>
    </row>
    <row r="14441" spans="7:10" x14ac:dyDescent="0.25">
      <c r="G14441" t="s">
        <v>5639</v>
      </c>
      <c r="H14441">
        <v>1</v>
      </c>
      <c r="I14441">
        <v>1.1499999999999999</v>
      </c>
      <c r="J14441">
        <v>91.95</v>
      </c>
    </row>
    <row r="14442" spans="7:10" x14ac:dyDescent="0.25">
      <c r="G14442" t="s">
        <v>5413</v>
      </c>
      <c r="H14442">
        <v>1</v>
      </c>
      <c r="I14442">
        <v>1.1499999999999999</v>
      </c>
      <c r="J14442">
        <v>93.1</v>
      </c>
    </row>
    <row r="14443" spans="7:10" x14ac:dyDescent="0.25">
      <c r="G14443" t="s">
        <v>5640</v>
      </c>
      <c r="H14443">
        <v>1</v>
      </c>
      <c r="I14443">
        <v>1.1499999999999999</v>
      </c>
      <c r="J14443">
        <v>94.25</v>
      </c>
    </row>
    <row r="14444" spans="7:10" x14ac:dyDescent="0.25">
      <c r="G14444" t="s">
        <v>5414</v>
      </c>
      <c r="H14444">
        <v>1</v>
      </c>
      <c r="I14444">
        <v>1.1499999999999999</v>
      </c>
      <c r="J14444">
        <v>95.4</v>
      </c>
    </row>
    <row r="14445" spans="7:10" x14ac:dyDescent="0.25">
      <c r="G14445" t="s">
        <v>5641</v>
      </c>
      <c r="H14445">
        <v>1</v>
      </c>
      <c r="I14445">
        <v>1.1499999999999999</v>
      </c>
      <c r="J14445">
        <v>96.55</v>
      </c>
    </row>
    <row r="14446" spans="7:10" x14ac:dyDescent="0.25">
      <c r="G14446" t="s">
        <v>5642</v>
      </c>
      <c r="H14446">
        <v>1</v>
      </c>
      <c r="I14446">
        <v>1.1499999999999999</v>
      </c>
      <c r="J14446">
        <v>97.7</v>
      </c>
    </row>
    <row r="14447" spans="7:10" x14ac:dyDescent="0.25">
      <c r="G14447" t="s">
        <v>5643</v>
      </c>
      <c r="H14447">
        <v>1</v>
      </c>
      <c r="I14447">
        <v>1.1499999999999999</v>
      </c>
      <c r="J14447">
        <v>98.85</v>
      </c>
    </row>
    <row r="14448" spans="7:10" x14ac:dyDescent="0.25">
      <c r="G14448" t="s">
        <v>4316</v>
      </c>
      <c r="H14448">
        <v>1</v>
      </c>
      <c r="I14448">
        <v>1.1499999999999999</v>
      </c>
      <c r="J14448">
        <v>100</v>
      </c>
    </row>
    <row r="14450" spans="1:10" x14ac:dyDescent="0.25">
      <c r="G14450" t="s">
        <v>1673</v>
      </c>
      <c r="H14450">
        <v>87</v>
      </c>
      <c r="I14450">
        <v>100</v>
      </c>
    </row>
    <row r="14454" spans="1:10" s="5" customFormat="1" x14ac:dyDescent="0.25">
      <c r="A14454" s="5" t="s">
        <v>671</v>
      </c>
      <c r="G14454" s="5" t="s">
        <v>1349</v>
      </c>
    </row>
    <row r="14457" spans="1:10" x14ac:dyDescent="0.25">
      <c r="G14457" t="s">
        <v>3807</v>
      </c>
      <c r="H14457" t="s">
        <v>1601</v>
      </c>
      <c r="I14457" t="s">
        <v>1602</v>
      </c>
      <c r="J14457" t="s">
        <v>1603</v>
      </c>
    </row>
    <row r="14459" spans="1:10" x14ac:dyDescent="0.25">
      <c r="G14459" t="s">
        <v>3013</v>
      </c>
      <c r="H14459">
        <v>3</v>
      </c>
      <c r="I14459">
        <v>75</v>
      </c>
      <c r="J14459">
        <v>75</v>
      </c>
    </row>
    <row r="14460" spans="1:10" x14ac:dyDescent="0.25">
      <c r="G14460" t="s">
        <v>3158</v>
      </c>
      <c r="H14460">
        <v>1</v>
      </c>
      <c r="I14460">
        <v>25</v>
      </c>
      <c r="J14460">
        <v>100</v>
      </c>
    </row>
    <row r="14462" spans="1:10" x14ac:dyDescent="0.25">
      <c r="G14462" t="s">
        <v>1673</v>
      </c>
      <c r="H14462">
        <v>4</v>
      </c>
      <c r="I14462">
        <v>100</v>
      </c>
    </row>
    <row r="14467" spans="1:10" s="5" customFormat="1" x14ac:dyDescent="0.25">
      <c r="A14467" s="5" t="s">
        <v>5645</v>
      </c>
      <c r="G14467" s="5" t="s">
        <v>1351</v>
      </c>
    </row>
    <row r="14470" spans="1:10" x14ac:dyDescent="0.25">
      <c r="G14470" t="s">
        <v>3807</v>
      </c>
      <c r="H14470" t="s">
        <v>1601</v>
      </c>
      <c r="I14470" t="s">
        <v>1602</v>
      </c>
      <c r="J14470" t="s">
        <v>1603</v>
      </c>
    </row>
    <row r="14472" spans="1:10" x14ac:dyDescent="0.25">
      <c r="G14472" t="s">
        <v>3015</v>
      </c>
      <c r="H14472">
        <v>2</v>
      </c>
      <c r="I14472">
        <v>0.44</v>
      </c>
      <c r="J14472">
        <v>0.44</v>
      </c>
    </row>
    <row r="14473" spans="1:10" x14ac:dyDescent="0.25">
      <c r="G14473" t="s">
        <v>3016</v>
      </c>
      <c r="H14473">
        <v>452</v>
      </c>
      <c r="I14473">
        <v>99.56</v>
      </c>
      <c r="J14473">
        <v>100</v>
      </c>
    </row>
    <row r="14475" spans="1:10" x14ac:dyDescent="0.25">
      <c r="G14475" t="s">
        <v>1673</v>
      </c>
      <c r="H14475">
        <v>454</v>
      </c>
      <c r="I14475">
        <v>100</v>
      </c>
    </row>
    <row r="14477" spans="1:10" s="5" customFormat="1" x14ac:dyDescent="0.25">
      <c r="A14477" s="5" t="s">
        <v>5646</v>
      </c>
      <c r="G14477" s="5" t="s">
        <v>1352</v>
      </c>
    </row>
    <row r="14480" spans="1:10" x14ac:dyDescent="0.25">
      <c r="G14480" t="s">
        <v>3807</v>
      </c>
      <c r="H14480" t="s">
        <v>1601</v>
      </c>
      <c r="I14480" t="s">
        <v>1602</v>
      </c>
      <c r="J14480" t="s">
        <v>1603</v>
      </c>
    </row>
    <row r="14482" spans="1:10" x14ac:dyDescent="0.25">
      <c r="G14482" t="s">
        <v>3015</v>
      </c>
      <c r="H14482">
        <v>1</v>
      </c>
      <c r="I14482">
        <v>0.26</v>
      </c>
      <c r="J14482">
        <v>0.26</v>
      </c>
    </row>
    <row r="14483" spans="1:10" x14ac:dyDescent="0.25">
      <c r="G14483" t="s">
        <v>3016</v>
      </c>
      <c r="H14483">
        <v>380</v>
      </c>
      <c r="I14483">
        <v>99.74</v>
      </c>
      <c r="J14483">
        <v>100</v>
      </c>
    </row>
    <row r="14485" spans="1:10" x14ac:dyDescent="0.25">
      <c r="G14485" t="s">
        <v>1673</v>
      </c>
      <c r="H14485">
        <v>381</v>
      </c>
      <c r="I14485">
        <v>100</v>
      </c>
    </row>
    <row r="14487" spans="1:10" s="5" customFormat="1" x14ac:dyDescent="0.25">
      <c r="A14487" s="5" t="s">
        <v>5647</v>
      </c>
      <c r="G14487" s="5" t="s">
        <v>1353</v>
      </c>
    </row>
    <row r="14491" spans="1:10" x14ac:dyDescent="0.25">
      <c r="G14491" t="s">
        <v>3807</v>
      </c>
      <c r="H14491" t="s">
        <v>1601</v>
      </c>
      <c r="I14491" t="s">
        <v>1602</v>
      </c>
      <c r="J14491" t="s">
        <v>1603</v>
      </c>
    </row>
    <row r="14493" spans="1:10" x14ac:dyDescent="0.25">
      <c r="G14493" t="s">
        <v>3015</v>
      </c>
      <c r="H14493">
        <v>3</v>
      </c>
      <c r="I14493">
        <v>0.75</v>
      </c>
      <c r="J14493">
        <v>0.75</v>
      </c>
    </row>
    <row r="14494" spans="1:10" x14ac:dyDescent="0.25">
      <c r="G14494" t="s">
        <v>3016</v>
      </c>
      <c r="H14494">
        <v>398</v>
      </c>
      <c r="I14494">
        <v>99.25</v>
      </c>
      <c r="J14494">
        <v>100</v>
      </c>
    </row>
    <row r="14496" spans="1:10" x14ac:dyDescent="0.25">
      <c r="G14496" t="s">
        <v>1673</v>
      </c>
      <c r="H14496">
        <v>401</v>
      </c>
      <c r="I14496">
        <v>100</v>
      </c>
    </row>
    <row r="14498" spans="1:10" s="5" customFormat="1" x14ac:dyDescent="0.25">
      <c r="A14498" s="5" t="s">
        <v>675</v>
      </c>
      <c r="G14498" s="5" t="s">
        <v>1354</v>
      </c>
    </row>
    <row r="14501" spans="1:10" x14ac:dyDescent="0.25">
      <c r="G14501" t="s">
        <v>3807</v>
      </c>
      <c r="H14501" t="s">
        <v>1601</v>
      </c>
      <c r="I14501" t="s">
        <v>1602</v>
      </c>
      <c r="J14501" t="s">
        <v>1603</v>
      </c>
    </row>
    <row r="14503" spans="1:10" x14ac:dyDescent="0.25">
      <c r="G14503" t="s">
        <v>3015</v>
      </c>
      <c r="H14503">
        <v>3</v>
      </c>
      <c r="I14503">
        <v>1.29</v>
      </c>
      <c r="J14503">
        <v>1.29</v>
      </c>
    </row>
    <row r="14504" spans="1:10" x14ac:dyDescent="0.25">
      <c r="G14504" t="s">
        <v>3016</v>
      </c>
      <c r="H14504">
        <v>230</v>
      </c>
      <c r="I14504">
        <v>98.71</v>
      </c>
      <c r="J14504">
        <v>100</v>
      </c>
    </row>
    <row r="14506" spans="1:10" x14ac:dyDescent="0.25">
      <c r="G14506" t="s">
        <v>1673</v>
      </c>
      <c r="H14506">
        <v>233</v>
      </c>
      <c r="I14506">
        <v>100</v>
      </c>
    </row>
    <row r="14508" spans="1:10" s="5" customFormat="1" x14ac:dyDescent="0.25">
      <c r="A14508" s="5" t="s">
        <v>5648</v>
      </c>
      <c r="G14508" s="5" t="s">
        <v>5649</v>
      </c>
    </row>
    <row r="14512" spans="1:10" x14ac:dyDescent="0.25">
      <c r="G14512" t="s">
        <v>3807</v>
      </c>
      <c r="H14512" t="s">
        <v>1601</v>
      </c>
      <c r="I14512" t="s">
        <v>1602</v>
      </c>
      <c r="J14512" t="s">
        <v>1603</v>
      </c>
    </row>
    <row r="14514" spans="1:10" x14ac:dyDescent="0.25">
      <c r="G14514" t="s">
        <v>3015</v>
      </c>
      <c r="H14514">
        <v>2</v>
      </c>
      <c r="I14514">
        <v>1.46</v>
      </c>
      <c r="J14514">
        <v>1.46</v>
      </c>
    </row>
    <row r="14515" spans="1:10" x14ac:dyDescent="0.25">
      <c r="G14515" t="s">
        <v>3016</v>
      </c>
      <c r="H14515">
        <v>135</v>
      </c>
      <c r="I14515">
        <v>98.54</v>
      </c>
      <c r="J14515">
        <v>100</v>
      </c>
    </row>
    <row r="14517" spans="1:10" x14ac:dyDescent="0.25">
      <c r="G14517" t="s">
        <v>1673</v>
      </c>
      <c r="H14517">
        <v>137</v>
      </c>
      <c r="I14517">
        <v>100</v>
      </c>
    </row>
    <row r="14519" spans="1:10" s="5" customFormat="1" x14ac:dyDescent="0.25">
      <c r="A14519" s="5" t="s">
        <v>5650</v>
      </c>
      <c r="G14519" s="5" t="s">
        <v>1356</v>
      </c>
    </row>
    <row r="14521" spans="1:10" x14ac:dyDescent="0.25">
      <c r="G14521" t="s">
        <v>3807</v>
      </c>
      <c r="H14521" t="s">
        <v>1601</v>
      </c>
      <c r="I14521" t="s">
        <v>1602</v>
      </c>
      <c r="J14521" t="s">
        <v>1603</v>
      </c>
    </row>
    <row r="14523" spans="1:10" x14ac:dyDescent="0.25">
      <c r="G14523" t="s">
        <v>3015</v>
      </c>
      <c r="H14523">
        <v>3</v>
      </c>
      <c r="I14523">
        <v>0.83</v>
      </c>
      <c r="J14523">
        <v>0.83</v>
      </c>
    </row>
    <row r="14524" spans="1:10" x14ac:dyDescent="0.25">
      <c r="G14524" t="s">
        <v>3016</v>
      </c>
      <c r="H14524">
        <v>360</v>
      </c>
      <c r="I14524">
        <v>99.17</v>
      </c>
      <c r="J14524">
        <v>100</v>
      </c>
    </row>
    <row r="14526" spans="1:10" x14ac:dyDescent="0.25">
      <c r="G14526" t="s">
        <v>1673</v>
      </c>
      <c r="H14526">
        <v>363</v>
      </c>
      <c r="I14526">
        <v>100</v>
      </c>
    </row>
    <row r="14528" spans="1:10" s="5" customFormat="1" x14ac:dyDescent="0.25">
      <c r="A14528" s="5" t="s">
        <v>5651</v>
      </c>
      <c r="G14528" s="5" t="s">
        <v>1357</v>
      </c>
    </row>
    <row r="14532" spans="1:10" x14ac:dyDescent="0.25">
      <c r="G14532" t="s">
        <v>3807</v>
      </c>
      <c r="H14532" t="s">
        <v>1601</v>
      </c>
      <c r="I14532" t="s">
        <v>1602</v>
      </c>
      <c r="J14532" t="s">
        <v>1603</v>
      </c>
    </row>
    <row r="14534" spans="1:10" x14ac:dyDescent="0.25">
      <c r="G14534" t="s">
        <v>3015</v>
      </c>
      <c r="H14534">
        <v>3</v>
      </c>
      <c r="I14534">
        <v>3.3</v>
      </c>
      <c r="J14534">
        <v>3.3</v>
      </c>
    </row>
    <row r="14535" spans="1:10" x14ac:dyDescent="0.25">
      <c r="G14535" t="s">
        <v>3016</v>
      </c>
      <c r="H14535">
        <v>88</v>
      </c>
      <c r="I14535">
        <v>96.7</v>
      </c>
      <c r="J14535">
        <v>100</v>
      </c>
    </row>
    <row r="14537" spans="1:10" x14ac:dyDescent="0.25">
      <c r="G14537" t="s">
        <v>1673</v>
      </c>
      <c r="H14537">
        <v>91</v>
      </c>
      <c r="I14537">
        <v>100</v>
      </c>
    </row>
    <row r="14540" spans="1:10" s="5" customFormat="1" x14ac:dyDescent="0.25">
      <c r="A14540" s="5" t="s">
        <v>5671</v>
      </c>
      <c r="G14540" s="5" t="s">
        <v>1358</v>
      </c>
    </row>
    <row r="14544" spans="1:10" x14ac:dyDescent="0.25">
      <c r="G14544" t="s">
        <v>3807</v>
      </c>
      <c r="H14544" t="s">
        <v>1601</v>
      </c>
      <c r="I14544" t="s">
        <v>1602</v>
      </c>
      <c r="J14544" t="s">
        <v>1603</v>
      </c>
    </row>
    <row r="14546" spans="7:10" x14ac:dyDescent="0.25">
      <c r="G14546">
        <v>1</v>
      </c>
      <c r="H14546">
        <v>1</v>
      </c>
      <c r="I14546">
        <v>1.61</v>
      </c>
      <c r="J14546">
        <v>1.61</v>
      </c>
    </row>
    <row r="14547" spans="7:10" x14ac:dyDescent="0.25">
      <c r="G14547" t="s">
        <v>4598</v>
      </c>
      <c r="H14547">
        <v>1</v>
      </c>
      <c r="I14547">
        <v>1.61</v>
      </c>
      <c r="J14547">
        <v>3.23</v>
      </c>
    </row>
    <row r="14548" spans="7:10" x14ac:dyDescent="0.25">
      <c r="G14548" t="s">
        <v>5438</v>
      </c>
      <c r="H14548">
        <v>2</v>
      </c>
      <c r="I14548">
        <v>3.23</v>
      </c>
      <c r="J14548">
        <v>6.45</v>
      </c>
    </row>
    <row r="14549" spans="7:10" x14ac:dyDescent="0.25">
      <c r="G14549" t="s">
        <v>5353</v>
      </c>
      <c r="H14549">
        <v>4</v>
      </c>
      <c r="I14549">
        <v>6.45</v>
      </c>
      <c r="J14549">
        <v>12.9</v>
      </c>
    </row>
    <row r="14550" spans="7:10" x14ac:dyDescent="0.25">
      <c r="G14550" t="s">
        <v>5383</v>
      </c>
      <c r="H14550">
        <v>2</v>
      </c>
      <c r="I14550">
        <v>3.23</v>
      </c>
      <c r="J14550">
        <v>16.13</v>
      </c>
    </row>
    <row r="14551" spans="7:10" x14ac:dyDescent="0.25">
      <c r="G14551" t="s">
        <v>5652</v>
      </c>
      <c r="H14551">
        <v>1</v>
      </c>
      <c r="I14551">
        <v>1.61</v>
      </c>
      <c r="J14551">
        <v>17.739999999999998</v>
      </c>
    </row>
    <row r="14552" spans="7:10" x14ac:dyDescent="0.25">
      <c r="G14552" t="s">
        <v>5389</v>
      </c>
      <c r="H14552">
        <v>1</v>
      </c>
      <c r="I14552">
        <v>1.61</v>
      </c>
      <c r="J14552">
        <v>19.350000000000001</v>
      </c>
    </row>
    <row r="14553" spans="7:10" x14ac:dyDescent="0.25">
      <c r="G14553" t="s">
        <v>5653</v>
      </c>
      <c r="H14553">
        <v>2</v>
      </c>
      <c r="I14553">
        <v>3.23</v>
      </c>
      <c r="J14553">
        <v>22.58</v>
      </c>
    </row>
    <row r="14554" spans="7:10" x14ac:dyDescent="0.25">
      <c r="G14554" t="s">
        <v>5654</v>
      </c>
      <c r="H14554">
        <v>1</v>
      </c>
      <c r="I14554">
        <v>1.61</v>
      </c>
      <c r="J14554">
        <v>24.19</v>
      </c>
    </row>
    <row r="14555" spans="7:10" x14ac:dyDescent="0.25">
      <c r="G14555" t="s">
        <v>5394</v>
      </c>
      <c r="H14555">
        <v>3</v>
      </c>
      <c r="I14555">
        <v>4.84</v>
      </c>
      <c r="J14555">
        <v>29.03</v>
      </c>
    </row>
    <row r="14556" spans="7:10" x14ac:dyDescent="0.25">
      <c r="G14556" t="s">
        <v>5633</v>
      </c>
      <c r="H14556">
        <v>2</v>
      </c>
      <c r="I14556">
        <v>3.23</v>
      </c>
      <c r="J14556">
        <v>32.26</v>
      </c>
    </row>
    <row r="14557" spans="7:10" x14ac:dyDescent="0.25">
      <c r="G14557" t="s">
        <v>5655</v>
      </c>
      <c r="H14557">
        <v>1</v>
      </c>
      <c r="I14557">
        <v>1.61</v>
      </c>
      <c r="J14557">
        <v>33.869999999999997</v>
      </c>
    </row>
    <row r="14558" spans="7:10" x14ac:dyDescent="0.25">
      <c r="G14558" t="s">
        <v>5656</v>
      </c>
      <c r="H14558">
        <v>1</v>
      </c>
      <c r="I14558">
        <v>1.61</v>
      </c>
      <c r="J14558">
        <v>35.479999999999997</v>
      </c>
    </row>
    <row r="14559" spans="7:10" x14ac:dyDescent="0.25">
      <c r="G14559" t="s">
        <v>4826</v>
      </c>
      <c r="H14559">
        <v>1</v>
      </c>
      <c r="I14559">
        <v>1.61</v>
      </c>
      <c r="J14559">
        <v>37.1</v>
      </c>
    </row>
    <row r="14560" spans="7:10" x14ac:dyDescent="0.25">
      <c r="G14560" t="s">
        <v>5657</v>
      </c>
      <c r="H14560">
        <v>1</v>
      </c>
      <c r="I14560">
        <v>1.61</v>
      </c>
      <c r="J14560">
        <v>38.71</v>
      </c>
    </row>
    <row r="14561" spans="7:10" x14ac:dyDescent="0.25">
      <c r="G14561" t="s">
        <v>5658</v>
      </c>
      <c r="H14561">
        <v>1</v>
      </c>
      <c r="I14561">
        <v>1.61</v>
      </c>
      <c r="J14561">
        <v>40.32</v>
      </c>
    </row>
    <row r="14562" spans="7:10" x14ac:dyDescent="0.25">
      <c r="G14562" t="s">
        <v>5659</v>
      </c>
      <c r="H14562">
        <v>1</v>
      </c>
      <c r="I14562">
        <v>1.61</v>
      </c>
      <c r="J14562">
        <v>41.94</v>
      </c>
    </row>
    <row r="14563" spans="7:10" x14ac:dyDescent="0.25">
      <c r="G14563" t="s">
        <v>5660</v>
      </c>
      <c r="H14563">
        <v>1</v>
      </c>
      <c r="I14563">
        <v>1.61</v>
      </c>
      <c r="J14563">
        <v>43.55</v>
      </c>
    </row>
    <row r="14564" spans="7:10" x14ac:dyDescent="0.25">
      <c r="G14564" t="s">
        <v>5661</v>
      </c>
      <c r="H14564">
        <v>1</v>
      </c>
      <c r="I14564">
        <v>1.61</v>
      </c>
      <c r="J14564">
        <v>45.16</v>
      </c>
    </row>
    <row r="14565" spans="7:10" x14ac:dyDescent="0.25">
      <c r="G14565" t="s">
        <v>5662</v>
      </c>
      <c r="H14565">
        <v>1</v>
      </c>
      <c r="I14565">
        <v>1.61</v>
      </c>
      <c r="J14565">
        <v>46.77</v>
      </c>
    </row>
    <row r="14566" spans="7:10" x14ac:dyDescent="0.25">
      <c r="G14566" t="s">
        <v>4600</v>
      </c>
      <c r="H14566">
        <v>12</v>
      </c>
      <c r="I14566">
        <v>19.350000000000001</v>
      </c>
      <c r="J14566">
        <v>66.13</v>
      </c>
    </row>
    <row r="14567" spans="7:10" x14ac:dyDescent="0.25">
      <c r="G14567" t="s">
        <v>5401</v>
      </c>
      <c r="H14567">
        <v>2</v>
      </c>
      <c r="I14567">
        <v>3.23</v>
      </c>
      <c r="J14567">
        <v>69.349999999999994</v>
      </c>
    </row>
    <row r="14568" spans="7:10" x14ac:dyDescent="0.25">
      <c r="G14568" t="s">
        <v>5402</v>
      </c>
      <c r="H14568">
        <v>3</v>
      </c>
      <c r="I14568">
        <v>4.84</v>
      </c>
      <c r="J14568">
        <v>74.19</v>
      </c>
    </row>
    <row r="14569" spans="7:10" x14ac:dyDescent="0.25">
      <c r="G14569" t="s">
        <v>4912</v>
      </c>
      <c r="H14569">
        <v>1</v>
      </c>
      <c r="I14569">
        <v>1.61</v>
      </c>
      <c r="J14569">
        <v>75.81</v>
      </c>
    </row>
    <row r="14570" spans="7:10" x14ac:dyDescent="0.25">
      <c r="G14570" t="s">
        <v>5663</v>
      </c>
      <c r="H14570">
        <v>1</v>
      </c>
      <c r="I14570">
        <v>1.61</v>
      </c>
      <c r="J14570">
        <v>77.42</v>
      </c>
    </row>
    <row r="14571" spans="7:10" x14ac:dyDescent="0.25">
      <c r="G14571" t="s">
        <v>3097</v>
      </c>
      <c r="H14571">
        <v>2</v>
      </c>
      <c r="I14571">
        <v>3.23</v>
      </c>
      <c r="J14571">
        <v>80.650000000000006</v>
      </c>
    </row>
    <row r="14572" spans="7:10" x14ac:dyDescent="0.25">
      <c r="G14572" t="s">
        <v>5413</v>
      </c>
      <c r="H14572">
        <v>1</v>
      </c>
      <c r="I14572">
        <v>1.61</v>
      </c>
      <c r="J14572">
        <v>82.26</v>
      </c>
    </row>
    <row r="14573" spans="7:10" x14ac:dyDescent="0.25">
      <c r="G14573" t="s">
        <v>5664</v>
      </c>
      <c r="H14573">
        <v>1</v>
      </c>
      <c r="I14573">
        <v>1.61</v>
      </c>
      <c r="J14573">
        <v>83.87</v>
      </c>
    </row>
    <row r="14574" spans="7:10" x14ac:dyDescent="0.25">
      <c r="G14574" t="s">
        <v>5366</v>
      </c>
      <c r="H14574">
        <v>1</v>
      </c>
      <c r="I14574">
        <v>1.61</v>
      </c>
      <c r="J14574">
        <v>85.48</v>
      </c>
    </row>
    <row r="14575" spans="7:10" x14ac:dyDescent="0.25">
      <c r="G14575" t="s">
        <v>5665</v>
      </c>
      <c r="H14575">
        <v>2</v>
      </c>
      <c r="I14575">
        <v>3.23</v>
      </c>
      <c r="J14575">
        <v>88.71</v>
      </c>
    </row>
    <row r="14576" spans="7:10" x14ac:dyDescent="0.25">
      <c r="G14576" t="s">
        <v>5666</v>
      </c>
      <c r="H14576">
        <v>1</v>
      </c>
      <c r="I14576">
        <v>1.61</v>
      </c>
      <c r="J14576">
        <v>90.32</v>
      </c>
    </row>
    <row r="14577" spans="1:10" x14ac:dyDescent="0.25">
      <c r="G14577" t="s">
        <v>5425</v>
      </c>
      <c r="H14577">
        <v>1</v>
      </c>
      <c r="I14577">
        <v>1.61</v>
      </c>
      <c r="J14577">
        <v>91.94</v>
      </c>
    </row>
    <row r="14578" spans="1:10" x14ac:dyDescent="0.25">
      <c r="G14578" t="s">
        <v>5427</v>
      </c>
      <c r="H14578">
        <v>1</v>
      </c>
      <c r="I14578">
        <v>1.61</v>
      </c>
      <c r="J14578">
        <v>93.55</v>
      </c>
    </row>
    <row r="14579" spans="1:10" x14ac:dyDescent="0.25">
      <c r="G14579" t="s">
        <v>5667</v>
      </c>
      <c r="H14579">
        <v>1</v>
      </c>
      <c r="I14579">
        <v>1.61</v>
      </c>
      <c r="J14579">
        <v>95.16</v>
      </c>
    </row>
    <row r="14580" spans="1:10" x14ac:dyDescent="0.25">
      <c r="G14580" t="s">
        <v>5668</v>
      </c>
      <c r="H14580">
        <v>1</v>
      </c>
      <c r="I14580">
        <v>1.61</v>
      </c>
      <c r="J14580">
        <v>96.77</v>
      </c>
    </row>
    <row r="14581" spans="1:10" x14ac:dyDescent="0.25">
      <c r="G14581" t="s">
        <v>5669</v>
      </c>
      <c r="H14581">
        <v>1</v>
      </c>
      <c r="I14581">
        <v>1.61</v>
      </c>
      <c r="J14581">
        <v>98.39</v>
      </c>
    </row>
    <row r="14582" spans="1:10" x14ac:dyDescent="0.25">
      <c r="G14582" t="s">
        <v>5670</v>
      </c>
      <c r="H14582">
        <v>1</v>
      </c>
      <c r="I14582">
        <v>1.61</v>
      </c>
      <c r="J14582">
        <v>100</v>
      </c>
    </row>
    <row r="14584" spans="1:10" x14ac:dyDescent="0.25">
      <c r="G14584" t="s">
        <v>1673</v>
      </c>
      <c r="H14584">
        <v>62</v>
      </c>
      <c r="I14584">
        <v>100</v>
      </c>
    </row>
    <row r="14588" spans="1:10" s="5" customFormat="1" x14ac:dyDescent="0.25">
      <c r="A14588" s="5" t="s">
        <v>5672</v>
      </c>
      <c r="G14588" s="5" t="s">
        <v>1350</v>
      </c>
    </row>
    <row r="14594" spans="1:10" x14ac:dyDescent="0.25">
      <c r="G14594" t="s">
        <v>3807</v>
      </c>
      <c r="H14594" t="s">
        <v>1601</v>
      </c>
      <c r="I14594" t="s">
        <v>1602</v>
      </c>
      <c r="J14594" t="s">
        <v>1603</v>
      </c>
    </row>
    <row r="14596" spans="1:10" x14ac:dyDescent="0.25">
      <c r="G14596" t="s">
        <v>3013</v>
      </c>
      <c r="H14596">
        <v>34</v>
      </c>
      <c r="I14596">
        <v>77.27</v>
      </c>
      <c r="J14596">
        <v>77.27</v>
      </c>
    </row>
    <row r="14597" spans="1:10" x14ac:dyDescent="0.25">
      <c r="G14597" t="s">
        <v>3158</v>
      </c>
      <c r="H14597">
        <v>10</v>
      </c>
      <c r="I14597">
        <v>22.73</v>
      </c>
      <c r="J14597">
        <v>100</v>
      </c>
    </row>
    <row r="14599" spans="1:10" x14ac:dyDescent="0.25">
      <c r="G14599" t="s">
        <v>1673</v>
      </c>
      <c r="H14599">
        <v>44</v>
      </c>
      <c r="I14599">
        <v>100</v>
      </c>
    </row>
    <row r="14603" spans="1:10" s="5" customFormat="1" x14ac:dyDescent="0.25">
      <c r="A14603" s="5" t="s">
        <v>5676</v>
      </c>
      <c r="G14603" s="5" t="s">
        <v>1359</v>
      </c>
    </row>
    <row r="14606" spans="1:10" x14ac:dyDescent="0.25">
      <c r="G14606" t="s">
        <v>3807</v>
      </c>
      <c r="H14606" t="s">
        <v>1601</v>
      </c>
      <c r="I14606" t="s">
        <v>1602</v>
      </c>
      <c r="J14606" t="s">
        <v>1603</v>
      </c>
    </row>
    <row r="14608" spans="1:10" x14ac:dyDescent="0.25">
      <c r="G14608" t="s">
        <v>5673</v>
      </c>
      <c r="H14608">
        <v>30</v>
      </c>
      <c r="I14608">
        <v>2.2799999999999998</v>
      </c>
      <c r="J14608">
        <v>2.2799999999999998</v>
      </c>
    </row>
    <row r="14609" spans="1:10" x14ac:dyDescent="0.25">
      <c r="G14609" t="s">
        <v>4591</v>
      </c>
      <c r="H14609">
        <v>30</v>
      </c>
      <c r="I14609">
        <v>2.2799999999999998</v>
      </c>
      <c r="J14609">
        <v>4.5599999999999996</v>
      </c>
    </row>
    <row r="14610" spans="1:10" x14ac:dyDescent="0.25">
      <c r="G14610" t="s">
        <v>5674</v>
      </c>
      <c r="H14610">
        <v>32</v>
      </c>
      <c r="I14610">
        <v>2.4300000000000002</v>
      </c>
      <c r="J14610">
        <v>6.99</v>
      </c>
    </row>
    <row r="14611" spans="1:10" x14ac:dyDescent="0.25">
      <c r="G14611" t="s">
        <v>4593</v>
      </c>
      <c r="H14611">
        <v>141</v>
      </c>
      <c r="I14611">
        <v>10.71</v>
      </c>
      <c r="J14611">
        <v>17.71</v>
      </c>
    </row>
    <row r="14612" spans="1:10" x14ac:dyDescent="0.25">
      <c r="G14612" t="s">
        <v>4594</v>
      </c>
      <c r="H14612">
        <v>150</v>
      </c>
      <c r="I14612">
        <v>11.4</v>
      </c>
      <c r="J14612">
        <v>29.1</v>
      </c>
    </row>
    <row r="14613" spans="1:10" x14ac:dyDescent="0.25">
      <c r="G14613" t="s">
        <v>5675</v>
      </c>
      <c r="H14613">
        <v>923</v>
      </c>
      <c r="I14613">
        <v>70.14</v>
      </c>
      <c r="J14613">
        <v>99.24</v>
      </c>
    </row>
    <row r="14614" spans="1:10" x14ac:dyDescent="0.25">
      <c r="G14614" t="s">
        <v>3013</v>
      </c>
      <c r="H14614">
        <v>9</v>
      </c>
      <c r="I14614">
        <v>0.68</v>
      </c>
      <c r="J14614">
        <v>99.92</v>
      </c>
    </row>
    <row r="14615" spans="1:10" x14ac:dyDescent="0.25">
      <c r="G14615" t="s">
        <v>3158</v>
      </c>
      <c r="H14615">
        <v>1</v>
      </c>
      <c r="I14615">
        <v>0.08</v>
      </c>
      <c r="J14615">
        <v>100</v>
      </c>
    </row>
    <row r="14617" spans="1:10" x14ac:dyDescent="0.25">
      <c r="G14617" t="s">
        <v>1673</v>
      </c>
      <c r="H14617" s="3">
        <v>1316</v>
      </c>
      <c r="I14617">
        <v>100</v>
      </c>
    </row>
    <row r="14621" spans="1:10" s="5" customFormat="1" x14ac:dyDescent="0.25">
      <c r="A14621" s="5" t="s">
        <v>5677</v>
      </c>
      <c r="G14621" s="5" t="s">
        <v>1360</v>
      </c>
    </row>
    <row r="14624" spans="1:10" x14ac:dyDescent="0.25">
      <c r="G14624" t="s">
        <v>3807</v>
      </c>
      <c r="H14624" t="s">
        <v>1601</v>
      </c>
      <c r="I14624" t="s">
        <v>1602</v>
      </c>
      <c r="J14624" t="s">
        <v>1603</v>
      </c>
    </row>
    <row r="14626" spans="7:10" x14ac:dyDescent="0.25">
      <c r="G14626">
        <v>1</v>
      </c>
      <c r="H14626">
        <v>41</v>
      </c>
      <c r="I14626">
        <v>3.26</v>
      </c>
      <c r="J14626">
        <v>3.26</v>
      </c>
    </row>
    <row r="14627" spans="7:10" x14ac:dyDescent="0.25">
      <c r="G14627">
        <v>2</v>
      </c>
      <c r="H14627">
        <v>5</v>
      </c>
      <c r="I14627">
        <v>0.4</v>
      </c>
      <c r="J14627">
        <v>3.66</v>
      </c>
    </row>
    <row r="14628" spans="7:10" x14ac:dyDescent="0.25">
      <c r="G14628">
        <v>3</v>
      </c>
      <c r="H14628">
        <v>84</v>
      </c>
      <c r="I14628">
        <v>6.68</v>
      </c>
      <c r="J14628">
        <v>10.34</v>
      </c>
    </row>
    <row r="14629" spans="7:10" x14ac:dyDescent="0.25">
      <c r="G14629">
        <v>6</v>
      </c>
      <c r="H14629">
        <v>55</v>
      </c>
      <c r="I14629">
        <v>4.38</v>
      </c>
      <c r="J14629">
        <v>14.72</v>
      </c>
    </row>
    <row r="14630" spans="7:10" x14ac:dyDescent="0.25">
      <c r="G14630">
        <v>9</v>
      </c>
      <c r="H14630">
        <v>17</v>
      </c>
      <c r="I14630">
        <v>1.35</v>
      </c>
      <c r="J14630">
        <v>16.07</v>
      </c>
    </row>
    <row r="14631" spans="7:10" x14ac:dyDescent="0.25">
      <c r="G14631">
        <v>10</v>
      </c>
      <c r="H14631">
        <v>50</v>
      </c>
      <c r="I14631">
        <v>3.98</v>
      </c>
      <c r="J14631">
        <v>20.05</v>
      </c>
    </row>
    <row r="14632" spans="7:10" x14ac:dyDescent="0.25">
      <c r="G14632">
        <v>12</v>
      </c>
      <c r="H14632">
        <v>52</v>
      </c>
      <c r="I14632">
        <v>4.1399999999999997</v>
      </c>
      <c r="J14632">
        <v>24.18</v>
      </c>
    </row>
    <row r="14633" spans="7:10" x14ac:dyDescent="0.25">
      <c r="G14633">
        <v>13</v>
      </c>
      <c r="H14633">
        <v>12</v>
      </c>
      <c r="I14633">
        <v>0.95</v>
      </c>
      <c r="J14633">
        <v>25.14</v>
      </c>
    </row>
    <row r="14634" spans="7:10" x14ac:dyDescent="0.25">
      <c r="G14634">
        <v>14</v>
      </c>
      <c r="H14634">
        <v>4</v>
      </c>
      <c r="I14634">
        <v>0.32</v>
      </c>
      <c r="J14634">
        <v>25.46</v>
      </c>
    </row>
    <row r="14635" spans="7:10" x14ac:dyDescent="0.25">
      <c r="G14635">
        <v>16</v>
      </c>
      <c r="H14635">
        <v>96</v>
      </c>
      <c r="I14635">
        <v>7.64</v>
      </c>
      <c r="J14635">
        <v>33.090000000000003</v>
      </c>
    </row>
    <row r="14636" spans="7:10" x14ac:dyDescent="0.25">
      <c r="G14636">
        <v>17</v>
      </c>
      <c r="H14636">
        <v>1</v>
      </c>
      <c r="I14636">
        <v>0.08</v>
      </c>
      <c r="J14636">
        <v>33.17</v>
      </c>
    </row>
    <row r="14637" spans="7:10" x14ac:dyDescent="0.25">
      <c r="G14637">
        <v>18</v>
      </c>
      <c r="H14637">
        <v>5</v>
      </c>
      <c r="I14637">
        <v>0.4</v>
      </c>
      <c r="J14637">
        <v>33.57</v>
      </c>
    </row>
    <row r="14638" spans="7:10" x14ac:dyDescent="0.25">
      <c r="G14638">
        <v>19</v>
      </c>
      <c r="H14638">
        <v>85</v>
      </c>
      <c r="I14638">
        <v>6.76</v>
      </c>
      <c r="J14638">
        <v>40.33</v>
      </c>
    </row>
    <row r="14639" spans="7:10" x14ac:dyDescent="0.25">
      <c r="G14639">
        <v>21</v>
      </c>
      <c r="H14639">
        <v>2</v>
      </c>
      <c r="I14639">
        <v>0.16</v>
      </c>
      <c r="J14639">
        <v>40.49</v>
      </c>
    </row>
    <row r="14640" spans="7:10" x14ac:dyDescent="0.25">
      <c r="G14640">
        <v>22</v>
      </c>
      <c r="H14640">
        <v>283</v>
      </c>
      <c r="I14640">
        <v>22.51</v>
      </c>
      <c r="J14640">
        <v>63.01</v>
      </c>
    </row>
    <row r="14641" spans="7:10" x14ac:dyDescent="0.25">
      <c r="G14641">
        <v>23</v>
      </c>
      <c r="H14641">
        <v>4</v>
      </c>
      <c r="I14641">
        <v>0.32</v>
      </c>
      <c r="J14641">
        <v>63.33</v>
      </c>
    </row>
    <row r="14642" spans="7:10" x14ac:dyDescent="0.25">
      <c r="G14642">
        <v>24</v>
      </c>
      <c r="H14642">
        <v>2</v>
      </c>
      <c r="I14642">
        <v>0.16</v>
      </c>
      <c r="J14642">
        <v>63.48</v>
      </c>
    </row>
    <row r="14643" spans="7:10" x14ac:dyDescent="0.25">
      <c r="G14643">
        <v>25</v>
      </c>
      <c r="H14643">
        <v>5</v>
      </c>
      <c r="I14643">
        <v>0.4</v>
      </c>
      <c r="J14643">
        <v>63.88</v>
      </c>
    </row>
    <row r="14644" spans="7:10" x14ac:dyDescent="0.25">
      <c r="G14644">
        <v>26</v>
      </c>
      <c r="H14644">
        <v>11</v>
      </c>
      <c r="I14644">
        <v>0.88</v>
      </c>
      <c r="J14644">
        <v>64.760000000000005</v>
      </c>
    </row>
    <row r="14645" spans="7:10" x14ac:dyDescent="0.25">
      <c r="G14645">
        <v>27</v>
      </c>
      <c r="H14645">
        <v>24</v>
      </c>
      <c r="I14645">
        <v>1.91</v>
      </c>
      <c r="J14645">
        <v>66.67</v>
      </c>
    </row>
    <row r="14646" spans="7:10" x14ac:dyDescent="0.25">
      <c r="G14646">
        <v>28</v>
      </c>
      <c r="H14646">
        <v>90</v>
      </c>
      <c r="I14646">
        <v>7.16</v>
      </c>
      <c r="J14646">
        <v>73.83</v>
      </c>
    </row>
    <row r="14647" spans="7:10" x14ac:dyDescent="0.25">
      <c r="G14647">
        <v>29</v>
      </c>
      <c r="H14647">
        <v>53</v>
      </c>
      <c r="I14647">
        <v>4.22</v>
      </c>
      <c r="J14647">
        <v>78.040000000000006</v>
      </c>
    </row>
    <row r="14648" spans="7:10" x14ac:dyDescent="0.25">
      <c r="G14648">
        <v>30</v>
      </c>
      <c r="H14648">
        <v>111</v>
      </c>
      <c r="I14648">
        <v>8.83</v>
      </c>
      <c r="J14648">
        <v>86.87</v>
      </c>
    </row>
    <row r="14649" spans="7:10" x14ac:dyDescent="0.25">
      <c r="G14649">
        <v>31</v>
      </c>
      <c r="H14649">
        <v>2</v>
      </c>
      <c r="I14649">
        <v>0.16</v>
      </c>
      <c r="J14649">
        <v>87.03</v>
      </c>
    </row>
    <row r="14650" spans="7:10" x14ac:dyDescent="0.25">
      <c r="G14650">
        <v>32</v>
      </c>
      <c r="H14650">
        <v>67</v>
      </c>
      <c r="I14650">
        <v>5.33</v>
      </c>
      <c r="J14650">
        <v>92.36</v>
      </c>
    </row>
    <row r="14651" spans="7:10" x14ac:dyDescent="0.25">
      <c r="G14651">
        <v>33</v>
      </c>
      <c r="H14651">
        <v>26</v>
      </c>
      <c r="I14651">
        <v>2.0699999999999998</v>
      </c>
      <c r="J14651">
        <v>94.43</v>
      </c>
    </row>
    <row r="14652" spans="7:10" x14ac:dyDescent="0.25">
      <c r="G14652">
        <v>34</v>
      </c>
      <c r="H14652">
        <v>30</v>
      </c>
      <c r="I14652">
        <v>2.39</v>
      </c>
      <c r="J14652">
        <v>96.82</v>
      </c>
    </row>
    <row r="14653" spans="7:10" x14ac:dyDescent="0.25">
      <c r="G14653">
        <v>35</v>
      </c>
      <c r="H14653">
        <v>24</v>
      </c>
      <c r="I14653">
        <v>1.91</v>
      </c>
      <c r="J14653">
        <v>98.73</v>
      </c>
    </row>
    <row r="14654" spans="7:10" x14ac:dyDescent="0.25">
      <c r="G14654">
        <v>38</v>
      </c>
      <c r="H14654">
        <v>14</v>
      </c>
      <c r="I14654">
        <v>1.1100000000000001</v>
      </c>
      <c r="J14654">
        <v>99.84</v>
      </c>
    </row>
    <row r="14655" spans="7:10" x14ac:dyDescent="0.25">
      <c r="G14655">
        <v>39</v>
      </c>
      <c r="H14655">
        <v>1</v>
      </c>
      <c r="I14655">
        <v>0.08</v>
      </c>
      <c r="J14655">
        <v>99.92</v>
      </c>
    </row>
    <row r="14656" spans="7:10" x14ac:dyDescent="0.25">
      <c r="G14656">
        <v>206034173</v>
      </c>
      <c r="H14656">
        <v>1</v>
      </c>
      <c r="I14656">
        <v>0.08</v>
      </c>
      <c r="J14656">
        <v>100</v>
      </c>
    </row>
    <row r="14658" spans="1:10" x14ac:dyDescent="0.25">
      <c r="G14658" t="s">
        <v>1673</v>
      </c>
      <c r="H14658" s="3">
        <v>1257</v>
      </c>
      <c r="I14658">
        <v>100</v>
      </c>
    </row>
    <row r="14660" spans="1:10" s="5" customFormat="1" x14ac:dyDescent="0.25">
      <c r="A14660" s="5" t="s">
        <v>685</v>
      </c>
      <c r="G14660" s="5" t="s">
        <v>1361</v>
      </c>
    </row>
    <row r="14663" spans="1:10" x14ac:dyDescent="0.25">
      <c r="G14663" t="s">
        <v>3807</v>
      </c>
      <c r="H14663" t="s">
        <v>1601</v>
      </c>
      <c r="I14663" t="s">
        <v>1602</v>
      </c>
      <c r="J14663" t="s">
        <v>1603</v>
      </c>
    </row>
    <row r="14665" spans="1:10" x14ac:dyDescent="0.25">
      <c r="G14665" s="6">
        <v>38749</v>
      </c>
      <c r="H14665">
        <v>1</v>
      </c>
      <c r="I14665">
        <v>0.08</v>
      </c>
      <c r="J14665">
        <v>0.08</v>
      </c>
    </row>
    <row r="14666" spans="1:10" x14ac:dyDescent="0.25">
      <c r="G14666" s="6">
        <v>38759</v>
      </c>
      <c r="H14666">
        <v>1</v>
      </c>
      <c r="I14666">
        <v>0.08</v>
      </c>
      <c r="J14666">
        <v>0.16</v>
      </c>
    </row>
    <row r="14667" spans="1:10" x14ac:dyDescent="0.25">
      <c r="G14667" s="6">
        <v>38869</v>
      </c>
      <c r="H14667">
        <v>1</v>
      </c>
      <c r="I14667">
        <v>0.08</v>
      </c>
      <c r="J14667">
        <v>0.24</v>
      </c>
    </row>
    <row r="14668" spans="1:10" x14ac:dyDescent="0.25">
      <c r="G14668" s="6">
        <v>38872</v>
      </c>
      <c r="H14668">
        <v>3</v>
      </c>
      <c r="I14668">
        <v>0.24</v>
      </c>
      <c r="J14668">
        <v>0.47</v>
      </c>
    </row>
    <row r="14669" spans="1:10" x14ac:dyDescent="0.25">
      <c r="G14669" s="6">
        <v>38873</v>
      </c>
      <c r="H14669">
        <v>1</v>
      </c>
      <c r="I14669">
        <v>0.08</v>
      </c>
      <c r="J14669">
        <v>0.55000000000000004</v>
      </c>
    </row>
    <row r="14670" spans="1:10" x14ac:dyDescent="0.25">
      <c r="G14670" s="6">
        <v>38875</v>
      </c>
      <c r="H14670">
        <v>2</v>
      </c>
      <c r="I14670">
        <v>0.16</v>
      </c>
      <c r="J14670">
        <v>0.71</v>
      </c>
    </row>
    <row r="14671" spans="1:10" x14ac:dyDescent="0.25">
      <c r="G14671" s="6">
        <v>38878</v>
      </c>
      <c r="H14671">
        <v>13</v>
      </c>
      <c r="I14671">
        <v>1.03</v>
      </c>
      <c r="J14671">
        <v>1.74</v>
      </c>
    </row>
    <row r="14672" spans="1:10" x14ac:dyDescent="0.25">
      <c r="G14672" s="6">
        <v>38879</v>
      </c>
      <c r="H14672">
        <v>11</v>
      </c>
      <c r="I14672">
        <v>0.87</v>
      </c>
      <c r="J14672">
        <v>2.61</v>
      </c>
    </row>
    <row r="14673" spans="7:10" x14ac:dyDescent="0.25">
      <c r="G14673" s="6">
        <v>38880</v>
      </c>
      <c r="H14673">
        <v>2</v>
      </c>
      <c r="I14673">
        <v>0.16</v>
      </c>
      <c r="J14673">
        <v>2.77</v>
      </c>
    </row>
    <row r="14674" spans="7:10" x14ac:dyDescent="0.25">
      <c r="G14674" s="6">
        <v>38881</v>
      </c>
      <c r="H14674">
        <v>6</v>
      </c>
      <c r="I14674">
        <v>0.47</v>
      </c>
      <c r="J14674">
        <v>3.24</v>
      </c>
    </row>
    <row r="14675" spans="7:10" x14ac:dyDescent="0.25">
      <c r="G14675" s="6">
        <v>38882</v>
      </c>
      <c r="H14675">
        <v>2</v>
      </c>
      <c r="I14675">
        <v>0.16</v>
      </c>
      <c r="J14675">
        <v>3.4</v>
      </c>
    </row>
    <row r="14676" spans="7:10" x14ac:dyDescent="0.25">
      <c r="G14676" s="6">
        <v>38883</v>
      </c>
      <c r="H14676">
        <v>4</v>
      </c>
      <c r="I14676">
        <v>0.32</v>
      </c>
      <c r="J14676">
        <v>3.72</v>
      </c>
    </row>
    <row r="14677" spans="7:10" x14ac:dyDescent="0.25">
      <c r="G14677" s="6">
        <v>38884</v>
      </c>
      <c r="H14677">
        <v>2</v>
      </c>
      <c r="I14677">
        <v>0.16</v>
      </c>
      <c r="J14677">
        <v>3.88</v>
      </c>
    </row>
    <row r="14678" spans="7:10" x14ac:dyDescent="0.25">
      <c r="G14678" s="6">
        <v>38885</v>
      </c>
      <c r="H14678">
        <v>17</v>
      </c>
      <c r="I14678">
        <v>1.34</v>
      </c>
      <c r="J14678">
        <v>5.22</v>
      </c>
    </row>
    <row r="14679" spans="7:10" x14ac:dyDescent="0.25">
      <c r="G14679" s="6">
        <v>38886</v>
      </c>
      <c r="H14679">
        <v>13</v>
      </c>
      <c r="I14679">
        <v>1.03</v>
      </c>
      <c r="J14679">
        <v>6.25</v>
      </c>
    </row>
    <row r="14680" spans="7:10" x14ac:dyDescent="0.25">
      <c r="G14680" s="6">
        <v>38887</v>
      </c>
      <c r="H14680">
        <v>1</v>
      </c>
      <c r="I14680">
        <v>0.08</v>
      </c>
      <c r="J14680">
        <v>6.33</v>
      </c>
    </row>
    <row r="14681" spans="7:10" x14ac:dyDescent="0.25">
      <c r="G14681" s="6">
        <v>38888</v>
      </c>
      <c r="H14681">
        <v>3</v>
      </c>
      <c r="I14681">
        <v>0.24</v>
      </c>
      <c r="J14681">
        <v>6.57</v>
      </c>
    </row>
    <row r="14682" spans="7:10" x14ac:dyDescent="0.25">
      <c r="G14682" s="6">
        <v>38889</v>
      </c>
      <c r="H14682">
        <v>1</v>
      </c>
      <c r="I14682">
        <v>0.08</v>
      </c>
      <c r="J14682">
        <v>6.65</v>
      </c>
    </row>
    <row r="14683" spans="7:10" x14ac:dyDescent="0.25">
      <c r="G14683" s="6">
        <v>38890</v>
      </c>
      <c r="H14683">
        <v>11</v>
      </c>
      <c r="I14683">
        <v>0.87</v>
      </c>
      <c r="J14683">
        <v>7.52</v>
      </c>
    </row>
    <row r="14684" spans="7:10" x14ac:dyDescent="0.25">
      <c r="G14684" s="6">
        <v>38891</v>
      </c>
      <c r="H14684">
        <v>2</v>
      </c>
      <c r="I14684">
        <v>0.16</v>
      </c>
      <c r="J14684">
        <v>7.67</v>
      </c>
    </row>
    <row r="14685" spans="7:10" x14ac:dyDescent="0.25">
      <c r="G14685" s="6">
        <v>38892</v>
      </c>
      <c r="H14685">
        <v>10</v>
      </c>
      <c r="I14685">
        <v>0.79</v>
      </c>
      <c r="J14685">
        <v>8.4700000000000006</v>
      </c>
    </row>
    <row r="14686" spans="7:10" x14ac:dyDescent="0.25">
      <c r="G14686" s="6">
        <v>38893</v>
      </c>
      <c r="H14686">
        <v>5</v>
      </c>
      <c r="I14686">
        <v>0.4</v>
      </c>
      <c r="J14686">
        <v>8.86</v>
      </c>
    </row>
    <row r="14687" spans="7:10" x14ac:dyDescent="0.25">
      <c r="G14687" s="6">
        <v>38894</v>
      </c>
      <c r="H14687">
        <v>11</v>
      </c>
      <c r="I14687">
        <v>0.87</v>
      </c>
      <c r="J14687">
        <v>9.73</v>
      </c>
    </row>
    <row r="14688" spans="7:10" x14ac:dyDescent="0.25">
      <c r="G14688" s="6">
        <v>38895</v>
      </c>
      <c r="H14688">
        <v>16</v>
      </c>
      <c r="I14688">
        <v>1.27</v>
      </c>
      <c r="J14688">
        <v>11</v>
      </c>
    </row>
    <row r="14689" spans="7:10" x14ac:dyDescent="0.25">
      <c r="G14689" s="6">
        <v>38896</v>
      </c>
      <c r="H14689">
        <v>5</v>
      </c>
      <c r="I14689">
        <v>0.4</v>
      </c>
      <c r="J14689">
        <v>11.39</v>
      </c>
    </row>
    <row r="14690" spans="7:10" x14ac:dyDescent="0.25">
      <c r="G14690" s="6">
        <v>38897</v>
      </c>
      <c r="H14690">
        <v>5</v>
      </c>
      <c r="I14690">
        <v>0.4</v>
      </c>
      <c r="J14690">
        <v>11.79</v>
      </c>
    </row>
    <row r="14691" spans="7:10" x14ac:dyDescent="0.25">
      <c r="G14691" s="6">
        <v>38898</v>
      </c>
      <c r="H14691">
        <v>1</v>
      </c>
      <c r="I14691">
        <v>0.08</v>
      </c>
      <c r="J14691">
        <v>11.87</v>
      </c>
    </row>
    <row r="14692" spans="7:10" x14ac:dyDescent="0.25">
      <c r="G14692" s="6">
        <v>38899</v>
      </c>
      <c r="H14692">
        <v>17</v>
      </c>
      <c r="I14692">
        <v>1.34</v>
      </c>
      <c r="J14692">
        <v>13.21</v>
      </c>
    </row>
    <row r="14693" spans="7:10" x14ac:dyDescent="0.25">
      <c r="G14693" s="6">
        <v>38900</v>
      </c>
      <c r="H14693">
        <v>9</v>
      </c>
      <c r="I14693">
        <v>0.71</v>
      </c>
      <c r="J14693">
        <v>13.92</v>
      </c>
    </row>
    <row r="14694" spans="7:10" x14ac:dyDescent="0.25">
      <c r="G14694" s="6">
        <v>38901</v>
      </c>
      <c r="H14694">
        <v>5</v>
      </c>
      <c r="I14694">
        <v>0.4</v>
      </c>
      <c r="J14694">
        <v>14.32</v>
      </c>
    </row>
    <row r="14695" spans="7:10" x14ac:dyDescent="0.25">
      <c r="G14695" s="6">
        <v>38902</v>
      </c>
      <c r="H14695">
        <v>7</v>
      </c>
      <c r="I14695">
        <v>0.55000000000000004</v>
      </c>
      <c r="J14695">
        <v>14.87</v>
      </c>
    </row>
    <row r="14696" spans="7:10" x14ac:dyDescent="0.25">
      <c r="G14696" s="6">
        <v>38903</v>
      </c>
      <c r="H14696">
        <v>9</v>
      </c>
      <c r="I14696">
        <v>0.71</v>
      </c>
      <c r="J14696">
        <v>15.59</v>
      </c>
    </row>
    <row r="14697" spans="7:10" x14ac:dyDescent="0.25">
      <c r="G14697" s="6">
        <v>38904</v>
      </c>
      <c r="H14697">
        <v>11</v>
      </c>
      <c r="I14697">
        <v>0.87</v>
      </c>
      <c r="J14697">
        <v>16.46</v>
      </c>
    </row>
    <row r="14698" spans="7:10" x14ac:dyDescent="0.25">
      <c r="G14698" s="6">
        <v>38905</v>
      </c>
      <c r="H14698">
        <v>4</v>
      </c>
      <c r="I14698">
        <v>0.32</v>
      </c>
      <c r="J14698">
        <v>16.77</v>
      </c>
    </row>
    <row r="14699" spans="7:10" x14ac:dyDescent="0.25">
      <c r="G14699" s="6">
        <v>38906</v>
      </c>
      <c r="H14699">
        <v>47</v>
      </c>
      <c r="I14699">
        <v>3.72</v>
      </c>
      <c r="J14699">
        <v>20.49</v>
      </c>
    </row>
    <row r="14700" spans="7:10" x14ac:dyDescent="0.25">
      <c r="G14700" s="6">
        <v>38907</v>
      </c>
      <c r="H14700">
        <v>5</v>
      </c>
      <c r="I14700">
        <v>0.4</v>
      </c>
      <c r="J14700">
        <v>20.89</v>
      </c>
    </row>
    <row r="14701" spans="7:10" x14ac:dyDescent="0.25">
      <c r="G14701" s="6">
        <v>38908</v>
      </c>
      <c r="H14701">
        <v>22</v>
      </c>
      <c r="I14701">
        <v>1.74</v>
      </c>
      <c r="J14701">
        <v>22.63</v>
      </c>
    </row>
    <row r="14702" spans="7:10" x14ac:dyDescent="0.25">
      <c r="G14702" s="6">
        <v>38909</v>
      </c>
      <c r="H14702">
        <v>33</v>
      </c>
      <c r="I14702">
        <v>2.61</v>
      </c>
      <c r="J14702">
        <v>25.24</v>
      </c>
    </row>
    <row r="14703" spans="7:10" x14ac:dyDescent="0.25">
      <c r="G14703" s="6">
        <v>38910</v>
      </c>
      <c r="H14703">
        <v>14</v>
      </c>
      <c r="I14703">
        <v>1.1100000000000001</v>
      </c>
      <c r="J14703">
        <v>26.34</v>
      </c>
    </row>
    <row r="14704" spans="7:10" x14ac:dyDescent="0.25">
      <c r="G14704" s="6">
        <v>38911</v>
      </c>
      <c r="H14704">
        <v>22</v>
      </c>
      <c r="I14704">
        <v>1.74</v>
      </c>
      <c r="J14704">
        <v>28.09</v>
      </c>
    </row>
    <row r="14705" spans="7:10" x14ac:dyDescent="0.25">
      <c r="G14705" s="6">
        <v>38912</v>
      </c>
      <c r="H14705">
        <v>19</v>
      </c>
      <c r="I14705">
        <v>1.5</v>
      </c>
      <c r="J14705">
        <v>29.59</v>
      </c>
    </row>
    <row r="14706" spans="7:10" x14ac:dyDescent="0.25">
      <c r="G14706" s="6">
        <v>38913</v>
      </c>
      <c r="H14706">
        <v>8</v>
      </c>
      <c r="I14706">
        <v>0.63</v>
      </c>
      <c r="J14706">
        <v>30.22</v>
      </c>
    </row>
    <row r="14707" spans="7:10" x14ac:dyDescent="0.25">
      <c r="G14707" s="6">
        <v>38914</v>
      </c>
      <c r="H14707">
        <v>6</v>
      </c>
      <c r="I14707">
        <v>0.47</v>
      </c>
      <c r="J14707">
        <v>30.7</v>
      </c>
    </row>
    <row r="14708" spans="7:10" x14ac:dyDescent="0.25">
      <c r="G14708" s="6">
        <v>38915</v>
      </c>
      <c r="H14708">
        <v>12</v>
      </c>
      <c r="I14708">
        <v>0.95</v>
      </c>
      <c r="J14708">
        <v>31.65</v>
      </c>
    </row>
    <row r="14709" spans="7:10" x14ac:dyDescent="0.25">
      <c r="G14709" s="6">
        <v>38916</v>
      </c>
      <c r="H14709">
        <v>19</v>
      </c>
      <c r="I14709">
        <v>1.5</v>
      </c>
      <c r="J14709">
        <v>33.15</v>
      </c>
    </row>
    <row r="14710" spans="7:10" x14ac:dyDescent="0.25">
      <c r="G14710" s="6">
        <v>38917</v>
      </c>
      <c r="H14710">
        <v>9</v>
      </c>
      <c r="I14710">
        <v>0.71</v>
      </c>
      <c r="J14710">
        <v>33.86</v>
      </c>
    </row>
    <row r="14711" spans="7:10" x14ac:dyDescent="0.25">
      <c r="G14711" s="6">
        <v>38918</v>
      </c>
      <c r="H14711">
        <v>17</v>
      </c>
      <c r="I14711">
        <v>1.34</v>
      </c>
      <c r="J14711">
        <v>35.21</v>
      </c>
    </row>
    <row r="14712" spans="7:10" x14ac:dyDescent="0.25">
      <c r="G14712" s="6">
        <v>38919</v>
      </c>
      <c r="H14712">
        <v>6</v>
      </c>
      <c r="I14712">
        <v>0.47</v>
      </c>
      <c r="J14712">
        <v>35.68</v>
      </c>
    </row>
    <row r="14713" spans="7:10" x14ac:dyDescent="0.25">
      <c r="G14713" s="6">
        <v>38920</v>
      </c>
      <c r="H14713">
        <v>11</v>
      </c>
      <c r="I14713">
        <v>0.87</v>
      </c>
      <c r="J14713">
        <v>36.549999999999997</v>
      </c>
    </row>
    <row r="14714" spans="7:10" x14ac:dyDescent="0.25">
      <c r="G14714" s="6">
        <v>38921</v>
      </c>
      <c r="H14714">
        <v>18</v>
      </c>
      <c r="I14714">
        <v>1.42</v>
      </c>
      <c r="J14714">
        <v>37.97</v>
      </c>
    </row>
    <row r="14715" spans="7:10" x14ac:dyDescent="0.25">
      <c r="G14715" s="6">
        <v>38922</v>
      </c>
      <c r="H14715">
        <v>43</v>
      </c>
      <c r="I14715">
        <v>3.4</v>
      </c>
      <c r="J14715">
        <v>41.38</v>
      </c>
    </row>
    <row r="14716" spans="7:10" x14ac:dyDescent="0.25">
      <c r="G14716" s="6">
        <v>38923</v>
      </c>
      <c r="H14716">
        <v>26</v>
      </c>
      <c r="I14716">
        <v>2.06</v>
      </c>
      <c r="J14716">
        <v>43.43</v>
      </c>
    </row>
    <row r="14717" spans="7:10" x14ac:dyDescent="0.25">
      <c r="G14717" s="6">
        <v>38924</v>
      </c>
      <c r="H14717">
        <v>17</v>
      </c>
      <c r="I14717">
        <v>1.34</v>
      </c>
      <c r="J14717">
        <v>44.78</v>
      </c>
    </row>
    <row r="14718" spans="7:10" x14ac:dyDescent="0.25">
      <c r="G14718" s="6">
        <v>38925</v>
      </c>
      <c r="H14718">
        <v>14</v>
      </c>
      <c r="I14718">
        <v>1.1100000000000001</v>
      </c>
      <c r="J14718">
        <v>45.89</v>
      </c>
    </row>
    <row r="14719" spans="7:10" x14ac:dyDescent="0.25">
      <c r="G14719" s="6">
        <v>38926</v>
      </c>
      <c r="H14719">
        <v>4</v>
      </c>
      <c r="I14719">
        <v>0.32</v>
      </c>
      <c r="J14719">
        <v>46.2</v>
      </c>
    </row>
    <row r="14720" spans="7:10" x14ac:dyDescent="0.25">
      <c r="G14720" s="6">
        <v>38927</v>
      </c>
      <c r="H14720">
        <v>9</v>
      </c>
      <c r="I14720">
        <v>0.71</v>
      </c>
      <c r="J14720">
        <v>46.91</v>
      </c>
    </row>
    <row r="14721" spans="7:10" x14ac:dyDescent="0.25">
      <c r="G14721" s="6">
        <v>38928</v>
      </c>
      <c r="H14721">
        <v>2</v>
      </c>
      <c r="I14721">
        <v>0.16</v>
      </c>
      <c r="J14721">
        <v>47.07</v>
      </c>
    </row>
    <row r="14722" spans="7:10" x14ac:dyDescent="0.25">
      <c r="G14722" s="6">
        <v>38929</v>
      </c>
      <c r="H14722">
        <v>15</v>
      </c>
      <c r="I14722">
        <v>1.19</v>
      </c>
      <c r="J14722">
        <v>48.26</v>
      </c>
    </row>
    <row r="14723" spans="7:10" x14ac:dyDescent="0.25">
      <c r="G14723" s="6">
        <v>38930</v>
      </c>
      <c r="H14723">
        <v>1</v>
      </c>
      <c r="I14723">
        <v>0.08</v>
      </c>
      <c r="J14723">
        <v>48.34</v>
      </c>
    </row>
    <row r="14724" spans="7:10" x14ac:dyDescent="0.25">
      <c r="G14724" s="6">
        <v>38931</v>
      </c>
      <c r="H14724">
        <v>4</v>
      </c>
      <c r="I14724">
        <v>0.32</v>
      </c>
      <c r="J14724">
        <v>48.66</v>
      </c>
    </row>
    <row r="14725" spans="7:10" x14ac:dyDescent="0.25">
      <c r="G14725" s="6">
        <v>38932</v>
      </c>
      <c r="H14725">
        <v>6</v>
      </c>
      <c r="I14725">
        <v>0.47</v>
      </c>
      <c r="J14725">
        <v>49.13</v>
      </c>
    </row>
    <row r="14726" spans="7:10" x14ac:dyDescent="0.25">
      <c r="G14726" s="6">
        <v>38933</v>
      </c>
      <c r="H14726">
        <v>8</v>
      </c>
      <c r="I14726">
        <v>0.63</v>
      </c>
      <c r="J14726">
        <v>49.76</v>
      </c>
    </row>
    <row r="14727" spans="7:10" x14ac:dyDescent="0.25">
      <c r="G14727" s="6">
        <v>38934</v>
      </c>
      <c r="H14727">
        <v>7</v>
      </c>
      <c r="I14727">
        <v>0.55000000000000004</v>
      </c>
      <c r="J14727">
        <v>50.32</v>
      </c>
    </row>
    <row r="14728" spans="7:10" x14ac:dyDescent="0.25">
      <c r="G14728" s="6">
        <v>38935</v>
      </c>
      <c r="H14728">
        <v>2</v>
      </c>
      <c r="I14728">
        <v>0.16</v>
      </c>
      <c r="J14728">
        <v>50.47</v>
      </c>
    </row>
    <row r="14729" spans="7:10" x14ac:dyDescent="0.25">
      <c r="G14729" s="6">
        <v>38936</v>
      </c>
      <c r="H14729">
        <v>4</v>
      </c>
      <c r="I14729">
        <v>0.32</v>
      </c>
      <c r="J14729">
        <v>50.79</v>
      </c>
    </row>
    <row r="14730" spans="7:10" x14ac:dyDescent="0.25">
      <c r="G14730" s="6">
        <v>38937</v>
      </c>
      <c r="H14730">
        <v>12</v>
      </c>
      <c r="I14730">
        <v>0.95</v>
      </c>
      <c r="J14730">
        <v>51.74</v>
      </c>
    </row>
    <row r="14731" spans="7:10" x14ac:dyDescent="0.25">
      <c r="G14731" s="6">
        <v>38938</v>
      </c>
      <c r="H14731">
        <v>28</v>
      </c>
      <c r="I14731">
        <v>2.2200000000000002</v>
      </c>
      <c r="J14731">
        <v>53.96</v>
      </c>
    </row>
    <row r="14732" spans="7:10" x14ac:dyDescent="0.25">
      <c r="G14732" s="6">
        <v>38939</v>
      </c>
      <c r="H14732">
        <v>15</v>
      </c>
      <c r="I14732">
        <v>1.19</v>
      </c>
      <c r="J14732">
        <v>55.14</v>
      </c>
    </row>
    <row r="14733" spans="7:10" x14ac:dyDescent="0.25">
      <c r="G14733" s="6">
        <v>38940</v>
      </c>
      <c r="H14733">
        <v>10</v>
      </c>
      <c r="I14733">
        <v>0.79</v>
      </c>
      <c r="J14733">
        <v>55.93</v>
      </c>
    </row>
    <row r="14734" spans="7:10" x14ac:dyDescent="0.25">
      <c r="G14734" s="6">
        <v>38941</v>
      </c>
      <c r="H14734">
        <v>29</v>
      </c>
      <c r="I14734">
        <v>2.29</v>
      </c>
      <c r="J14734">
        <v>58.23</v>
      </c>
    </row>
    <row r="14735" spans="7:10" x14ac:dyDescent="0.25">
      <c r="G14735" s="6">
        <v>38942</v>
      </c>
      <c r="H14735">
        <v>2</v>
      </c>
      <c r="I14735">
        <v>0.16</v>
      </c>
      <c r="J14735">
        <v>58.39</v>
      </c>
    </row>
    <row r="14736" spans="7:10" x14ac:dyDescent="0.25">
      <c r="G14736" s="6">
        <v>38944</v>
      </c>
      <c r="H14736">
        <v>18</v>
      </c>
      <c r="I14736">
        <v>1.42</v>
      </c>
      <c r="J14736">
        <v>59.81</v>
      </c>
    </row>
    <row r="14737" spans="7:10" x14ac:dyDescent="0.25">
      <c r="G14737" s="6">
        <v>38945</v>
      </c>
      <c r="H14737">
        <v>20</v>
      </c>
      <c r="I14737">
        <v>1.58</v>
      </c>
      <c r="J14737">
        <v>61.39</v>
      </c>
    </row>
    <row r="14738" spans="7:10" x14ac:dyDescent="0.25">
      <c r="G14738" s="6">
        <v>38946</v>
      </c>
      <c r="H14738">
        <v>15</v>
      </c>
      <c r="I14738">
        <v>1.19</v>
      </c>
      <c r="J14738">
        <v>62.58</v>
      </c>
    </row>
    <row r="14739" spans="7:10" x14ac:dyDescent="0.25">
      <c r="G14739" s="6">
        <v>38947</v>
      </c>
      <c r="H14739">
        <v>7</v>
      </c>
      <c r="I14739">
        <v>0.55000000000000004</v>
      </c>
      <c r="J14739">
        <v>63.13</v>
      </c>
    </row>
    <row r="14740" spans="7:10" x14ac:dyDescent="0.25">
      <c r="G14740" s="6">
        <v>38948</v>
      </c>
      <c r="H14740">
        <v>7</v>
      </c>
      <c r="I14740">
        <v>0.55000000000000004</v>
      </c>
      <c r="J14740">
        <v>63.69</v>
      </c>
    </row>
    <row r="14741" spans="7:10" x14ac:dyDescent="0.25">
      <c r="G14741" s="6">
        <v>38949</v>
      </c>
      <c r="H14741">
        <v>10</v>
      </c>
      <c r="I14741">
        <v>0.79</v>
      </c>
      <c r="J14741">
        <v>64.48</v>
      </c>
    </row>
    <row r="14742" spans="7:10" x14ac:dyDescent="0.25">
      <c r="G14742" s="6">
        <v>38950</v>
      </c>
      <c r="H14742">
        <v>17</v>
      </c>
      <c r="I14742">
        <v>1.34</v>
      </c>
      <c r="J14742">
        <v>65.819999999999993</v>
      </c>
    </row>
    <row r="14743" spans="7:10" x14ac:dyDescent="0.25">
      <c r="G14743" s="6">
        <v>38951</v>
      </c>
      <c r="H14743">
        <v>9</v>
      </c>
      <c r="I14743">
        <v>0.71</v>
      </c>
      <c r="J14743">
        <v>66.53</v>
      </c>
    </row>
    <row r="14744" spans="7:10" x14ac:dyDescent="0.25">
      <c r="G14744" s="6">
        <v>38952</v>
      </c>
      <c r="H14744">
        <v>11</v>
      </c>
      <c r="I14744">
        <v>0.87</v>
      </c>
      <c r="J14744">
        <v>67.41</v>
      </c>
    </row>
    <row r="14745" spans="7:10" x14ac:dyDescent="0.25">
      <c r="G14745" s="6">
        <v>38953</v>
      </c>
      <c r="H14745">
        <v>1</v>
      </c>
      <c r="I14745">
        <v>0.08</v>
      </c>
      <c r="J14745">
        <v>67.48</v>
      </c>
    </row>
    <row r="14746" spans="7:10" x14ac:dyDescent="0.25">
      <c r="G14746" s="6">
        <v>38954</v>
      </c>
      <c r="H14746">
        <v>14</v>
      </c>
      <c r="I14746">
        <v>1.1100000000000001</v>
      </c>
      <c r="J14746">
        <v>68.59</v>
      </c>
    </row>
    <row r="14747" spans="7:10" x14ac:dyDescent="0.25">
      <c r="G14747" s="6">
        <v>38955</v>
      </c>
      <c r="H14747">
        <v>14</v>
      </c>
      <c r="I14747">
        <v>1.1100000000000001</v>
      </c>
      <c r="J14747">
        <v>69.7</v>
      </c>
    </row>
    <row r="14748" spans="7:10" x14ac:dyDescent="0.25">
      <c r="G14748" s="6">
        <v>38956</v>
      </c>
      <c r="H14748">
        <v>7</v>
      </c>
      <c r="I14748">
        <v>0.55000000000000004</v>
      </c>
      <c r="J14748">
        <v>70.25</v>
      </c>
    </row>
    <row r="14749" spans="7:10" x14ac:dyDescent="0.25">
      <c r="G14749" s="6">
        <v>38957</v>
      </c>
      <c r="H14749">
        <v>11</v>
      </c>
      <c r="I14749">
        <v>0.87</v>
      </c>
      <c r="J14749">
        <v>71.12</v>
      </c>
    </row>
    <row r="14750" spans="7:10" x14ac:dyDescent="0.25">
      <c r="G14750" s="6">
        <v>38958</v>
      </c>
      <c r="H14750">
        <v>6</v>
      </c>
      <c r="I14750">
        <v>0.47</v>
      </c>
      <c r="J14750">
        <v>71.599999999999994</v>
      </c>
    </row>
    <row r="14751" spans="7:10" x14ac:dyDescent="0.25">
      <c r="G14751" s="6">
        <v>38959</v>
      </c>
      <c r="H14751">
        <v>13</v>
      </c>
      <c r="I14751">
        <v>1.03</v>
      </c>
      <c r="J14751">
        <v>72.63</v>
      </c>
    </row>
    <row r="14752" spans="7:10" x14ac:dyDescent="0.25">
      <c r="G14752" s="6">
        <v>38960</v>
      </c>
      <c r="H14752">
        <v>13</v>
      </c>
      <c r="I14752">
        <v>1.03</v>
      </c>
      <c r="J14752">
        <v>73.66</v>
      </c>
    </row>
    <row r="14753" spans="7:10" x14ac:dyDescent="0.25">
      <c r="G14753" s="6">
        <v>38961</v>
      </c>
      <c r="H14753">
        <v>3</v>
      </c>
      <c r="I14753">
        <v>0.24</v>
      </c>
      <c r="J14753">
        <v>73.89</v>
      </c>
    </row>
    <row r="14754" spans="7:10" x14ac:dyDescent="0.25">
      <c r="G14754" s="6">
        <v>38962</v>
      </c>
      <c r="H14754">
        <v>12</v>
      </c>
      <c r="I14754">
        <v>0.95</v>
      </c>
      <c r="J14754">
        <v>74.84</v>
      </c>
    </row>
    <row r="14755" spans="7:10" x14ac:dyDescent="0.25">
      <c r="G14755" s="6">
        <v>38963</v>
      </c>
      <c r="H14755">
        <v>9</v>
      </c>
      <c r="I14755">
        <v>0.71</v>
      </c>
      <c r="J14755">
        <v>75.55</v>
      </c>
    </row>
    <row r="14756" spans="7:10" x14ac:dyDescent="0.25">
      <c r="G14756" s="6">
        <v>38965</v>
      </c>
      <c r="H14756">
        <v>3</v>
      </c>
      <c r="I14756">
        <v>0.24</v>
      </c>
      <c r="J14756">
        <v>75.790000000000006</v>
      </c>
    </row>
    <row r="14757" spans="7:10" x14ac:dyDescent="0.25">
      <c r="G14757" s="6">
        <v>38966</v>
      </c>
      <c r="H14757">
        <v>3</v>
      </c>
      <c r="I14757">
        <v>0.24</v>
      </c>
      <c r="J14757">
        <v>76.03</v>
      </c>
    </row>
    <row r="14758" spans="7:10" x14ac:dyDescent="0.25">
      <c r="G14758" s="6">
        <v>38968</v>
      </c>
      <c r="H14758">
        <v>2</v>
      </c>
      <c r="I14758">
        <v>0.16</v>
      </c>
      <c r="J14758">
        <v>76.19</v>
      </c>
    </row>
    <row r="14759" spans="7:10" x14ac:dyDescent="0.25">
      <c r="G14759" s="6">
        <v>38969</v>
      </c>
      <c r="H14759">
        <v>28</v>
      </c>
      <c r="I14759">
        <v>2.2200000000000002</v>
      </c>
      <c r="J14759">
        <v>78.400000000000006</v>
      </c>
    </row>
    <row r="14760" spans="7:10" x14ac:dyDescent="0.25">
      <c r="G14760" s="6">
        <v>38970</v>
      </c>
      <c r="H14760">
        <v>4</v>
      </c>
      <c r="I14760">
        <v>0.32</v>
      </c>
      <c r="J14760">
        <v>78.72</v>
      </c>
    </row>
    <row r="14761" spans="7:10" x14ac:dyDescent="0.25">
      <c r="G14761" s="6">
        <v>38972</v>
      </c>
      <c r="H14761">
        <v>3</v>
      </c>
      <c r="I14761">
        <v>0.24</v>
      </c>
      <c r="J14761">
        <v>78.959999999999994</v>
      </c>
    </row>
    <row r="14762" spans="7:10" x14ac:dyDescent="0.25">
      <c r="G14762" s="6">
        <v>38974</v>
      </c>
      <c r="H14762">
        <v>8</v>
      </c>
      <c r="I14762">
        <v>0.63</v>
      </c>
      <c r="J14762">
        <v>79.59</v>
      </c>
    </row>
    <row r="14763" spans="7:10" x14ac:dyDescent="0.25">
      <c r="G14763" s="6">
        <v>38975</v>
      </c>
      <c r="H14763">
        <v>8</v>
      </c>
      <c r="I14763">
        <v>0.63</v>
      </c>
      <c r="J14763">
        <v>80.22</v>
      </c>
    </row>
    <row r="14764" spans="7:10" x14ac:dyDescent="0.25">
      <c r="G14764" s="6">
        <v>38976</v>
      </c>
      <c r="H14764">
        <v>7</v>
      </c>
      <c r="I14764">
        <v>0.55000000000000004</v>
      </c>
      <c r="J14764">
        <v>80.78</v>
      </c>
    </row>
    <row r="14765" spans="7:10" x14ac:dyDescent="0.25">
      <c r="G14765" s="6">
        <v>38977</v>
      </c>
      <c r="H14765">
        <v>2</v>
      </c>
      <c r="I14765">
        <v>0.16</v>
      </c>
      <c r="J14765">
        <v>80.930000000000007</v>
      </c>
    </row>
    <row r="14766" spans="7:10" x14ac:dyDescent="0.25">
      <c r="G14766" s="6">
        <v>38979</v>
      </c>
      <c r="H14766">
        <v>7</v>
      </c>
      <c r="I14766">
        <v>0.55000000000000004</v>
      </c>
      <c r="J14766">
        <v>81.489999999999995</v>
      </c>
    </row>
    <row r="14767" spans="7:10" x14ac:dyDescent="0.25">
      <c r="G14767" s="6">
        <v>38980</v>
      </c>
      <c r="H14767">
        <v>2</v>
      </c>
      <c r="I14767">
        <v>0.16</v>
      </c>
      <c r="J14767">
        <v>81.650000000000006</v>
      </c>
    </row>
    <row r="14768" spans="7:10" x14ac:dyDescent="0.25">
      <c r="G14768" s="6">
        <v>38981</v>
      </c>
      <c r="H14768">
        <v>8</v>
      </c>
      <c r="I14768">
        <v>0.63</v>
      </c>
      <c r="J14768">
        <v>82.28</v>
      </c>
    </row>
    <row r="14769" spans="7:10" x14ac:dyDescent="0.25">
      <c r="G14769" s="6">
        <v>38982</v>
      </c>
      <c r="H14769">
        <v>1</v>
      </c>
      <c r="I14769">
        <v>0.08</v>
      </c>
      <c r="J14769">
        <v>82.36</v>
      </c>
    </row>
    <row r="14770" spans="7:10" x14ac:dyDescent="0.25">
      <c r="G14770" s="6">
        <v>38983</v>
      </c>
      <c r="H14770">
        <v>6</v>
      </c>
      <c r="I14770">
        <v>0.47</v>
      </c>
      <c r="J14770">
        <v>82.83</v>
      </c>
    </row>
    <row r="14771" spans="7:10" x14ac:dyDescent="0.25">
      <c r="G14771" s="6">
        <v>38984</v>
      </c>
      <c r="H14771">
        <v>10</v>
      </c>
      <c r="I14771">
        <v>0.79</v>
      </c>
      <c r="J14771">
        <v>83.62</v>
      </c>
    </row>
    <row r="14772" spans="7:10" x14ac:dyDescent="0.25">
      <c r="G14772" s="6">
        <v>38987</v>
      </c>
      <c r="H14772">
        <v>2</v>
      </c>
      <c r="I14772">
        <v>0.16</v>
      </c>
      <c r="J14772">
        <v>83.78</v>
      </c>
    </row>
    <row r="14773" spans="7:10" x14ac:dyDescent="0.25">
      <c r="G14773" s="6">
        <v>38989</v>
      </c>
      <c r="H14773">
        <v>3</v>
      </c>
      <c r="I14773">
        <v>0.24</v>
      </c>
      <c r="J14773">
        <v>84.02</v>
      </c>
    </row>
    <row r="14774" spans="7:10" x14ac:dyDescent="0.25">
      <c r="G14774" s="6">
        <v>38991</v>
      </c>
      <c r="H14774">
        <v>7</v>
      </c>
      <c r="I14774">
        <v>0.55000000000000004</v>
      </c>
      <c r="J14774">
        <v>84.57</v>
      </c>
    </row>
    <row r="14775" spans="7:10" x14ac:dyDescent="0.25">
      <c r="G14775" s="6">
        <v>38992</v>
      </c>
      <c r="H14775">
        <v>1</v>
      </c>
      <c r="I14775">
        <v>0.08</v>
      </c>
      <c r="J14775">
        <v>84.65</v>
      </c>
    </row>
    <row r="14776" spans="7:10" x14ac:dyDescent="0.25">
      <c r="G14776" s="6">
        <v>38996</v>
      </c>
      <c r="H14776">
        <v>10</v>
      </c>
      <c r="I14776">
        <v>0.79</v>
      </c>
      <c r="J14776">
        <v>85.44</v>
      </c>
    </row>
    <row r="14777" spans="7:10" x14ac:dyDescent="0.25">
      <c r="G14777" s="6">
        <v>38997</v>
      </c>
      <c r="H14777">
        <v>32</v>
      </c>
      <c r="I14777">
        <v>2.5299999999999998</v>
      </c>
      <c r="J14777">
        <v>87.97</v>
      </c>
    </row>
    <row r="14778" spans="7:10" x14ac:dyDescent="0.25">
      <c r="G14778" s="6">
        <v>38998</v>
      </c>
      <c r="H14778">
        <v>10</v>
      </c>
      <c r="I14778">
        <v>0.79</v>
      </c>
      <c r="J14778">
        <v>88.77</v>
      </c>
    </row>
    <row r="14779" spans="7:10" x14ac:dyDescent="0.25">
      <c r="G14779" s="6">
        <v>39000</v>
      </c>
      <c r="H14779">
        <v>3</v>
      </c>
      <c r="I14779">
        <v>0.24</v>
      </c>
      <c r="J14779">
        <v>89</v>
      </c>
    </row>
    <row r="14780" spans="7:10" x14ac:dyDescent="0.25">
      <c r="G14780" s="6">
        <v>39004</v>
      </c>
      <c r="H14780">
        <v>26</v>
      </c>
      <c r="I14780">
        <v>2.06</v>
      </c>
      <c r="J14780">
        <v>91.06</v>
      </c>
    </row>
    <row r="14781" spans="7:10" x14ac:dyDescent="0.25">
      <c r="G14781" s="6">
        <v>39005</v>
      </c>
      <c r="H14781">
        <v>6</v>
      </c>
      <c r="I14781">
        <v>0.47</v>
      </c>
      <c r="J14781">
        <v>91.53</v>
      </c>
    </row>
    <row r="14782" spans="7:10" x14ac:dyDescent="0.25">
      <c r="G14782" s="6">
        <v>39006</v>
      </c>
      <c r="H14782">
        <v>3</v>
      </c>
      <c r="I14782">
        <v>0.24</v>
      </c>
      <c r="J14782">
        <v>91.77</v>
      </c>
    </row>
    <row r="14783" spans="7:10" x14ac:dyDescent="0.25">
      <c r="G14783" s="6">
        <v>39007</v>
      </c>
      <c r="H14783">
        <v>2</v>
      </c>
      <c r="I14783">
        <v>0.16</v>
      </c>
      <c r="J14783">
        <v>91.93</v>
      </c>
    </row>
    <row r="14784" spans="7:10" x14ac:dyDescent="0.25">
      <c r="G14784" s="6">
        <v>39008</v>
      </c>
      <c r="H14784">
        <v>1</v>
      </c>
      <c r="I14784">
        <v>0.08</v>
      </c>
      <c r="J14784">
        <v>92.01</v>
      </c>
    </row>
    <row r="14785" spans="1:10" x14ac:dyDescent="0.25">
      <c r="G14785" s="6">
        <v>39011</v>
      </c>
      <c r="H14785">
        <v>32</v>
      </c>
      <c r="I14785">
        <v>2.5299999999999998</v>
      </c>
      <c r="J14785">
        <v>94.54</v>
      </c>
    </row>
    <row r="14786" spans="1:10" x14ac:dyDescent="0.25">
      <c r="G14786" s="6">
        <v>39012</v>
      </c>
      <c r="H14786">
        <v>20</v>
      </c>
      <c r="I14786">
        <v>1.58</v>
      </c>
      <c r="J14786">
        <v>96.12</v>
      </c>
    </row>
    <row r="14787" spans="1:10" x14ac:dyDescent="0.25">
      <c r="G14787" s="6">
        <v>39014</v>
      </c>
      <c r="H14787">
        <v>2</v>
      </c>
      <c r="I14787">
        <v>0.16</v>
      </c>
      <c r="J14787">
        <v>96.28</v>
      </c>
    </row>
    <row r="14788" spans="1:10" x14ac:dyDescent="0.25">
      <c r="G14788" s="6">
        <v>39017</v>
      </c>
      <c r="H14788">
        <v>1</v>
      </c>
      <c r="I14788">
        <v>0.08</v>
      </c>
      <c r="J14788">
        <v>96.36</v>
      </c>
    </row>
    <row r="14789" spans="1:10" x14ac:dyDescent="0.25">
      <c r="G14789" s="6">
        <v>39018</v>
      </c>
      <c r="H14789">
        <v>11</v>
      </c>
      <c r="I14789">
        <v>0.87</v>
      </c>
      <c r="J14789">
        <v>97.23</v>
      </c>
    </row>
    <row r="14790" spans="1:10" x14ac:dyDescent="0.25">
      <c r="G14790" s="6">
        <v>39019</v>
      </c>
      <c r="H14790">
        <v>1</v>
      </c>
      <c r="I14790">
        <v>0.08</v>
      </c>
      <c r="J14790">
        <v>97.31</v>
      </c>
    </row>
    <row r="14791" spans="1:10" x14ac:dyDescent="0.25">
      <c r="G14791" s="6">
        <v>39021</v>
      </c>
      <c r="H14791">
        <v>1</v>
      </c>
      <c r="I14791">
        <v>0.08</v>
      </c>
      <c r="J14791">
        <v>97.39</v>
      </c>
    </row>
    <row r="14792" spans="1:10" x14ac:dyDescent="0.25">
      <c r="G14792" s="6">
        <v>39025</v>
      </c>
      <c r="H14792">
        <v>31</v>
      </c>
      <c r="I14792">
        <v>2.4500000000000002</v>
      </c>
      <c r="J14792">
        <v>99.84</v>
      </c>
    </row>
    <row r="14793" spans="1:10" x14ac:dyDescent="0.25">
      <c r="G14793" s="6">
        <v>39055</v>
      </c>
      <c r="H14793">
        <v>1</v>
      </c>
      <c r="I14793">
        <v>0.08</v>
      </c>
      <c r="J14793">
        <v>99.92</v>
      </c>
    </row>
    <row r="14794" spans="1:10" x14ac:dyDescent="0.25">
      <c r="G14794" s="6">
        <v>454274</v>
      </c>
      <c r="H14794">
        <v>1</v>
      </c>
      <c r="I14794">
        <v>0.08</v>
      </c>
      <c r="J14794">
        <v>100</v>
      </c>
    </row>
    <row r="14796" spans="1:10" x14ac:dyDescent="0.25">
      <c r="G14796" t="s">
        <v>1673</v>
      </c>
      <c r="H14796" s="3">
        <v>1264</v>
      </c>
      <c r="I14796">
        <v>100</v>
      </c>
    </row>
    <row r="14800" spans="1:10" s="5" customFormat="1" x14ac:dyDescent="0.25">
      <c r="A14800" s="5" t="s">
        <v>5678</v>
      </c>
      <c r="G14800" s="5" t="s">
        <v>4317</v>
      </c>
    </row>
    <row r="14803" spans="1:10" x14ac:dyDescent="0.25">
      <c r="G14803" t="s">
        <v>3807</v>
      </c>
      <c r="H14803" t="s">
        <v>1601</v>
      </c>
      <c r="I14803" t="s">
        <v>1602</v>
      </c>
      <c r="J14803" t="s">
        <v>1603</v>
      </c>
    </row>
    <row r="14805" spans="1:10" x14ac:dyDescent="0.25">
      <c r="G14805">
        <v>0</v>
      </c>
      <c r="H14805">
        <v>860</v>
      </c>
      <c r="I14805">
        <v>67.98</v>
      </c>
      <c r="J14805">
        <v>67.98</v>
      </c>
    </row>
    <row r="14806" spans="1:10" x14ac:dyDescent="0.25">
      <c r="G14806">
        <v>1</v>
      </c>
      <c r="H14806">
        <v>405</v>
      </c>
      <c r="I14806">
        <v>32.020000000000003</v>
      </c>
      <c r="J14806">
        <v>100</v>
      </c>
    </row>
    <row r="14808" spans="1:10" x14ac:dyDescent="0.25">
      <c r="G14808" t="s">
        <v>1673</v>
      </c>
      <c r="H14808" s="3">
        <v>1265</v>
      </c>
      <c r="I14808">
        <v>100</v>
      </c>
    </row>
    <row r="14811" spans="1:10" s="5" customFormat="1" x14ac:dyDescent="0.25">
      <c r="A14811" s="5" t="s">
        <v>1589</v>
      </c>
      <c r="G14811" s="5" t="s">
        <v>4317</v>
      </c>
    </row>
    <row r="14813" spans="1:10" x14ac:dyDescent="0.25">
      <c r="G14813" t="s">
        <v>3807</v>
      </c>
      <c r="H14813" t="s">
        <v>1601</v>
      </c>
      <c r="I14813" t="s">
        <v>1602</v>
      </c>
      <c r="J14813" t="s">
        <v>1603</v>
      </c>
    </row>
    <row r="14815" spans="1:10" x14ac:dyDescent="0.25">
      <c r="G14815" t="s">
        <v>3015</v>
      </c>
      <c r="H14815">
        <v>860</v>
      </c>
      <c r="I14815">
        <v>67.98</v>
      </c>
      <c r="J14815">
        <v>67.98</v>
      </c>
    </row>
    <row r="14816" spans="1:10" x14ac:dyDescent="0.25">
      <c r="G14816" t="s">
        <v>3016</v>
      </c>
      <c r="H14816">
        <v>405</v>
      </c>
      <c r="I14816">
        <v>32.020000000000003</v>
      </c>
      <c r="J14816">
        <v>100</v>
      </c>
    </row>
    <row r="14818" spans="1:10" x14ac:dyDescent="0.25">
      <c r="G14818" t="s">
        <v>1673</v>
      </c>
      <c r="H14818" s="3">
        <v>1265</v>
      </c>
      <c r="I14818">
        <v>100</v>
      </c>
    </row>
    <row r="14822" spans="1:10" s="5" customFormat="1" x14ac:dyDescent="0.25">
      <c r="A14822" s="5" t="s">
        <v>5679</v>
      </c>
      <c r="G14822" s="5" t="s">
        <v>4318</v>
      </c>
    </row>
    <row r="14825" spans="1:10" x14ac:dyDescent="0.25">
      <c r="G14825" t="s">
        <v>3807</v>
      </c>
      <c r="H14825" t="s">
        <v>1601</v>
      </c>
      <c r="I14825" t="s">
        <v>1602</v>
      </c>
      <c r="J14825" t="s">
        <v>1603</v>
      </c>
    </row>
    <row r="14827" spans="1:10" x14ac:dyDescent="0.25">
      <c r="G14827">
        <v>0</v>
      </c>
      <c r="H14827" s="3">
        <v>1255</v>
      </c>
      <c r="I14827">
        <v>99.29</v>
      </c>
      <c r="J14827">
        <v>99.29</v>
      </c>
    </row>
    <row r="14828" spans="1:10" x14ac:dyDescent="0.25">
      <c r="G14828">
        <v>1</v>
      </c>
      <c r="H14828">
        <v>9</v>
      </c>
      <c r="I14828">
        <v>0.71</v>
      </c>
      <c r="J14828">
        <v>100</v>
      </c>
    </row>
    <row r="14830" spans="1:10" x14ac:dyDescent="0.25">
      <c r="G14830" t="s">
        <v>1673</v>
      </c>
      <c r="H14830" s="3">
        <v>1264</v>
      </c>
      <c r="I14830">
        <v>100</v>
      </c>
    </row>
    <row r="14834" spans="1:10" s="5" customFormat="1" x14ac:dyDescent="0.25">
      <c r="A14834" s="5" t="s">
        <v>5680</v>
      </c>
      <c r="G14834" s="5" t="s">
        <v>3807</v>
      </c>
    </row>
    <row r="14836" spans="1:10" x14ac:dyDescent="0.25">
      <c r="G14836" t="s">
        <v>3807</v>
      </c>
      <c r="H14836" t="s">
        <v>1601</v>
      </c>
      <c r="I14836" t="s">
        <v>1602</v>
      </c>
      <c r="J14836" t="s">
        <v>1603</v>
      </c>
    </row>
    <row r="14838" spans="1:10" x14ac:dyDescent="0.25">
      <c r="G14838" t="s">
        <v>3015</v>
      </c>
      <c r="H14838" s="3">
        <v>1255</v>
      </c>
      <c r="I14838">
        <v>99.29</v>
      </c>
      <c r="J14838">
        <v>99.29</v>
      </c>
    </row>
    <row r="14839" spans="1:10" x14ac:dyDescent="0.25">
      <c r="G14839" t="s">
        <v>3016</v>
      </c>
      <c r="H14839">
        <v>9</v>
      </c>
      <c r="I14839">
        <v>0.71</v>
      </c>
      <c r="J14839">
        <v>100</v>
      </c>
    </row>
    <row r="14841" spans="1:10" x14ac:dyDescent="0.25">
      <c r="G14841" t="s">
        <v>1673</v>
      </c>
      <c r="H14841" s="3">
        <v>1264</v>
      </c>
      <c r="I14841">
        <v>100</v>
      </c>
    </row>
    <row r="14845" spans="1:10" s="5" customFormat="1" x14ac:dyDescent="0.25">
      <c r="A14845" s="5" t="s">
        <v>688</v>
      </c>
      <c r="G14845" s="5" t="s">
        <v>4319</v>
      </c>
    </row>
    <row r="14849" spans="1:10" x14ac:dyDescent="0.25">
      <c r="G14849" t="s">
        <v>3807</v>
      </c>
      <c r="H14849" t="s">
        <v>1601</v>
      </c>
      <c r="I14849" t="s">
        <v>1602</v>
      </c>
      <c r="J14849" t="s">
        <v>1603</v>
      </c>
    </row>
    <row r="14851" spans="1:10" x14ac:dyDescent="0.25">
      <c r="G14851">
        <v>0</v>
      </c>
      <c r="H14851" s="3">
        <v>1254</v>
      </c>
      <c r="I14851">
        <v>99.21</v>
      </c>
      <c r="J14851">
        <v>99.21</v>
      </c>
    </row>
    <row r="14852" spans="1:10" x14ac:dyDescent="0.25">
      <c r="G14852">
        <v>1</v>
      </c>
      <c r="H14852">
        <v>10</v>
      </c>
      <c r="I14852">
        <v>0.79</v>
      </c>
      <c r="J14852">
        <v>100</v>
      </c>
    </row>
    <row r="14854" spans="1:10" x14ac:dyDescent="0.25">
      <c r="G14854" t="s">
        <v>1673</v>
      </c>
      <c r="H14854" s="3">
        <v>1264</v>
      </c>
      <c r="I14854">
        <v>100</v>
      </c>
    </row>
    <row r="14857" spans="1:10" s="5" customFormat="1" x14ac:dyDescent="0.25">
      <c r="A14857" s="5" t="s">
        <v>5681</v>
      </c>
      <c r="G14857" s="5" t="s">
        <v>4319</v>
      </c>
    </row>
    <row r="14859" spans="1:10" x14ac:dyDescent="0.25">
      <c r="G14859" t="s">
        <v>3807</v>
      </c>
      <c r="H14859" t="s">
        <v>1601</v>
      </c>
      <c r="I14859" t="s">
        <v>1602</v>
      </c>
      <c r="J14859" t="s">
        <v>1603</v>
      </c>
    </row>
    <row r="14861" spans="1:10" x14ac:dyDescent="0.25">
      <c r="G14861" t="s">
        <v>3015</v>
      </c>
      <c r="H14861" s="3">
        <v>1254</v>
      </c>
      <c r="I14861">
        <v>99.21</v>
      </c>
      <c r="J14861">
        <v>99.21</v>
      </c>
    </row>
    <row r="14862" spans="1:10" x14ac:dyDescent="0.25">
      <c r="G14862" t="s">
        <v>3016</v>
      </c>
      <c r="H14862">
        <v>10</v>
      </c>
      <c r="I14862">
        <v>0.79</v>
      </c>
      <c r="J14862">
        <v>100</v>
      </c>
    </row>
    <row r="14864" spans="1:10" x14ac:dyDescent="0.25">
      <c r="G14864" t="s">
        <v>1673</v>
      </c>
      <c r="H14864" s="3">
        <v>1264</v>
      </c>
      <c r="I14864">
        <v>100</v>
      </c>
    </row>
    <row r="14868" spans="1:13" s="5" customFormat="1" x14ac:dyDescent="0.25">
      <c r="A14868" s="5" t="s">
        <v>690</v>
      </c>
      <c r="G14868" s="5" t="s">
        <v>5682</v>
      </c>
    </row>
    <row r="14871" spans="1:13" x14ac:dyDescent="0.25">
      <c r="G14871" t="s">
        <v>5683</v>
      </c>
      <c r="H14871" t="s">
        <v>5684</v>
      </c>
      <c r="I14871" t="s">
        <v>5685</v>
      </c>
      <c r="J14871" t="s">
        <v>5686</v>
      </c>
      <c r="K14871" t="s">
        <v>5691</v>
      </c>
      <c r="L14871" t="s">
        <v>5689</v>
      </c>
      <c r="M14871" t="s">
        <v>5690</v>
      </c>
    </row>
    <row r="14873" spans="1:13" x14ac:dyDescent="0.25">
      <c r="G14873" t="s">
        <v>690</v>
      </c>
      <c r="H14873">
        <v>26.858229999999999</v>
      </c>
      <c r="I14873">
        <v>3.6543939999999999</v>
      </c>
      <c r="J14873">
        <v>26.5</v>
      </c>
      <c r="K14873">
        <f>28.7-24.5</f>
        <v>4.1999999999999993</v>
      </c>
      <c r="L14873">
        <v>17.5</v>
      </c>
      <c r="M14873">
        <v>44.2</v>
      </c>
    </row>
    <row r="14876" spans="1:13" s="5" customFormat="1" x14ac:dyDescent="0.25">
      <c r="A14876" s="5" t="s">
        <v>5692</v>
      </c>
      <c r="G14876" s="5" t="s">
        <v>1363</v>
      </c>
    </row>
    <row r="14879" spans="1:13" x14ac:dyDescent="0.25">
      <c r="G14879" t="s">
        <v>3807</v>
      </c>
      <c r="H14879" t="s">
        <v>1602</v>
      </c>
      <c r="I14879" t="s">
        <v>1603</v>
      </c>
      <c r="J14879" t="s">
        <v>4659</v>
      </c>
    </row>
    <row r="14881" spans="1:10" x14ac:dyDescent="0.25">
      <c r="G14881">
        <v>0</v>
      </c>
      <c r="H14881">
        <v>340</v>
      </c>
      <c r="I14881">
        <v>26.92</v>
      </c>
      <c r="J14881">
        <v>26.92</v>
      </c>
    </row>
    <row r="14882" spans="1:10" x14ac:dyDescent="0.25">
      <c r="G14882">
        <v>1</v>
      </c>
      <c r="H14882">
        <v>871</v>
      </c>
      <c r="I14882">
        <v>68.959999999999994</v>
      </c>
      <c r="J14882">
        <v>95.88</v>
      </c>
    </row>
    <row r="14883" spans="1:10" x14ac:dyDescent="0.25">
      <c r="G14883">
        <v>2</v>
      </c>
      <c r="H14883">
        <v>47</v>
      </c>
      <c r="I14883">
        <v>3.72</v>
      </c>
      <c r="J14883">
        <v>99.6</v>
      </c>
    </row>
    <row r="14884" spans="1:10" x14ac:dyDescent="0.25">
      <c r="G14884">
        <v>3</v>
      </c>
      <c r="H14884">
        <v>5</v>
      </c>
      <c r="I14884">
        <v>0.4</v>
      </c>
      <c r="J14884">
        <v>100</v>
      </c>
    </row>
    <row r="14886" spans="1:10" x14ac:dyDescent="0.25">
      <c r="G14886" t="s">
        <v>1673</v>
      </c>
      <c r="H14886" s="3">
        <v>1263</v>
      </c>
      <c r="I14886">
        <v>100</v>
      </c>
    </row>
    <row r="14890" spans="1:10" s="5" customFormat="1" x14ac:dyDescent="0.25">
      <c r="A14890" s="5" t="s">
        <v>1592</v>
      </c>
      <c r="G14890" s="5" t="s">
        <v>1363</v>
      </c>
    </row>
    <row r="14892" spans="1:10" x14ac:dyDescent="0.25">
      <c r="G14892" t="s">
        <v>3807</v>
      </c>
      <c r="H14892" t="s">
        <v>1601</v>
      </c>
      <c r="I14892" t="s">
        <v>1602</v>
      </c>
      <c r="J14892" t="s">
        <v>1603</v>
      </c>
    </row>
    <row r="14894" spans="1:10" x14ac:dyDescent="0.25">
      <c r="G14894" t="s">
        <v>5693</v>
      </c>
      <c r="H14894">
        <v>340</v>
      </c>
      <c r="I14894">
        <v>26.92</v>
      </c>
      <c r="J14894">
        <v>26.92</v>
      </c>
    </row>
    <row r="14895" spans="1:10" x14ac:dyDescent="0.25">
      <c r="G14895" t="s">
        <v>5694</v>
      </c>
      <c r="H14895">
        <v>871</v>
      </c>
      <c r="I14895">
        <v>68.959999999999994</v>
      </c>
      <c r="J14895">
        <v>95.88</v>
      </c>
    </row>
    <row r="14896" spans="1:10" x14ac:dyDescent="0.25">
      <c r="G14896" t="s">
        <v>5695</v>
      </c>
      <c r="H14896">
        <v>47</v>
      </c>
      <c r="I14896">
        <v>3.72</v>
      </c>
      <c r="J14896">
        <v>99.6</v>
      </c>
    </row>
    <row r="14897" spans="1:10" x14ac:dyDescent="0.25">
      <c r="G14897" t="s">
        <v>5696</v>
      </c>
      <c r="H14897">
        <v>5</v>
      </c>
      <c r="I14897">
        <v>0.4</v>
      </c>
      <c r="J14897">
        <v>100</v>
      </c>
    </row>
    <row r="14899" spans="1:10" x14ac:dyDescent="0.25">
      <c r="G14899" t="s">
        <v>1673</v>
      </c>
      <c r="H14899" s="3">
        <v>1263</v>
      </c>
      <c r="I14899">
        <v>100</v>
      </c>
    </row>
    <row r="14902" spans="1:10" s="5" customFormat="1" x14ac:dyDescent="0.25">
      <c r="A14902" s="5" t="s">
        <v>5697</v>
      </c>
      <c r="G14902" s="5" t="s">
        <v>1364</v>
      </c>
    </row>
    <row r="14906" spans="1:10" x14ac:dyDescent="0.25">
      <c r="G14906" t="s">
        <v>3807</v>
      </c>
      <c r="H14906" t="s">
        <v>1601</v>
      </c>
      <c r="I14906" t="s">
        <v>1602</v>
      </c>
      <c r="J14906" t="s">
        <v>1603</v>
      </c>
    </row>
    <row r="14908" spans="1:10" x14ac:dyDescent="0.25">
      <c r="G14908">
        <v>0</v>
      </c>
      <c r="H14908" s="3">
        <v>1260</v>
      </c>
      <c r="I14908">
        <v>99.21</v>
      </c>
      <c r="J14908">
        <v>99.21</v>
      </c>
    </row>
    <row r="14909" spans="1:10" x14ac:dyDescent="0.25">
      <c r="G14909">
        <v>1</v>
      </c>
      <c r="H14909">
        <v>10</v>
      </c>
      <c r="I14909">
        <v>0.79</v>
      </c>
      <c r="J14909">
        <v>100</v>
      </c>
    </row>
    <row r="14911" spans="1:10" x14ac:dyDescent="0.25">
      <c r="G14911" t="s">
        <v>1673</v>
      </c>
      <c r="H14911" s="3">
        <v>1270</v>
      </c>
      <c r="I14911">
        <v>100</v>
      </c>
    </row>
    <row r="14914" spans="1:13" s="5" customFormat="1" x14ac:dyDescent="0.25">
      <c r="A14914" s="5" t="s">
        <v>1593</v>
      </c>
      <c r="G14914" s="5" t="s">
        <v>1364</v>
      </c>
    </row>
    <row r="14916" spans="1:13" x14ac:dyDescent="0.25">
      <c r="G14916" t="s">
        <v>3807</v>
      </c>
      <c r="H14916" t="s">
        <v>1601</v>
      </c>
      <c r="I14916" t="s">
        <v>1602</v>
      </c>
      <c r="J14916" t="s">
        <v>1603</v>
      </c>
    </row>
    <row r="14918" spans="1:13" x14ac:dyDescent="0.25">
      <c r="G14918" t="s">
        <v>5698</v>
      </c>
      <c r="H14918" s="3">
        <v>1260</v>
      </c>
      <c r="I14918">
        <v>99.21</v>
      </c>
      <c r="J14918">
        <v>99.21</v>
      </c>
    </row>
    <row r="14919" spans="1:13" x14ac:dyDescent="0.25">
      <c r="G14919" t="s">
        <v>5699</v>
      </c>
      <c r="H14919">
        <v>10</v>
      </c>
      <c r="I14919">
        <v>0.79</v>
      </c>
      <c r="J14919">
        <v>100</v>
      </c>
    </row>
    <row r="14921" spans="1:13" x14ac:dyDescent="0.25">
      <c r="G14921" t="s">
        <v>1673</v>
      </c>
      <c r="H14921" s="3">
        <v>1270</v>
      </c>
      <c r="I14921">
        <v>100</v>
      </c>
    </row>
    <row r="14925" spans="1:13" s="5" customFormat="1" x14ac:dyDescent="0.25">
      <c r="A14925" s="5" t="s">
        <v>694</v>
      </c>
      <c r="G14925" s="5" t="s">
        <v>1365</v>
      </c>
    </row>
    <row r="14928" spans="1:13" x14ac:dyDescent="0.25">
      <c r="G14928" t="s">
        <v>5683</v>
      </c>
      <c r="H14928" t="s">
        <v>5684</v>
      </c>
      <c r="I14928" t="s">
        <v>5685</v>
      </c>
      <c r="J14928" t="s">
        <v>5686</v>
      </c>
      <c r="K14928" t="s">
        <v>5691</v>
      </c>
      <c r="L14928" t="s">
        <v>5689</v>
      </c>
      <c r="M14928" t="s">
        <v>5690</v>
      </c>
    </row>
    <row r="14930" spans="1:13" x14ac:dyDescent="0.25">
      <c r="G14930" t="s">
        <v>694</v>
      </c>
      <c r="H14930">
        <v>38.146990000000002</v>
      </c>
      <c r="I14930">
        <v>5.2777599999999998</v>
      </c>
      <c r="J14930">
        <v>38</v>
      </c>
      <c r="K14930">
        <v>6</v>
      </c>
      <c r="L14930">
        <v>0</v>
      </c>
      <c r="M14930">
        <v>55</v>
      </c>
    </row>
    <row r="14933" spans="1:13" s="5" customFormat="1" x14ac:dyDescent="0.25">
      <c r="A14933" s="5" t="s">
        <v>5700</v>
      </c>
      <c r="G14933" s="5" t="s">
        <v>1366</v>
      </c>
    </row>
    <row r="14937" spans="1:13" x14ac:dyDescent="0.25">
      <c r="G14937" t="s">
        <v>3807</v>
      </c>
      <c r="H14937" t="s">
        <v>1601</v>
      </c>
      <c r="I14937" t="s">
        <v>1602</v>
      </c>
      <c r="J14937" t="s">
        <v>1603</v>
      </c>
    </row>
    <row r="14939" spans="1:13" x14ac:dyDescent="0.25">
      <c r="G14939">
        <v>0</v>
      </c>
      <c r="H14939">
        <v>23</v>
      </c>
      <c r="I14939">
        <v>1.84</v>
      </c>
      <c r="J14939">
        <v>1.84</v>
      </c>
    </row>
    <row r="14940" spans="1:13" x14ac:dyDescent="0.25">
      <c r="G14940">
        <v>1</v>
      </c>
      <c r="H14940" s="3">
        <v>1230</v>
      </c>
      <c r="I14940">
        <v>98.16</v>
      </c>
      <c r="J14940">
        <v>100</v>
      </c>
    </row>
    <row r="14942" spans="1:13" x14ac:dyDescent="0.25">
      <c r="G14942" t="s">
        <v>1673</v>
      </c>
      <c r="H14942" s="3">
        <v>1253</v>
      </c>
      <c r="I14942">
        <v>100</v>
      </c>
    </row>
    <row r="14944" spans="1:13" s="5" customFormat="1" x14ac:dyDescent="0.25">
      <c r="A14944" s="5" t="s">
        <v>5701</v>
      </c>
      <c r="G14944" s="5" t="s">
        <v>1366</v>
      </c>
    </row>
    <row r="14946" spans="1:13" x14ac:dyDescent="0.25">
      <c r="G14946" t="s">
        <v>3807</v>
      </c>
      <c r="H14946" t="s">
        <v>1601</v>
      </c>
      <c r="I14946" t="s">
        <v>1602</v>
      </c>
      <c r="J14946" t="s">
        <v>1603</v>
      </c>
    </row>
    <row r="14948" spans="1:13" x14ac:dyDescent="0.25">
      <c r="G14948" t="s">
        <v>3015</v>
      </c>
      <c r="H14948">
        <v>23</v>
      </c>
      <c r="I14948">
        <v>1.84</v>
      </c>
      <c r="J14948">
        <v>1.84</v>
      </c>
    </row>
    <row r="14949" spans="1:13" x14ac:dyDescent="0.25">
      <c r="G14949" t="s">
        <v>3016</v>
      </c>
      <c r="H14949" s="3">
        <v>1230</v>
      </c>
      <c r="I14949">
        <v>98.16</v>
      </c>
      <c r="J14949">
        <v>100</v>
      </c>
    </row>
    <row r="14951" spans="1:13" x14ac:dyDescent="0.25">
      <c r="G14951" t="s">
        <v>1673</v>
      </c>
      <c r="H14951" s="3">
        <v>1253</v>
      </c>
      <c r="I14951">
        <v>100</v>
      </c>
    </row>
    <row r="14954" spans="1:13" s="5" customFormat="1" x14ac:dyDescent="0.25">
      <c r="A14954" s="5" t="s">
        <v>696</v>
      </c>
      <c r="G14954" s="5" t="s">
        <v>1367</v>
      </c>
    </row>
    <row r="14956" spans="1:13" x14ac:dyDescent="0.25">
      <c r="G14956" t="s">
        <v>5683</v>
      </c>
      <c r="H14956" t="s">
        <v>5684</v>
      </c>
      <c r="I14956" t="s">
        <v>5685</v>
      </c>
      <c r="J14956" t="s">
        <v>5686</v>
      </c>
      <c r="K14956" t="s">
        <v>5691</v>
      </c>
      <c r="L14956" t="s">
        <v>5689</v>
      </c>
      <c r="M14956" t="s">
        <v>5690</v>
      </c>
    </row>
    <row r="14958" spans="1:13" x14ac:dyDescent="0.25">
      <c r="G14958" t="s">
        <v>696</v>
      </c>
      <c r="H14958">
        <v>113.3125</v>
      </c>
      <c r="I14958">
        <v>10.164720000000001</v>
      </c>
      <c r="J14958">
        <v>110</v>
      </c>
      <c r="K14958">
        <v>10</v>
      </c>
      <c r="L14958">
        <v>80</v>
      </c>
      <c r="M14958">
        <v>180</v>
      </c>
    </row>
    <row r="14961" spans="1:13" s="5" customFormat="1" x14ac:dyDescent="0.25">
      <c r="A14961" s="5" t="s">
        <v>699</v>
      </c>
      <c r="G14961" s="5" t="s">
        <v>1368</v>
      </c>
    </row>
    <row r="14964" spans="1:13" x14ac:dyDescent="0.25">
      <c r="G14964" t="s">
        <v>5683</v>
      </c>
      <c r="H14964" t="s">
        <v>5684</v>
      </c>
      <c r="I14964" t="s">
        <v>5685</v>
      </c>
      <c r="J14964" t="s">
        <v>5686</v>
      </c>
      <c r="K14964" t="s">
        <v>5702</v>
      </c>
      <c r="L14964" t="s">
        <v>5689</v>
      </c>
      <c r="M14964" t="s">
        <v>5690</v>
      </c>
    </row>
    <row r="14966" spans="1:13" x14ac:dyDescent="0.25">
      <c r="G14966" t="s">
        <v>699</v>
      </c>
      <c r="H14966">
        <v>143.1386</v>
      </c>
      <c r="I14966">
        <v>10.38153</v>
      </c>
      <c r="J14966">
        <v>140</v>
      </c>
      <c r="K14966">
        <v>10</v>
      </c>
      <c r="L14966">
        <v>90</v>
      </c>
      <c r="M14966">
        <v>210</v>
      </c>
    </row>
    <row r="14969" spans="1:13" s="5" customFormat="1" x14ac:dyDescent="0.25">
      <c r="A14969" s="5" t="s">
        <v>700</v>
      </c>
      <c r="G14969" s="5" t="s">
        <v>4322</v>
      </c>
    </row>
    <row r="14972" spans="1:13" x14ac:dyDescent="0.25">
      <c r="G14972" t="s">
        <v>5683</v>
      </c>
      <c r="H14972" t="s">
        <v>5684</v>
      </c>
      <c r="I14972" t="s">
        <v>5685</v>
      </c>
      <c r="J14972" t="s">
        <v>5686</v>
      </c>
      <c r="K14972" t="s">
        <v>5691</v>
      </c>
      <c r="L14972" t="s">
        <v>5689</v>
      </c>
      <c r="M14972" t="s">
        <v>5690</v>
      </c>
    </row>
    <row r="14974" spans="1:13" x14ac:dyDescent="0.25">
      <c r="G14974" t="s">
        <v>700</v>
      </c>
      <c r="H14974">
        <v>112.047</v>
      </c>
      <c r="I14974">
        <v>10.25732</v>
      </c>
      <c r="J14974">
        <v>112</v>
      </c>
      <c r="K14974">
        <v>14</v>
      </c>
      <c r="L14974">
        <v>86</v>
      </c>
      <c r="M14974">
        <v>160</v>
      </c>
    </row>
    <row r="14978" spans="1:13" s="5" customFormat="1" x14ac:dyDescent="0.25">
      <c r="A14978" s="5" t="s">
        <v>701</v>
      </c>
      <c r="G14978" s="5" t="s">
        <v>1369</v>
      </c>
    </row>
    <row r="14981" spans="1:13" x14ac:dyDescent="0.25">
      <c r="G14981" t="s">
        <v>5683</v>
      </c>
      <c r="H14981" t="s">
        <v>5684</v>
      </c>
      <c r="I14981" t="s">
        <v>5685</v>
      </c>
      <c r="J14981" t="s">
        <v>5686</v>
      </c>
      <c r="K14981" t="s">
        <v>5703</v>
      </c>
      <c r="L14981" t="s">
        <v>5689</v>
      </c>
      <c r="M14981" t="s">
        <v>5690</v>
      </c>
    </row>
    <row r="14983" spans="1:13" x14ac:dyDescent="0.25">
      <c r="G14983" t="s">
        <v>701</v>
      </c>
      <c r="H14983">
        <v>70.902820000000006</v>
      </c>
      <c r="I14983">
        <v>10.1213</v>
      </c>
      <c r="J14983">
        <v>70</v>
      </c>
      <c r="K14983">
        <v>12</v>
      </c>
      <c r="L14983">
        <v>10</v>
      </c>
      <c r="M14983">
        <v>112</v>
      </c>
    </row>
    <row r="14987" spans="1:13" s="5" customFormat="1" x14ac:dyDescent="0.25">
      <c r="A14987" s="5" t="s">
        <v>702</v>
      </c>
      <c r="G14987" s="5" t="s">
        <v>1369</v>
      </c>
    </row>
    <row r="14990" spans="1:13" x14ac:dyDescent="0.25">
      <c r="G14990" t="s">
        <v>5683</v>
      </c>
      <c r="H14990" t="s">
        <v>5684</v>
      </c>
      <c r="I14990" t="s">
        <v>5685</v>
      </c>
      <c r="J14990" t="s">
        <v>5686</v>
      </c>
      <c r="K14990" t="s">
        <v>5704</v>
      </c>
      <c r="L14990" t="s">
        <v>5689</v>
      </c>
      <c r="M14990" t="s">
        <v>5690</v>
      </c>
    </row>
    <row r="14992" spans="1:13" x14ac:dyDescent="0.25">
      <c r="G14992" t="s">
        <v>702</v>
      </c>
      <c r="H14992">
        <v>39.001570000000001</v>
      </c>
      <c r="I14992">
        <v>10.832700000000001</v>
      </c>
      <c r="J14992">
        <v>38</v>
      </c>
      <c r="K14992">
        <v>6</v>
      </c>
      <c r="L14992">
        <v>22</v>
      </c>
      <c r="M14992">
        <v>311</v>
      </c>
    </row>
    <row r="14994" spans="1:13" s="5" customFormat="1" x14ac:dyDescent="0.25">
      <c r="A14994" s="5" t="s">
        <v>703</v>
      </c>
      <c r="G14994" s="5" t="s">
        <v>1376</v>
      </c>
    </row>
    <row r="14996" spans="1:13" x14ac:dyDescent="0.25">
      <c r="G14996" t="s">
        <v>5683</v>
      </c>
      <c r="H14996" t="s">
        <v>5684</v>
      </c>
      <c r="I14996" t="s">
        <v>5685</v>
      </c>
      <c r="J14996" t="s">
        <v>5686</v>
      </c>
      <c r="K14996" t="s">
        <v>5691</v>
      </c>
      <c r="L14996" t="s">
        <v>5689</v>
      </c>
      <c r="M14996" t="s">
        <v>5690</v>
      </c>
    </row>
    <row r="14998" spans="1:13" x14ac:dyDescent="0.25">
      <c r="G14998" t="s">
        <v>703</v>
      </c>
      <c r="H14998">
        <v>111.6019</v>
      </c>
      <c r="I14998">
        <v>10.603429999999999</v>
      </c>
      <c r="J14998">
        <v>110</v>
      </c>
      <c r="K14998">
        <v>20</v>
      </c>
      <c r="L14998">
        <v>84</v>
      </c>
      <c r="M14998">
        <v>180</v>
      </c>
    </row>
    <row r="15001" spans="1:13" s="5" customFormat="1" x14ac:dyDescent="0.25">
      <c r="A15001" s="5" t="s">
        <v>704</v>
      </c>
      <c r="G15001" s="5" t="s">
        <v>1377</v>
      </c>
    </row>
    <row r="15004" spans="1:13" x14ac:dyDescent="0.25">
      <c r="G15004" t="s">
        <v>5683</v>
      </c>
      <c r="H15004" t="s">
        <v>5684</v>
      </c>
      <c r="I15004" t="s">
        <v>5685</v>
      </c>
      <c r="J15004" t="s">
        <v>5686</v>
      </c>
      <c r="K15004" t="s">
        <v>5691</v>
      </c>
      <c r="L15004" t="s">
        <v>5689</v>
      </c>
      <c r="M15004" t="s">
        <v>5690</v>
      </c>
    </row>
    <row r="15006" spans="1:13" x14ac:dyDescent="0.25">
      <c r="G15006" t="s">
        <v>704</v>
      </c>
      <c r="H15006">
        <v>70.530559999999994</v>
      </c>
      <c r="I15006">
        <v>11.144959999999999</v>
      </c>
      <c r="J15006">
        <v>70</v>
      </c>
      <c r="K15006">
        <v>14</v>
      </c>
      <c r="L15006">
        <v>0</v>
      </c>
      <c r="M15006">
        <v>180</v>
      </c>
    </row>
    <row r="15008" spans="1:13" s="5" customFormat="1" x14ac:dyDescent="0.25">
      <c r="A15008" s="5" t="s">
        <v>705</v>
      </c>
      <c r="G15008" s="5" t="s">
        <v>1380</v>
      </c>
    </row>
    <row r="15010" spans="1:13" x14ac:dyDescent="0.25">
      <c r="G15010" t="s">
        <v>5683</v>
      </c>
      <c r="H15010" t="s">
        <v>5684</v>
      </c>
      <c r="I15010" t="s">
        <v>5685</v>
      </c>
      <c r="J15010" t="s">
        <v>5686</v>
      </c>
      <c r="K15010" t="s">
        <v>5691</v>
      </c>
      <c r="L15010" t="s">
        <v>5689</v>
      </c>
      <c r="M15010" t="s">
        <v>5690</v>
      </c>
    </row>
    <row r="15012" spans="1:13" x14ac:dyDescent="0.25">
      <c r="G15012" t="s">
        <v>705</v>
      </c>
      <c r="H15012">
        <v>38.763620000000003</v>
      </c>
      <c r="I15012">
        <v>5.5774999999999997</v>
      </c>
      <c r="J15012">
        <v>38</v>
      </c>
      <c r="K15012">
        <v>5</v>
      </c>
      <c r="L15012">
        <v>13</v>
      </c>
      <c r="M15012">
        <v>138</v>
      </c>
    </row>
    <row r="15014" spans="1:13" s="5" customFormat="1" x14ac:dyDescent="0.25">
      <c r="A15014" s="5" t="s">
        <v>707</v>
      </c>
      <c r="G15014" s="5" t="s">
        <v>1379</v>
      </c>
    </row>
    <row r="15016" spans="1:13" x14ac:dyDescent="0.25">
      <c r="G15016" t="s">
        <v>5683</v>
      </c>
      <c r="H15016" t="s">
        <v>5684</v>
      </c>
      <c r="I15016" t="s">
        <v>5685</v>
      </c>
      <c r="J15016" t="s">
        <v>5686</v>
      </c>
      <c r="K15016" t="s">
        <v>5691</v>
      </c>
      <c r="L15016" t="s">
        <v>5689</v>
      </c>
      <c r="M15016" t="s">
        <v>5690</v>
      </c>
    </row>
    <row r="15018" spans="1:13" x14ac:dyDescent="0.25">
      <c r="G15018" t="s">
        <v>707</v>
      </c>
      <c r="H15018">
        <v>70.057739999999995</v>
      </c>
      <c r="I15018">
        <v>10.29982</v>
      </c>
      <c r="J15018">
        <v>70</v>
      </c>
      <c r="K15018">
        <v>14</v>
      </c>
      <c r="L15018">
        <v>0</v>
      </c>
      <c r="M15018">
        <v>104</v>
      </c>
    </row>
    <row r="15021" spans="1:13" s="5" customFormat="1" x14ac:dyDescent="0.25">
      <c r="A15021" s="5" t="s">
        <v>708</v>
      </c>
      <c r="G15021" s="5" t="s">
        <v>709</v>
      </c>
    </row>
    <row r="15024" spans="1:13" x14ac:dyDescent="0.25">
      <c r="G15024" t="s">
        <v>5683</v>
      </c>
      <c r="H15024" t="s">
        <v>5684</v>
      </c>
      <c r="I15024" t="s">
        <v>5685</v>
      </c>
      <c r="J15024" t="s">
        <v>5686</v>
      </c>
      <c r="K15024" t="s">
        <v>5691</v>
      </c>
      <c r="L15024" t="s">
        <v>5689</v>
      </c>
      <c r="M15024" t="s">
        <v>5690</v>
      </c>
    </row>
    <row r="15026" spans="1:13" x14ac:dyDescent="0.25">
      <c r="G15026" t="s">
        <v>708</v>
      </c>
      <c r="H15026">
        <v>111.41459999999999</v>
      </c>
      <c r="I15026">
        <v>10.466279999999999</v>
      </c>
      <c r="J15026">
        <v>111</v>
      </c>
      <c r="K15026">
        <v>15</v>
      </c>
      <c r="L15026">
        <v>84</v>
      </c>
      <c r="M15026">
        <v>161</v>
      </c>
    </row>
    <row r="15029" spans="1:13" s="5" customFormat="1" x14ac:dyDescent="0.25">
      <c r="A15029" s="5" t="s">
        <v>710</v>
      </c>
      <c r="G15029" s="5" t="s">
        <v>1381</v>
      </c>
    </row>
    <row r="15031" spans="1:13" x14ac:dyDescent="0.25">
      <c r="G15031" t="s">
        <v>5683</v>
      </c>
      <c r="H15031" t="s">
        <v>5684</v>
      </c>
      <c r="I15031" t="s">
        <v>5685</v>
      </c>
      <c r="J15031" t="s">
        <v>5686</v>
      </c>
      <c r="K15031" t="s">
        <v>5691</v>
      </c>
      <c r="L15031" t="s">
        <v>5689</v>
      </c>
      <c r="M15031" t="s">
        <v>5690</v>
      </c>
    </row>
    <row r="15033" spans="1:13" x14ac:dyDescent="0.25">
      <c r="G15033" t="s">
        <v>710</v>
      </c>
      <c r="H15033">
        <v>70.345209999999994</v>
      </c>
      <c r="I15033">
        <v>10.18153</v>
      </c>
      <c r="J15033">
        <v>70</v>
      </c>
      <c r="K15033">
        <v>13</v>
      </c>
      <c r="L15033">
        <v>0</v>
      </c>
      <c r="M15033">
        <v>127</v>
      </c>
    </row>
    <row r="15038" spans="1:13" s="9" customFormat="1" x14ac:dyDescent="0.25">
      <c r="A15038" s="9" t="s">
        <v>711</v>
      </c>
      <c r="G15038" s="9" t="s">
        <v>1382</v>
      </c>
    </row>
    <row r="15041" spans="7:10" x14ac:dyDescent="0.25">
      <c r="G15041" t="s">
        <v>3807</v>
      </c>
      <c r="H15041" t="s">
        <v>1601</v>
      </c>
      <c r="I15041" t="s">
        <v>1602</v>
      </c>
      <c r="J15041" t="s">
        <v>1603</v>
      </c>
    </row>
    <row r="15043" spans="7:10" x14ac:dyDescent="0.25">
      <c r="G15043">
        <v>10129026</v>
      </c>
      <c r="H15043">
        <v>1</v>
      </c>
      <c r="I15043">
        <v>0.08</v>
      </c>
      <c r="J15043">
        <v>0.08</v>
      </c>
    </row>
    <row r="15044" spans="7:10" x14ac:dyDescent="0.25">
      <c r="G15044">
        <v>10139010</v>
      </c>
      <c r="H15044">
        <v>1</v>
      </c>
      <c r="I15044">
        <v>0.08</v>
      </c>
      <c r="J15044">
        <v>0.15</v>
      </c>
    </row>
    <row r="15045" spans="7:10" x14ac:dyDescent="0.25">
      <c r="G15045">
        <v>10247050</v>
      </c>
      <c r="H15045">
        <v>1</v>
      </c>
      <c r="I15045">
        <v>0.08</v>
      </c>
      <c r="J15045">
        <v>0.23</v>
      </c>
    </row>
    <row r="15046" spans="7:10" x14ac:dyDescent="0.25">
      <c r="G15046">
        <v>31200292</v>
      </c>
      <c r="H15046">
        <v>1</v>
      </c>
      <c r="I15046">
        <v>0.08</v>
      </c>
      <c r="J15046">
        <v>0.3</v>
      </c>
    </row>
    <row r="15047" spans="7:10" x14ac:dyDescent="0.25">
      <c r="G15047">
        <v>31200961</v>
      </c>
      <c r="H15047">
        <v>1</v>
      </c>
      <c r="I15047">
        <v>0.08</v>
      </c>
      <c r="J15047">
        <v>0.38</v>
      </c>
    </row>
    <row r="15048" spans="7:10" x14ac:dyDescent="0.25">
      <c r="G15048">
        <v>31200972</v>
      </c>
      <c r="H15048">
        <v>1</v>
      </c>
      <c r="I15048">
        <v>0.08</v>
      </c>
      <c r="J15048">
        <v>0.46</v>
      </c>
    </row>
    <row r="15049" spans="7:10" x14ac:dyDescent="0.25">
      <c r="G15049">
        <v>101003003</v>
      </c>
      <c r="H15049">
        <v>1</v>
      </c>
      <c r="I15049">
        <v>0.08</v>
      </c>
      <c r="J15049">
        <v>0.53</v>
      </c>
    </row>
    <row r="15050" spans="7:10" x14ac:dyDescent="0.25">
      <c r="G15050">
        <v>101003009</v>
      </c>
      <c r="H15050">
        <v>1</v>
      </c>
      <c r="I15050">
        <v>0.08</v>
      </c>
      <c r="J15050">
        <v>0.61</v>
      </c>
    </row>
    <row r="15051" spans="7:10" x14ac:dyDescent="0.25">
      <c r="G15051">
        <v>101003017</v>
      </c>
      <c r="H15051">
        <v>1</v>
      </c>
      <c r="I15051">
        <v>0.08</v>
      </c>
      <c r="J15051">
        <v>0.68</v>
      </c>
    </row>
    <row r="15052" spans="7:10" x14ac:dyDescent="0.25">
      <c r="G15052">
        <v>101003029</v>
      </c>
      <c r="H15052">
        <v>1</v>
      </c>
      <c r="I15052">
        <v>0.08</v>
      </c>
      <c r="J15052">
        <v>0.76</v>
      </c>
    </row>
    <row r="15053" spans="7:10" x14ac:dyDescent="0.25">
      <c r="G15053">
        <v>101003031</v>
      </c>
      <c r="H15053">
        <v>1</v>
      </c>
      <c r="I15053">
        <v>0.08</v>
      </c>
      <c r="J15053">
        <v>0.84</v>
      </c>
    </row>
    <row r="15054" spans="7:10" x14ac:dyDescent="0.25">
      <c r="G15054">
        <v>101003040</v>
      </c>
      <c r="H15054">
        <v>1</v>
      </c>
      <c r="I15054">
        <v>0.08</v>
      </c>
      <c r="J15054">
        <v>0.91</v>
      </c>
    </row>
    <row r="15055" spans="7:10" x14ac:dyDescent="0.25">
      <c r="G15055">
        <v>101003051</v>
      </c>
      <c r="H15055">
        <v>1</v>
      </c>
      <c r="I15055">
        <v>0.08</v>
      </c>
      <c r="J15055">
        <v>0.99</v>
      </c>
    </row>
    <row r="15056" spans="7:10" x14ac:dyDescent="0.25">
      <c r="G15056">
        <v>101003059</v>
      </c>
      <c r="H15056">
        <v>1</v>
      </c>
      <c r="I15056">
        <v>0.08</v>
      </c>
      <c r="J15056">
        <v>1.06</v>
      </c>
    </row>
    <row r="15057" spans="7:10" x14ac:dyDescent="0.25">
      <c r="G15057">
        <v>101003067</v>
      </c>
      <c r="H15057">
        <v>1</v>
      </c>
      <c r="I15057">
        <v>0.08</v>
      </c>
      <c r="J15057">
        <v>1.1399999999999999</v>
      </c>
    </row>
    <row r="15058" spans="7:10" x14ac:dyDescent="0.25">
      <c r="G15058">
        <v>101003075</v>
      </c>
      <c r="H15058">
        <v>1</v>
      </c>
      <c r="I15058">
        <v>0.08</v>
      </c>
      <c r="J15058">
        <v>1.22</v>
      </c>
    </row>
    <row r="15059" spans="7:10" x14ac:dyDescent="0.25">
      <c r="G15059">
        <v>101003079</v>
      </c>
      <c r="H15059">
        <v>1</v>
      </c>
      <c r="I15059">
        <v>0.08</v>
      </c>
      <c r="J15059">
        <v>1.29</v>
      </c>
    </row>
    <row r="15060" spans="7:10" x14ac:dyDescent="0.25">
      <c r="G15060">
        <v>101024001</v>
      </c>
      <c r="H15060">
        <v>1</v>
      </c>
      <c r="I15060">
        <v>0.08</v>
      </c>
      <c r="J15060">
        <v>1.37</v>
      </c>
    </row>
    <row r="15061" spans="7:10" x14ac:dyDescent="0.25">
      <c r="G15061">
        <v>101024003</v>
      </c>
      <c r="H15061">
        <v>1</v>
      </c>
      <c r="I15061">
        <v>0.08</v>
      </c>
      <c r="J15061">
        <v>1.44</v>
      </c>
    </row>
    <row r="15062" spans="7:10" x14ac:dyDescent="0.25">
      <c r="G15062">
        <v>101024005</v>
      </c>
      <c r="H15062">
        <v>1</v>
      </c>
      <c r="I15062">
        <v>0.08</v>
      </c>
      <c r="J15062">
        <v>1.52</v>
      </c>
    </row>
    <row r="15063" spans="7:10" x14ac:dyDescent="0.25">
      <c r="G15063">
        <v>101024014</v>
      </c>
      <c r="H15063">
        <v>1</v>
      </c>
      <c r="I15063">
        <v>0.08</v>
      </c>
      <c r="J15063">
        <v>1.6</v>
      </c>
    </row>
    <row r="15064" spans="7:10" x14ac:dyDescent="0.25">
      <c r="G15064">
        <v>101024024</v>
      </c>
      <c r="H15064">
        <v>1</v>
      </c>
      <c r="I15064">
        <v>0.08</v>
      </c>
      <c r="J15064">
        <v>1.67</v>
      </c>
    </row>
    <row r="15065" spans="7:10" x14ac:dyDescent="0.25">
      <c r="G15065">
        <v>101024030</v>
      </c>
      <c r="H15065">
        <v>1</v>
      </c>
      <c r="I15065">
        <v>0.08</v>
      </c>
      <c r="J15065">
        <v>1.75</v>
      </c>
    </row>
    <row r="15066" spans="7:10" x14ac:dyDescent="0.25">
      <c r="G15066">
        <v>101024034</v>
      </c>
      <c r="H15066">
        <v>1</v>
      </c>
      <c r="I15066">
        <v>0.08</v>
      </c>
      <c r="J15066">
        <v>1.82</v>
      </c>
    </row>
    <row r="15067" spans="7:10" x14ac:dyDescent="0.25">
      <c r="G15067">
        <v>101024040</v>
      </c>
      <c r="H15067">
        <v>1</v>
      </c>
      <c r="I15067">
        <v>0.08</v>
      </c>
      <c r="J15067">
        <v>1.9</v>
      </c>
    </row>
    <row r="15068" spans="7:10" x14ac:dyDescent="0.25">
      <c r="G15068">
        <v>101024049</v>
      </c>
      <c r="H15068">
        <v>1</v>
      </c>
      <c r="I15068">
        <v>0.08</v>
      </c>
      <c r="J15068">
        <v>1.98</v>
      </c>
    </row>
    <row r="15069" spans="7:10" x14ac:dyDescent="0.25">
      <c r="G15069">
        <v>101024055</v>
      </c>
      <c r="H15069">
        <v>1</v>
      </c>
      <c r="I15069">
        <v>0.08</v>
      </c>
      <c r="J15069">
        <v>2.0499999999999998</v>
      </c>
    </row>
    <row r="15070" spans="7:10" x14ac:dyDescent="0.25">
      <c r="G15070">
        <v>101024060</v>
      </c>
      <c r="H15070">
        <v>1</v>
      </c>
      <c r="I15070">
        <v>0.08</v>
      </c>
      <c r="J15070">
        <v>2.13</v>
      </c>
    </row>
    <row r="15071" spans="7:10" x14ac:dyDescent="0.25">
      <c r="G15071">
        <v>101024074</v>
      </c>
      <c r="H15071">
        <v>1</v>
      </c>
      <c r="I15071">
        <v>0.08</v>
      </c>
      <c r="J15071">
        <v>2.2000000000000002</v>
      </c>
    </row>
    <row r="15072" spans="7:10" x14ac:dyDescent="0.25">
      <c r="G15072">
        <v>101024092</v>
      </c>
      <c r="H15072">
        <v>1</v>
      </c>
      <c r="I15072">
        <v>0.08</v>
      </c>
      <c r="J15072">
        <v>2.2799999999999998</v>
      </c>
    </row>
    <row r="15073" spans="7:10" x14ac:dyDescent="0.25">
      <c r="G15073">
        <v>101024095</v>
      </c>
      <c r="H15073">
        <v>1</v>
      </c>
      <c r="I15073">
        <v>0.08</v>
      </c>
      <c r="J15073">
        <v>2.36</v>
      </c>
    </row>
    <row r="15074" spans="7:10" x14ac:dyDescent="0.25">
      <c r="G15074">
        <v>101027053</v>
      </c>
      <c r="H15074">
        <v>1</v>
      </c>
      <c r="I15074">
        <v>0.08</v>
      </c>
      <c r="J15074">
        <v>2.4300000000000002</v>
      </c>
    </row>
    <row r="15075" spans="7:10" x14ac:dyDescent="0.25">
      <c r="G15075">
        <v>101029011</v>
      </c>
      <c r="H15075">
        <v>1</v>
      </c>
      <c r="I15075">
        <v>0.08</v>
      </c>
      <c r="J15075">
        <v>2.5099999999999998</v>
      </c>
    </row>
    <row r="15076" spans="7:10" x14ac:dyDescent="0.25">
      <c r="G15076">
        <v>101029024</v>
      </c>
      <c r="H15076">
        <v>1</v>
      </c>
      <c r="I15076">
        <v>0.08</v>
      </c>
      <c r="J15076">
        <v>2.58</v>
      </c>
    </row>
    <row r="15077" spans="7:10" x14ac:dyDescent="0.25">
      <c r="G15077">
        <v>101029032</v>
      </c>
      <c r="H15077">
        <v>1</v>
      </c>
      <c r="I15077">
        <v>0.08</v>
      </c>
      <c r="J15077">
        <v>2.66</v>
      </c>
    </row>
    <row r="15078" spans="7:10" x14ac:dyDescent="0.25">
      <c r="G15078">
        <v>101029040</v>
      </c>
      <c r="H15078">
        <v>1</v>
      </c>
      <c r="I15078">
        <v>0.08</v>
      </c>
      <c r="J15078">
        <v>2.74</v>
      </c>
    </row>
    <row r="15079" spans="7:10" x14ac:dyDescent="0.25">
      <c r="G15079">
        <v>101029048</v>
      </c>
      <c r="H15079">
        <v>1</v>
      </c>
      <c r="I15079">
        <v>0.08</v>
      </c>
      <c r="J15079">
        <v>2.81</v>
      </c>
    </row>
    <row r="15080" spans="7:10" x14ac:dyDescent="0.25">
      <c r="G15080">
        <v>101029061</v>
      </c>
      <c r="H15080">
        <v>1</v>
      </c>
      <c r="I15080">
        <v>0.08</v>
      </c>
      <c r="J15080">
        <v>2.89</v>
      </c>
    </row>
    <row r="15081" spans="7:10" x14ac:dyDescent="0.25">
      <c r="G15081">
        <v>101029070</v>
      </c>
      <c r="H15081">
        <v>1</v>
      </c>
      <c r="I15081">
        <v>0.08</v>
      </c>
      <c r="J15081">
        <v>2.96</v>
      </c>
    </row>
    <row r="15082" spans="7:10" x14ac:dyDescent="0.25">
      <c r="G15082">
        <v>101029078</v>
      </c>
      <c r="H15082">
        <v>1</v>
      </c>
      <c r="I15082">
        <v>0.08</v>
      </c>
      <c r="J15082">
        <v>3.04</v>
      </c>
    </row>
    <row r="15083" spans="7:10" x14ac:dyDescent="0.25">
      <c r="G15083">
        <v>101029087</v>
      </c>
      <c r="H15083">
        <v>1</v>
      </c>
      <c r="I15083">
        <v>0.08</v>
      </c>
      <c r="J15083">
        <v>3.12</v>
      </c>
    </row>
    <row r="15084" spans="7:10" x14ac:dyDescent="0.25">
      <c r="G15084">
        <v>101029095</v>
      </c>
      <c r="H15084">
        <v>1</v>
      </c>
      <c r="I15084">
        <v>0.08</v>
      </c>
      <c r="J15084">
        <v>3.19</v>
      </c>
    </row>
    <row r="15085" spans="7:10" x14ac:dyDescent="0.25">
      <c r="G15085">
        <v>101029104</v>
      </c>
      <c r="H15085">
        <v>1</v>
      </c>
      <c r="I15085">
        <v>0.08</v>
      </c>
      <c r="J15085">
        <v>3.27</v>
      </c>
    </row>
    <row r="15086" spans="7:10" x14ac:dyDescent="0.25">
      <c r="G15086">
        <v>101029115</v>
      </c>
      <c r="H15086">
        <v>1</v>
      </c>
      <c r="I15086">
        <v>0.08</v>
      </c>
      <c r="J15086">
        <v>3.34</v>
      </c>
    </row>
    <row r="15087" spans="7:10" x14ac:dyDescent="0.25">
      <c r="G15087">
        <v>101039020</v>
      </c>
      <c r="H15087">
        <v>1</v>
      </c>
      <c r="I15087">
        <v>0.08</v>
      </c>
      <c r="J15087">
        <v>3.42</v>
      </c>
    </row>
    <row r="15088" spans="7:10" x14ac:dyDescent="0.25">
      <c r="G15088">
        <v>101039031</v>
      </c>
      <c r="H15088">
        <v>1</v>
      </c>
      <c r="I15088">
        <v>0.08</v>
      </c>
      <c r="J15088">
        <v>3.5</v>
      </c>
    </row>
    <row r="15089" spans="7:10" x14ac:dyDescent="0.25">
      <c r="G15089">
        <v>101039071</v>
      </c>
      <c r="H15089">
        <v>1</v>
      </c>
      <c r="I15089">
        <v>0.08</v>
      </c>
      <c r="J15089">
        <v>3.57</v>
      </c>
    </row>
    <row r="15090" spans="7:10" x14ac:dyDescent="0.25">
      <c r="G15090">
        <v>101040031</v>
      </c>
      <c r="H15090">
        <v>1</v>
      </c>
      <c r="I15090">
        <v>0.08</v>
      </c>
      <c r="J15090">
        <v>3.65</v>
      </c>
    </row>
    <row r="15091" spans="7:10" x14ac:dyDescent="0.25">
      <c r="G15091">
        <v>101040063</v>
      </c>
      <c r="H15091">
        <v>1</v>
      </c>
      <c r="I15091">
        <v>0.08</v>
      </c>
      <c r="J15091">
        <v>3.72</v>
      </c>
    </row>
    <row r="15092" spans="7:10" x14ac:dyDescent="0.25">
      <c r="G15092">
        <v>101040087</v>
      </c>
      <c r="H15092">
        <v>1</v>
      </c>
      <c r="I15092">
        <v>0.08</v>
      </c>
      <c r="J15092">
        <v>3.8</v>
      </c>
    </row>
    <row r="15093" spans="7:10" x14ac:dyDescent="0.25">
      <c r="G15093">
        <v>101040099</v>
      </c>
      <c r="H15093">
        <v>1</v>
      </c>
      <c r="I15093">
        <v>0.08</v>
      </c>
      <c r="J15093">
        <v>3.88</v>
      </c>
    </row>
    <row r="15094" spans="7:10" x14ac:dyDescent="0.25">
      <c r="G15094">
        <v>101040106</v>
      </c>
      <c r="H15094">
        <v>1</v>
      </c>
      <c r="I15094">
        <v>0.08</v>
      </c>
      <c r="J15094">
        <v>3.95</v>
      </c>
    </row>
    <row r="15095" spans="7:10" x14ac:dyDescent="0.25">
      <c r="G15095">
        <v>101040114</v>
      </c>
      <c r="H15095">
        <v>1</v>
      </c>
      <c r="I15095">
        <v>0.08</v>
      </c>
      <c r="J15095">
        <v>4.03</v>
      </c>
    </row>
    <row r="15096" spans="7:10" x14ac:dyDescent="0.25">
      <c r="G15096">
        <v>101040122</v>
      </c>
      <c r="H15096">
        <v>1</v>
      </c>
      <c r="I15096">
        <v>0.08</v>
      </c>
      <c r="J15096">
        <v>4.0999999999999996</v>
      </c>
    </row>
    <row r="15097" spans="7:10" x14ac:dyDescent="0.25">
      <c r="G15097">
        <v>101040128</v>
      </c>
      <c r="H15097">
        <v>1</v>
      </c>
      <c r="I15097">
        <v>0.08</v>
      </c>
      <c r="J15097">
        <v>4.18</v>
      </c>
    </row>
    <row r="15098" spans="7:10" x14ac:dyDescent="0.25">
      <c r="G15098">
        <v>101040136</v>
      </c>
      <c r="H15098">
        <v>1</v>
      </c>
      <c r="I15098">
        <v>0.08</v>
      </c>
      <c r="J15098">
        <v>4.26</v>
      </c>
    </row>
    <row r="15099" spans="7:10" x14ac:dyDescent="0.25">
      <c r="G15099">
        <v>101040143</v>
      </c>
      <c r="H15099">
        <v>1</v>
      </c>
      <c r="I15099">
        <v>0.08</v>
      </c>
      <c r="J15099">
        <v>4.33</v>
      </c>
    </row>
    <row r="15100" spans="7:10" x14ac:dyDescent="0.25">
      <c r="G15100">
        <v>101040150</v>
      </c>
      <c r="H15100">
        <v>1</v>
      </c>
      <c r="I15100">
        <v>0.08</v>
      </c>
      <c r="J15100">
        <v>4.41</v>
      </c>
    </row>
    <row r="15101" spans="7:10" x14ac:dyDescent="0.25">
      <c r="G15101">
        <v>101040158</v>
      </c>
      <c r="H15101">
        <v>1</v>
      </c>
      <c r="I15101">
        <v>0.08</v>
      </c>
      <c r="J15101">
        <v>4.4800000000000004</v>
      </c>
    </row>
    <row r="15102" spans="7:10" x14ac:dyDescent="0.25">
      <c r="G15102">
        <v>101040172</v>
      </c>
      <c r="H15102">
        <v>1</v>
      </c>
      <c r="I15102">
        <v>0.08</v>
      </c>
      <c r="J15102">
        <v>4.5599999999999996</v>
      </c>
    </row>
    <row r="15103" spans="7:10" x14ac:dyDescent="0.25">
      <c r="G15103">
        <v>101040202</v>
      </c>
      <c r="H15103">
        <v>1</v>
      </c>
      <c r="I15103">
        <v>0.08</v>
      </c>
      <c r="J15103">
        <v>4.6399999999999997</v>
      </c>
    </row>
    <row r="15104" spans="7:10" x14ac:dyDescent="0.25">
      <c r="G15104">
        <v>101040216</v>
      </c>
      <c r="H15104">
        <v>1</v>
      </c>
      <c r="I15104">
        <v>0.08</v>
      </c>
      <c r="J15104">
        <v>4.71</v>
      </c>
    </row>
    <row r="15105" spans="7:10" x14ac:dyDescent="0.25">
      <c r="G15105">
        <v>101063104</v>
      </c>
      <c r="H15105">
        <v>1</v>
      </c>
      <c r="I15105">
        <v>0.08</v>
      </c>
      <c r="J15105">
        <v>4.79</v>
      </c>
    </row>
    <row r="15106" spans="7:10" x14ac:dyDescent="0.25">
      <c r="G15106">
        <v>101066012</v>
      </c>
      <c r="H15106">
        <v>1</v>
      </c>
      <c r="I15106">
        <v>0.08</v>
      </c>
      <c r="J15106">
        <v>4.8600000000000003</v>
      </c>
    </row>
    <row r="15107" spans="7:10" x14ac:dyDescent="0.25">
      <c r="G15107">
        <v>101204010</v>
      </c>
      <c r="H15107">
        <v>1</v>
      </c>
      <c r="I15107">
        <v>0.08</v>
      </c>
      <c r="J15107">
        <v>4.9400000000000004</v>
      </c>
    </row>
    <row r="15108" spans="7:10" x14ac:dyDescent="0.25">
      <c r="G15108">
        <v>102003011</v>
      </c>
      <c r="H15108">
        <v>1</v>
      </c>
      <c r="I15108">
        <v>0.08</v>
      </c>
      <c r="J15108">
        <v>5.0199999999999996</v>
      </c>
    </row>
    <row r="15109" spans="7:10" x14ac:dyDescent="0.25">
      <c r="G15109">
        <v>102003019</v>
      </c>
      <c r="H15109">
        <v>1</v>
      </c>
      <c r="I15109">
        <v>0.08</v>
      </c>
      <c r="J15109">
        <v>5.09</v>
      </c>
    </row>
    <row r="15110" spans="7:10" x14ac:dyDescent="0.25">
      <c r="G15110">
        <v>102003028</v>
      </c>
      <c r="H15110">
        <v>1</v>
      </c>
      <c r="I15110">
        <v>0.08</v>
      </c>
      <c r="J15110">
        <v>5.17</v>
      </c>
    </row>
    <row r="15111" spans="7:10" x14ac:dyDescent="0.25">
      <c r="G15111">
        <v>102003036</v>
      </c>
      <c r="H15111">
        <v>1</v>
      </c>
      <c r="I15111">
        <v>0.08</v>
      </c>
      <c r="J15111">
        <v>5.24</v>
      </c>
    </row>
    <row r="15112" spans="7:10" x14ac:dyDescent="0.25">
      <c r="G15112">
        <v>102003052</v>
      </c>
      <c r="H15112">
        <v>1</v>
      </c>
      <c r="I15112">
        <v>0.08</v>
      </c>
      <c r="J15112">
        <v>5.32</v>
      </c>
    </row>
    <row r="15113" spans="7:10" x14ac:dyDescent="0.25">
      <c r="G15113">
        <v>102003069</v>
      </c>
      <c r="H15113">
        <v>1</v>
      </c>
      <c r="I15113">
        <v>0.08</v>
      </c>
      <c r="J15113">
        <v>5.4</v>
      </c>
    </row>
    <row r="15114" spans="7:10" x14ac:dyDescent="0.25">
      <c r="G15114">
        <v>102003085</v>
      </c>
      <c r="H15114">
        <v>1</v>
      </c>
      <c r="I15114">
        <v>0.08</v>
      </c>
      <c r="J15114">
        <v>5.47</v>
      </c>
    </row>
    <row r="15115" spans="7:10" x14ac:dyDescent="0.25">
      <c r="G15115">
        <v>102003118</v>
      </c>
      <c r="H15115">
        <v>1</v>
      </c>
      <c r="I15115">
        <v>0.08</v>
      </c>
      <c r="J15115">
        <v>5.55</v>
      </c>
    </row>
    <row r="15116" spans="7:10" x14ac:dyDescent="0.25">
      <c r="G15116">
        <v>102005015</v>
      </c>
      <c r="H15116">
        <v>1</v>
      </c>
      <c r="I15116">
        <v>0.08</v>
      </c>
      <c r="J15116">
        <v>5.62</v>
      </c>
    </row>
    <row r="15117" spans="7:10" x14ac:dyDescent="0.25">
      <c r="G15117">
        <v>102005020</v>
      </c>
      <c r="H15117">
        <v>1</v>
      </c>
      <c r="I15117">
        <v>0.08</v>
      </c>
      <c r="J15117">
        <v>5.7</v>
      </c>
    </row>
    <row r="15118" spans="7:10" x14ac:dyDescent="0.25">
      <c r="G15118">
        <v>102005070</v>
      </c>
      <c r="H15118">
        <v>1</v>
      </c>
      <c r="I15118">
        <v>0.08</v>
      </c>
      <c r="J15118">
        <v>5.78</v>
      </c>
    </row>
    <row r="15119" spans="7:10" x14ac:dyDescent="0.25">
      <c r="G15119">
        <v>102005089</v>
      </c>
      <c r="H15119">
        <v>1</v>
      </c>
      <c r="I15119">
        <v>0.08</v>
      </c>
      <c r="J15119">
        <v>5.85</v>
      </c>
    </row>
    <row r="15120" spans="7:10" x14ac:dyDescent="0.25">
      <c r="G15120">
        <v>102005118</v>
      </c>
      <c r="H15120">
        <v>1</v>
      </c>
      <c r="I15120">
        <v>0.08</v>
      </c>
      <c r="J15120">
        <v>5.93</v>
      </c>
    </row>
    <row r="15121" spans="7:10" x14ac:dyDescent="0.25">
      <c r="G15121">
        <v>102005122</v>
      </c>
      <c r="H15121">
        <v>1</v>
      </c>
      <c r="I15121">
        <v>0.08</v>
      </c>
      <c r="J15121">
        <v>6</v>
      </c>
    </row>
    <row r="15122" spans="7:10" x14ac:dyDescent="0.25">
      <c r="G15122">
        <v>102006007</v>
      </c>
      <c r="H15122">
        <v>1</v>
      </c>
      <c r="I15122">
        <v>0.08</v>
      </c>
      <c r="J15122">
        <v>6.08</v>
      </c>
    </row>
    <row r="15123" spans="7:10" x14ac:dyDescent="0.25">
      <c r="G15123">
        <v>102006033</v>
      </c>
      <c r="H15123">
        <v>1</v>
      </c>
      <c r="I15123">
        <v>0.08</v>
      </c>
      <c r="J15123">
        <v>6.16</v>
      </c>
    </row>
    <row r="15124" spans="7:10" x14ac:dyDescent="0.25">
      <c r="G15124">
        <v>102006041</v>
      </c>
      <c r="H15124">
        <v>1</v>
      </c>
      <c r="I15124">
        <v>0.08</v>
      </c>
      <c r="J15124">
        <v>6.23</v>
      </c>
    </row>
    <row r="15125" spans="7:10" x14ac:dyDescent="0.25">
      <c r="G15125">
        <v>102006050</v>
      </c>
      <c r="H15125">
        <v>1</v>
      </c>
      <c r="I15125">
        <v>0.08</v>
      </c>
      <c r="J15125">
        <v>6.31</v>
      </c>
    </row>
    <row r="15126" spans="7:10" x14ac:dyDescent="0.25">
      <c r="G15126">
        <v>102006059</v>
      </c>
      <c r="H15126">
        <v>1</v>
      </c>
      <c r="I15126">
        <v>0.08</v>
      </c>
      <c r="J15126">
        <v>6.38</v>
      </c>
    </row>
    <row r="15127" spans="7:10" x14ac:dyDescent="0.25">
      <c r="G15127">
        <v>102006067</v>
      </c>
      <c r="H15127">
        <v>1</v>
      </c>
      <c r="I15127">
        <v>0.08</v>
      </c>
      <c r="J15127">
        <v>6.46</v>
      </c>
    </row>
    <row r="15128" spans="7:10" x14ac:dyDescent="0.25">
      <c r="G15128">
        <v>102006093</v>
      </c>
      <c r="H15128">
        <v>1</v>
      </c>
      <c r="I15128">
        <v>0.08</v>
      </c>
      <c r="J15128">
        <v>6.53</v>
      </c>
    </row>
    <row r="15129" spans="7:10" x14ac:dyDescent="0.25">
      <c r="G15129">
        <v>102007001</v>
      </c>
      <c r="H15129">
        <v>1</v>
      </c>
      <c r="I15129">
        <v>0.08</v>
      </c>
      <c r="J15129">
        <v>6.61</v>
      </c>
    </row>
    <row r="15130" spans="7:10" x14ac:dyDescent="0.25">
      <c r="G15130">
        <v>102007009</v>
      </c>
      <c r="H15130">
        <v>1</v>
      </c>
      <c r="I15130">
        <v>0.08</v>
      </c>
      <c r="J15130">
        <v>6.69</v>
      </c>
    </row>
    <row r="15131" spans="7:10" x14ac:dyDescent="0.25">
      <c r="G15131">
        <v>102007013</v>
      </c>
      <c r="H15131">
        <v>1</v>
      </c>
      <c r="I15131">
        <v>0.08</v>
      </c>
      <c r="J15131">
        <v>6.76</v>
      </c>
    </row>
    <row r="15132" spans="7:10" x14ac:dyDescent="0.25">
      <c r="G15132">
        <v>102007028</v>
      </c>
      <c r="H15132">
        <v>1</v>
      </c>
      <c r="I15132">
        <v>0.08</v>
      </c>
      <c r="J15132">
        <v>6.84</v>
      </c>
    </row>
    <row r="15133" spans="7:10" x14ac:dyDescent="0.25">
      <c r="G15133">
        <v>102007036</v>
      </c>
      <c r="H15133">
        <v>1</v>
      </c>
      <c r="I15133">
        <v>0.08</v>
      </c>
      <c r="J15133">
        <v>6.91</v>
      </c>
    </row>
    <row r="15134" spans="7:10" x14ac:dyDescent="0.25">
      <c r="G15134">
        <v>102007054</v>
      </c>
      <c r="H15134">
        <v>1</v>
      </c>
      <c r="I15134">
        <v>0.08</v>
      </c>
      <c r="J15134">
        <v>6.99</v>
      </c>
    </row>
    <row r="15135" spans="7:10" x14ac:dyDescent="0.25">
      <c r="G15135">
        <v>102007120</v>
      </c>
      <c r="H15135">
        <v>1</v>
      </c>
      <c r="I15135">
        <v>0.08</v>
      </c>
      <c r="J15135">
        <v>7.07</v>
      </c>
    </row>
    <row r="15136" spans="7:10" x14ac:dyDescent="0.25">
      <c r="G15136">
        <v>102008045</v>
      </c>
      <c r="H15136">
        <v>1</v>
      </c>
      <c r="I15136">
        <v>0.08</v>
      </c>
      <c r="J15136">
        <v>7.14</v>
      </c>
    </row>
    <row r="15137" spans="7:10" x14ac:dyDescent="0.25">
      <c r="G15137">
        <v>102008060</v>
      </c>
      <c r="H15137">
        <v>1</v>
      </c>
      <c r="I15137">
        <v>0.08</v>
      </c>
      <c r="J15137">
        <v>7.22</v>
      </c>
    </row>
    <row r="15138" spans="7:10" x14ac:dyDescent="0.25">
      <c r="G15138">
        <v>102008070</v>
      </c>
      <c r="H15138">
        <v>1</v>
      </c>
      <c r="I15138">
        <v>0.08</v>
      </c>
      <c r="J15138">
        <v>7.29</v>
      </c>
    </row>
    <row r="15139" spans="7:10" x14ac:dyDescent="0.25">
      <c r="G15139">
        <v>102008079</v>
      </c>
      <c r="H15139">
        <v>1</v>
      </c>
      <c r="I15139">
        <v>0.08</v>
      </c>
      <c r="J15139">
        <v>7.37</v>
      </c>
    </row>
    <row r="15140" spans="7:10" x14ac:dyDescent="0.25">
      <c r="G15140">
        <v>102008084</v>
      </c>
      <c r="H15140">
        <v>1</v>
      </c>
      <c r="I15140">
        <v>0.08</v>
      </c>
      <c r="J15140">
        <v>7.45</v>
      </c>
    </row>
    <row r="15141" spans="7:10" x14ac:dyDescent="0.25">
      <c r="G15141">
        <v>102008093</v>
      </c>
      <c r="H15141">
        <v>1</v>
      </c>
      <c r="I15141">
        <v>0.08</v>
      </c>
      <c r="J15141">
        <v>7.52</v>
      </c>
    </row>
    <row r="15142" spans="7:10" x14ac:dyDescent="0.25">
      <c r="G15142">
        <v>102008098</v>
      </c>
      <c r="H15142">
        <v>1</v>
      </c>
      <c r="I15142">
        <v>0.08</v>
      </c>
      <c r="J15142">
        <v>7.6</v>
      </c>
    </row>
    <row r="15143" spans="7:10" x14ac:dyDescent="0.25">
      <c r="G15143">
        <v>102008110</v>
      </c>
      <c r="H15143">
        <v>1</v>
      </c>
      <c r="I15143">
        <v>0.08</v>
      </c>
      <c r="J15143">
        <v>7.67</v>
      </c>
    </row>
    <row r="15144" spans="7:10" x14ac:dyDescent="0.25">
      <c r="G15144">
        <v>102009008</v>
      </c>
      <c r="H15144">
        <v>1</v>
      </c>
      <c r="I15144">
        <v>0.08</v>
      </c>
      <c r="J15144">
        <v>7.75</v>
      </c>
    </row>
    <row r="15145" spans="7:10" x14ac:dyDescent="0.25">
      <c r="G15145">
        <v>102009017</v>
      </c>
      <c r="H15145">
        <v>1</v>
      </c>
      <c r="I15145">
        <v>0.08</v>
      </c>
      <c r="J15145">
        <v>7.83</v>
      </c>
    </row>
    <row r="15146" spans="7:10" x14ac:dyDescent="0.25">
      <c r="G15146">
        <v>102009045</v>
      </c>
      <c r="H15146">
        <v>1</v>
      </c>
      <c r="I15146">
        <v>0.08</v>
      </c>
      <c r="J15146">
        <v>7.9</v>
      </c>
    </row>
    <row r="15147" spans="7:10" x14ac:dyDescent="0.25">
      <c r="G15147">
        <v>102009049</v>
      </c>
      <c r="H15147">
        <v>1</v>
      </c>
      <c r="I15147">
        <v>0.08</v>
      </c>
      <c r="J15147">
        <v>7.98</v>
      </c>
    </row>
    <row r="15148" spans="7:10" x14ac:dyDescent="0.25">
      <c r="G15148">
        <v>102009050</v>
      </c>
      <c r="H15148">
        <v>1</v>
      </c>
      <c r="I15148">
        <v>0.08</v>
      </c>
      <c r="J15148">
        <v>8.0500000000000007</v>
      </c>
    </row>
    <row r="15149" spans="7:10" x14ac:dyDescent="0.25">
      <c r="G15149">
        <v>102009061</v>
      </c>
      <c r="H15149">
        <v>1</v>
      </c>
      <c r="I15149">
        <v>0.08</v>
      </c>
      <c r="J15149">
        <v>8.1300000000000008</v>
      </c>
    </row>
    <row r="15150" spans="7:10" x14ac:dyDescent="0.25">
      <c r="G15150">
        <v>102009067</v>
      </c>
      <c r="H15150">
        <v>1</v>
      </c>
      <c r="I15150">
        <v>0.08</v>
      </c>
      <c r="J15150">
        <v>8.2100000000000009</v>
      </c>
    </row>
    <row r="15151" spans="7:10" x14ac:dyDescent="0.25">
      <c r="G15151">
        <v>102009068</v>
      </c>
      <c r="H15151">
        <v>1</v>
      </c>
      <c r="I15151">
        <v>0.08</v>
      </c>
      <c r="J15151">
        <v>8.2799999999999994</v>
      </c>
    </row>
    <row r="15152" spans="7:10" x14ac:dyDescent="0.25">
      <c r="G15152">
        <v>102009078</v>
      </c>
      <c r="H15152">
        <v>1</v>
      </c>
      <c r="I15152">
        <v>0.08</v>
      </c>
      <c r="J15152">
        <v>8.36</v>
      </c>
    </row>
    <row r="15153" spans="7:10" x14ac:dyDescent="0.25">
      <c r="G15153">
        <v>102009108</v>
      </c>
      <c r="H15153">
        <v>1</v>
      </c>
      <c r="I15153">
        <v>0.08</v>
      </c>
      <c r="J15153">
        <v>8.43</v>
      </c>
    </row>
    <row r="15154" spans="7:10" x14ac:dyDescent="0.25">
      <c r="G15154">
        <v>102009110</v>
      </c>
      <c r="H15154">
        <v>1</v>
      </c>
      <c r="I15154">
        <v>0.08</v>
      </c>
      <c r="J15154">
        <v>8.51</v>
      </c>
    </row>
    <row r="15155" spans="7:10" x14ac:dyDescent="0.25">
      <c r="G15155">
        <v>102009133</v>
      </c>
      <c r="H15155">
        <v>1</v>
      </c>
      <c r="I15155">
        <v>0.08</v>
      </c>
      <c r="J15155">
        <v>8.59</v>
      </c>
    </row>
    <row r="15156" spans="7:10" x14ac:dyDescent="0.25">
      <c r="G15156">
        <v>102009140</v>
      </c>
      <c r="H15156">
        <v>1</v>
      </c>
      <c r="I15156">
        <v>0.08</v>
      </c>
      <c r="J15156">
        <v>8.66</v>
      </c>
    </row>
    <row r="15157" spans="7:10" x14ac:dyDescent="0.25">
      <c r="G15157">
        <v>102009172</v>
      </c>
      <c r="H15157">
        <v>1</v>
      </c>
      <c r="I15157">
        <v>0.08</v>
      </c>
      <c r="J15157">
        <v>8.74</v>
      </c>
    </row>
    <row r="15158" spans="7:10" x14ac:dyDescent="0.25">
      <c r="G15158">
        <v>102020003</v>
      </c>
      <c r="H15158">
        <v>1</v>
      </c>
      <c r="I15158">
        <v>0.08</v>
      </c>
      <c r="J15158">
        <v>8.81</v>
      </c>
    </row>
    <row r="15159" spans="7:10" x14ac:dyDescent="0.25">
      <c r="G15159">
        <v>102020010</v>
      </c>
      <c r="H15159">
        <v>1</v>
      </c>
      <c r="I15159">
        <v>0.08</v>
      </c>
      <c r="J15159">
        <v>8.89</v>
      </c>
    </row>
    <row r="15160" spans="7:10" x14ac:dyDescent="0.25">
      <c r="G15160">
        <v>102020018</v>
      </c>
      <c r="H15160">
        <v>1</v>
      </c>
      <c r="I15160">
        <v>0.08</v>
      </c>
      <c r="J15160">
        <v>8.9700000000000006</v>
      </c>
    </row>
    <row r="15161" spans="7:10" x14ac:dyDescent="0.25">
      <c r="G15161">
        <v>102020028</v>
      </c>
      <c r="H15161">
        <v>1</v>
      </c>
      <c r="I15161">
        <v>0.08</v>
      </c>
      <c r="J15161">
        <v>9.0399999999999991</v>
      </c>
    </row>
    <row r="15162" spans="7:10" x14ac:dyDescent="0.25">
      <c r="G15162">
        <v>102020039</v>
      </c>
      <c r="H15162">
        <v>1</v>
      </c>
      <c r="I15162">
        <v>0.08</v>
      </c>
      <c r="J15162">
        <v>9.1199999999999992</v>
      </c>
    </row>
    <row r="15163" spans="7:10" x14ac:dyDescent="0.25">
      <c r="G15163">
        <v>102020050</v>
      </c>
      <c r="H15163">
        <v>1</v>
      </c>
      <c r="I15163">
        <v>0.08</v>
      </c>
      <c r="J15163">
        <v>9.19</v>
      </c>
    </row>
    <row r="15164" spans="7:10" x14ac:dyDescent="0.25">
      <c r="G15164">
        <v>102020075</v>
      </c>
      <c r="H15164">
        <v>1</v>
      </c>
      <c r="I15164">
        <v>0.08</v>
      </c>
      <c r="J15164">
        <v>9.27</v>
      </c>
    </row>
    <row r="15165" spans="7:10" x14ac:dyDescent="0.25">
      <c r="G15165">
        <v>102020088</v>
      </c>
      <c r="H15165">
        <v>1</v>
      </c>
      <c r="I15165">
        <v>0.08</v>
      </c>
      <c r="J15165">
        <v>9.35</v>
      </c>
    </row>
    <row r="15166" spans="7:10" x14ac:dyDescent="0.25">
      <c r="G15166">
        <v>102020090</v>
      </c>
      <c r="H15166">
        <v>1</v>
      </c>
      <c r="I15166">
        <v>0.08</v>
      </c>
      <c r="J15166">
        <v>9.42</v>
      </c>
    </row>
    <row r="15167" spans="7:10" x14ac:dyDescent="0.25">
      <c r="G15167">
        <v>102020094</v>
      </c>
      <c r="H15167">
        <v>1</v>
      </c>
      <c r="I15167">
        <v>0.08</v>
      </c>
      <c r="J15167">
        <v>9.5</v>
      </c>
    </row>
    <row r="15168" spans="7:10" x14ac:dyDescent="0.25">
      <c r="G15168">
        <v>102020100</v>
      </c>
      <c r="H15168">
        <v>1</v>
      </c>
      <c r="I15168">
        <v>0.08</v>
      </c>
      <c r="J15168">
        <v>9.57</v>
      </c>
    </row>
    <row r="15169" spans="7:10" x14ac:dyDescent="0.25">
      <c r="G15169">
        <v>102020110</v>
      </c>
      <c r="H15169">
        <v>1</v>
      </c>
      <c r="I15169">
        <v>0.08</v>
      </c>
      <c r="J15169">
        <v>9.65</v>
      </c>
    </row>
    <row r="15170" spans="7:10" x14ac:dyDescent="0.25">
      <c r="G15170">
        <v>102020112</v>
      </c>
      <c r="H15170">
        <v>1</v>
      </c>
      <c r="I15170">
        <v>0.08</v>
      </c>
      <c r="J15170">
        <v>9.73</v>
      </c>
    </row>
    <row r="15171" spans="7:10" x14ac:dyDescent="0.25">
      <c r="G15171">
        <v>102020118</v>
      </c>
      <c r="H15171">
        <v>1</v>
      </c>
      <c r="I15171">
        <v>0.08</v>
      </c>
      <c r="J15171">
        <v>9.8000000000000007</v>
      </c>
    </row>
    <row r="15172" spans="7:10" x14ac:dyDescent="0.25">
      <c r="G15172">
        <v>102020128</v>
      </c>
      <c r="H15172">
        <v>1</v>
      </c>
      <c r="I15172">
        <v>0.08</v>
      </c>
      <c r="J15172">
        <v>9.8800000000000008</v>
      </c>
    </row>
    <row r="15173" spans="7:10" x14ac:dyDescent="0.25">
      <c r="G15173">
        <v>102020136</v>
      </c>
      <c r="H15173">
        <v>1</v>
      </c>
      <c r="I15173">
        <v>0.08</v>
      </c>
      <c r="J15173">
        <v>9.9499999999999993</v>
      </c>
    </row>
    <row r="15174" spans="7:10" x14ac:dyDescent="0.25">
      <c r="G15174">
        <v>102020140</v>
      </c>
      <c r="H15174">
        <v>1</v>
      </c>
      <c r="I15174">
        <v>0.08</v>
      </c>
      <c r="J15174">
        <v>10.029999999999999</v>
      </c>
    </row>
    <row r="15175" spans="7:10" x14ac:dyDescent="0.25">
      <c r="G15175">
        <v>102021004</v>
      </c>
      <c r="H15175">
        <v>1</v>
      </c>
      <c r="I15175">
        <v>0.08</v>
      </c>
      <c r="J15175">
        <v>10.11</v>
      </c>
    </row>
    <row r="15176" spans="7:10" x14ac:dyDescent="0.25">
      <c r="G15176">
        <v>102021010</v>
      </c>
      <c r="H15176">
        <v>1</v>
      </c>
      <c r="I15176">
        <v>0.08</v>
      </c>
      <c r="J15176">
        <v>10.18</v>
      </c>
    </row>
    <row r="15177" spans="7:10" x14ac:dyDescent="0.25">
      <c r="G15177">
        <v>102021017</v>
      </c>
      <c r="H15177">
        <v>1</v>
      </c>
      <c r="I15177">
        <v>0.08</v>
      </c>
      <c r="J15177">
        <v>10.26</v>
      </c>
    </row>
    <row r="15178" spans="7:10" x14ac:dyDescent="0.25">
      <c r="G15178">
        <v>102021022</v>
      </c>
      <c r="H15178">
        <v>1</v>
      </c>
      <c r="I15178">
        <v>0.08</v>
      </c>
      <c r="J15178">
        <v>10.33</v>
      </c>
    </row>
    <row r="15179" spans="7:10" x14ac:dyDescent="0.25">
      <c r="G15179">
        <v>102021030</v>
      </c>
      <c r="H15179">
        <v>1</v>
      </c>
      <c r="I15179">
        <v>0.08</v>
      </c>
      <c r="J15179">
        <v>10.41</v>
      </c>
    </row>
    <row r="15180" spans="7:10" x14ac:dyDescent="0.25">
      <c r="G15180">
        <v>102021038</v>
      </c>
      <c r="H15180">
        <v>1</v>
      </c>
      <c r="I15180">
        <v>0.08</v>
      </c>
      <c r="J15180">
        <v>10.49</v>
      </c>
    </row>
    <row r="15181" spans="7:10" x14ac:dyDescent="0.25">
      <c r="G15181">
        <v>102021044</v>
      </c>
      <c r="H15181">
        <v>1</v>
      </c>
      <c r="I15181">
        <v>0.08</v>
      </c>
      <c r="J15181">
        <v>10.56</v>
      </c>
    </row>
    <row r="15182" spans="7:10" x14ac:dyDescent="0.25">
      <c r="G15182">
        <v>102021051</v>
      </c>
      <c r="H15182">
        <v>1</v>
      </c>
      <c r="I15182">
        <v>0.08</v>
      </c>
      <c r="J15182">
        <v>10.64</v>
      </c>
    </row>
    <row r="15183" spans="7:10" x14ac:dyDescent="0.25">
      <c r="G15183">
        <v>102021059</v>
      </c>
      <c r="H15183">
        <v>1</v>
      </c>
      <c r="I15183">
        <v>0.08</v>
      </c>
      <c r="J15183">
        <v>10.71</v>
      </c>
    </row>
    <row r="15184" spans="7:10" x14ac:dyDescent="0.25">
      <c r="G15184">
        <v>102021071</v>
      </c>
      <c r="H15184">
        <v>1</v>
      </c>
      <c r="I15184">
        <v>0.08</v>
      </c>
      <c r="J15184">
        <v>10.79</v>
      </c>
    </row>
    <row r="15185" spans="7:10" x14ac:dyDescent="0.25">
      <c r="G15185">
        <v>102021087</v>
      </c>
      <c r="H15185">
        <v>1</v>
      </c>
      <c r="I15185">
        <v>0.08</v>
      </c>
      <c r="J15185">
        <v>10.87</v>
      </c>
    </row>
    <row r="15186" spans="7:10" x14ac:dyDescent="0.25">
      <c r="G15186">
        <v>102021108</v>
      </c>
      <c r="H15186">
        <v>1</v>
      </c>
      <c r="I15186">
        <v>0.08</v>
      </c>
      <c r="J15186">
        <v>10.94</v>
      </c>
    </row>
    <row r="15187" spans="7:10" x14ac:dyDescent="0.25">
      <c r="G15187">
        <v>102021119</v>
      </c>
      <c r="H15187">
        <v>1</v>
      </c>
      <c r="I15187">
        <v>0.08</v>
      </c>
      <c r="J15187">
        <v>11.02</v>
      </c>
    </row>
    <row r="15188" spans="7:10" x14ac:dyDescent="0.25">
      <c r="G15188">
        <v>102021125</v>
      </c>
      <c r="H15188">
        <v>1</v>
      </c>
      <c r="I15188">
        <v>0.08</v>
      </c>
      <c r="J15188">
        <v>11.09</v>
      </c>
    </row>
    <row r="15189" spans="7:10" x14ac:dyDescent="0.25">
      <c r="G15189">
        <v>102021131</v>
      </c>
      <c r="H15189">
        <v>1</v>
      </c>
      <c r="I15189">
        <v>0.08</v>
      </c>
      <c r="J15189">
        <v>11.17</v>
      </c>
    </row>
    <row r="15190" spans="7:10" x14ac:dyDescent="0.25">
      <c r="G15190">
        <v>102023001</v>
      </c>
      <c r="H15190">
        <v>1</v>
      </c>
      <c r="I15190">
        <v>0.08</v>
      </c>
      <c r="J15190">
        <v>11.25</v>
      </c>
    </row>
    <row r="15191" spans="7:10" x14ac:dyDescent="0.25">
      <c r="G15191">
        <v>102023007</v>
      </c>
      <c r="H15191">
        <v>1</v>
      </c>
      <c r="I15191">
        <v>0.08</v>
      </c>
      <c r="J15191">
        <v>11.32</v>
      </c>
    </row>
    <row r="15192" spans="7:10" x14ac:dyDescent="0.25">
      <c r="G15192">
        <v>102023016</v>
      </c>
      <c r="H15192">
        <v>1</v>
      </c>
      <c r="I15192">
        <v>0.08</v>
      </c>
      <c r="J15192">
        <v>11.4</v>
      </c>
    </row>
    <row r="15193" spans="7:10" x14ac:dyDescent="0.25">
      <c r="G15193">
        <v>102023023</v>
      </c>
      <c r="H15193">
        <v>1</v>
      </c>
      <c r="I15193">
        <v>0.08</v>
      </c>
      <c r="J15193">
        <v>11.47</v>
      </c>
    </row>
    <row r="15194" spans="7:10" x14ac:dyDescent="0.25">
      <c r="G15194">
        <v>102023032</v>
      </c>
      <c r="H15194">
        <v>1</v>
      </c>
      <c r="I15194">
        <v>0.08</v>
      </c>
      <c r="J15194">
        <v>11.55</v>
      </c>
    </row>
    <row r="15195" spans="7:10" x14ac:dyDescent="0.25">
      <c r="G15195">
        <v>102023040</v>
      </c>
      <c r="H15195">
        <v>1</v>
      </c>
      <c r="I15195">
        <v>0.08</v>
      </c>
      <c r="J15195">
        <v>11.63</v>
      </c>
    </row>
    <row r="15196" spans="7:10" x14ac:dyDescent="0.25">
      <c r="G15196">
        <v>102023098</v>
      </c>
      <c r="H15196">
        <v>1</v>
      </c>
      <c r="I15196">
        <v>0.08</v>
      </c>
      <c r="J15196">
        <v>11.7</v>
      </c>
    </row>
    <row r="15197" spans="7:10" x14ac:dyDescent="0.25">
      <c r="G15197">
        <v>102029003</v>
      </c>
      <c r="H15197">
        <v>1</v>
      </c>
      <c r="I15197">
        <v>0.08</v>
      </c>
      <c r="J15197">
        <v>11.78</v>
      </c>
    </row>
    <row r="15198" spans="7:10" x14ac:dyDescent="0.25">
      <c r="G15198">
        <v>102030048</v>
      </c>
      <c r="H15198">
        <v>1</v>
      </c>
      <c r="I15198">
        <v>0.08</v>
      </c>
      <c r="J15198">
        <v>11.85</v>
      </c>
    </row>
    <row r="15199" spans="7:10" x14ac:dyDescent="0.25">
      <c r="G15199">
        <v>102030050</v>
      </c>
      <c r="H15199">
        <v>1</v>
      </c>
      <c r="I15199">
        <v>0.08</v>
      </c>
      <c r="J15199">
        <v>11.93</v>
      </c>
    </row>
    <row r="15200" spans="7:10" x14ac:dyDescent="0.25">
      <c r="G15200">
        <v>102030146</v>
      </c>
      <c r="H15200">
        <v>1</v>
      </c>
      <c r="I15200">
        <v>0.08</v>
      </c>
      <c r="J15200">
        <v>12.01</v>
      </c>
    </row>
    <row r="15201" spans="7:10" x14ac:dyDescent="0.25">
      <c r="G15201">
        <v>102031050</v>
      </c>
      <c r="H15201">
        <v>1</v>
      </c>
      <c r="I15201">
        <v>0.08</v>
      </c>
      <c r="J15201">
        <v>12.08</v>
      </c>
    </row>
    <row r="15202" spans="7:10" x14ac:dyDescent="0.25">
      <c r="G15202">
        <v>102031068</v>
      </c>
      <c r="H15202">
        <v>1</v>
      </c>
      <c r="I15202">
        <v>0.08</v>
      </c>
      <c r="J15202">
        <v>12.16</v>
      </c>
    </row>
    <row r="15203" spans="7:10" x14ac:dyDescent="0.25">
      <c r="G15203">
        <v>102032002</v>
      </c>
      <c r="H15203">
        <v>1</v>
      </c>
      <c r="I15203">
        <v>0.08</v>
      </c>
      <c r="J15203">
        <v>12.23</v>
      </c>
    </row>
    <row r="15204" spans="7:10" x14ac:dyDescent="0.25">
      <c r="G15204">
        <v>102032015</v>
      </c>
      <c r="H15204">
        <v>1</v>
      </c>
      <c r="I15204">
        <v>0.08</v>
      </c>
      <c r="J15204">
        <v>12.31</v>
      </c>
    </row>
    <row r="15205" spans="7:10" x14ac:dyDescent="0.25">
      <c r="G15205">
        <v>102032028</v>
      </c>
      <c r="H15205">
        <v>1</v>
      </c>
      <c r="I15205">
        <v>0.08</v>
      </c>
      <c r="J15205">
        <v>12.39</v>
      </c>
    </row>
    <row r="15206" spans="7:10" x14ac:dyDescent="0.25">
      <c r="G15206">
        <v>102032035</v>
      </c>
      <c r="H15206">
        <v>1</v>
      </c>
      <c r="I15206">
        <v>0.08</v>
      </c>
      <c r="J15206">
        <v>12.46</v>
      </c>
    </row>
    <row r="15207" spans="7:10" x14ac:dyDescent="0.25">
      <c r="G15207">
        <v>102032041</v>
      </c>
      <c r="H15207">
        <v>1</v>
      </c>
      <c r="I15207">
        <v>0.08</v>
      </c>
      <c r="J15207">
        <v>12.54</v>
      </c>
    </row>
    <row r="15208" spans="7:10" x14ac:dyDescent="0.25">
      <c r="G15208">
        <v>102032055</v>
      </c>
      <c r="H15208">
        <v>1</v>
      </c>
      <c r="I15208">
        <v>0.08</v>
      </c>
      <c r="J15208">
        <v>12.61</v>
      </c>
    </row>
    <row r="15209" spans="7:10" x14ac:dyDescent="0.25">
      <c r="G15209">
        <v>102032068</v>
      </c>
      <c r="H15209">
        <v>1</v>
      </c>
      <c r="I15209">
        <v>0.08</v>
      </c>
      <c r="J15209">
        <v>12.69</v>
      </c>
    </row>
    <row r="15210" spans="7:10" x14ac:dyDescent="0.25">
      <c r="G15210">
        <v>102032081</v>
      </c>
      <c r="H15210">
        <v>1</v>
      </c>
      <c r="I15210">
        <v>0.08</v>
      </c>
      <c r="J15210">
        <v>12.77</v>
      </c>
    </row>
    <row r="15211" spans="7:10" x14ac:dyDescent="0.25">
      <c r="G15211">
        <v>102032120</v>
      </c>
      <c r="H15211">
        <v>1</v>
      </c>
      <c r="I15211">
        <v>0.08</v>
      </c>
      <c r="J15211">
        <v>12.84</v>
      </c>
    </row>
    <row r="15212" spans="7:10" x14ac:dyDescent="0.25">
      <c r="G15212">
        <v>102032160</v>
      </c>
      <c r="H15212">
        <v>1</v>
      </c>
      <c r="I15212">
        <v>0.08</v>
      </c>
      <c r="J15212">
        <v>12.92</v>
      </c>
    </row>
    <row r="15213" spans="7:10" x14ac:dyDescent="0.25">
      <c r="G15213">
        <v>102032165</v>
      </c>
      <c r="H15213">
        <v>1</v>
      </c>
      <c r="I15213">
        <v>0.08</v>
      </c>
      <c r="J15213">
        <v>12.99</v>
      </c>
    </row>
    <row r="15214" spans="7:10" x14ac:dyDescent="0.25">
      <c r="G15214">
        <v>102032173</v>
      </c>
      <c r="H15214">
        <v>1</v>
      </c>
      <c r="I15214">
        <v>0.08</v>
      </c>
      <c r="J15214">
        <v>13.07</v>
      </c>
    </row>
    <row r="15215" spans="7:10" x14ac:dyDescent="0.25">
      <c r="G15215">
        <v>102033001</v>
      </c>
      <c r="H15215">
        <v>1</v>
      </c>
      <c r="I15215">
        <v>0.08</v>
      </c>
      <c r="J15215">
        <v>13.15</v>
      </c>
    </row>
    <row r="15216" spans="7:10" x14ac:dyDescent="0.25">
      <c r="G15216">
        <v>102033025</v>
      </c>
      <c r="H15216">
        <v>1</v>
      </c>
      <c r="I15216">
        <v>0.08</v>
      </c>
      <c r="J15216">
        <v>13.22</v>
      </c>
    </row>
    <row r="15217" spans="7:10" x14ac:dyDescent="0.25">
      <c r="G15217">
        <v>102033055</v>
      </c>
      <c r="H15217">
        <v>1</v>
      </c>
      <c r="I15217">
        <v>0.08</v>
      </c>
      <c r="J15217">
        <v>13.3</v>
      </c>
    </row>
    <row r="15218" spans="7:10" x14ac:dyDescent="0.25">
      <c r="G15218">
        <v>102033079</v>
      </c>
      <c r="H15218">
        <v>1</v>
      </c>
      <c r="I15218">
        <v>0.08</v>
      </c>
      <c r="J15218">
        <v>13.37</v>
      </c>
    </row>
    <row r="15219" spans="7:10" x14ac:dyDescent="0.25">
      <c r="G15219">
        <v>102034003</v>
      </c>
      <c r="H15219">
        <v>1</v>
      </c>
      <c r="I15219">
        <v>0.08</v>
      </c>
      <c r="J15219">
        <v>13.45</v>
      </c>
    </row>
    <row r="15220" spans="7:10" x14ac:dyDescent="0.25">
      <c r="G15220">
        <v>102034009</v>
      </c>
      <c r="H15220">
        <v>1</v>
      </c>
      <c r="I15220">
        <v>0.08</v>
      </c>
      <c r="J15220">
        <v>13.53</v>
      </c>
    </row>
    <row r="15221" spans="7:10" x14ac:dyDescent="0.25">
      <c r="G15221">
        <v>102034038</v>
      </c>
      <c r="H15221">
        <v>1</v>
      </c>
      <c r="I15221">
        <v>0.08</v>
      </c>
      <c r="J15221">
        <v>13.6</v>
      </c>
    </row>
    <row r="15222" spans="7:10" x14ac:dyDescent="0.25">
      <c r="G15222">
        <v>102034054</v>
      </c>
      <c r="H15222">
        <v>1</v>
      </c>
      <c r="I15222">
        <v>0.08</v>
      </c>
      <c r="J15222">
        <v>13.68</v>
      </c>
    </row>
    <row r="15223" spans="7:10" x14ac:dyDescent="0.25">
      <c r="G15223">
        <v>102034065</v>
      </c>
      <c r="H15223">
        <v>1</v>
      </c>
      <c r="I15223">
        <v>0.08</v>
      </c>
      <c r="J15223">
        <v>13.75</v>
      </c>
    </row>
    <row r="15224" spans="7:10" x14ac:dyDescent="0.25">
      <c r="G15224">
        <v>102034070</v>
      </c>
      <c r="H15224">
        <v>1</v>
      </c>
      <c r="I15224">
        <v>0.08</v>
      </c>
      <c r="J15224">
        <v>13.83</v>
      </c>
    </row>
    <row r="15225" spans="7:10" x14ac:dyDescent="0.25">
      <c r="G15225">
        <v>102034077</v>
      </c>
      <c r="H15225">
        <v>1</v>
      </c>
      <c r="I15225">
        <v>0.08</v>
      </c>
      <c r="J15225">
        <v>13.91</v>
      </c>
    </row>
    <row r="15226" spans="7:10" x14ac:dyDescent="0.25">
      <c r="G15226">
        <v>102034090</v>
      </c>
      <c r="H15226">
        <v>1</v>
      </c>
      <c r="I15226">
        <v>0.08</v>
      </c>
      <c r="J15226">
        <v>13.98</v>
      </c>
    </row>
    <row r="15227" spans="7:10" x14ac:dyDescent="0.25">
      <c r="G15227">
        <v>102034110</v>
      </c>
      <c r="H15227">
        <v>1</v>
      </c>
      <c r="I15227">
        <v>0.08</v>
      </c>
      <c r="J15227">
        <v>14.06</v>
      </c>
    </row>
    <row r="15228" spans="7:10" x14ac:dyDescent="0.25">
      <c r="G15228">
        <v>102034122</v>
      </c>
      <c r="H15228">
        <v>1</v>
      </c>
      <c r="I15228">
        <v>0.08</v>
      </c>
      <c r="J15228">
        <v>14.13</v>
      </c>
    </row>
    <row r="15229" spans="7:10" x14ac:dyDescent="0.25">
      <c r="G15229">
        <v>102034140</v>
      </c>
      <c r="H15229">
        <v>1</v>
      </c>
      <c r="I15229">
        <v>0.08</v>
      </c>
      <c r="J15229">
        <v>14.21</v>
      </c>
    </row>
    <row r="15230" spans="7:10" x14ac:dyDescent="0.25">
      <c r="G15230">
        <v>102034144</v>
      </c>
      <c r="H15230">
        <v>1</v>
      </c>
      <c r="I15230">
        <v>0.08</v>
      </c>
      <c r="J15230">
        <v>14.29</v>
      </c>
    </row>
    <row r="15231" spans="7:10" x14ac:dyDescent="0.25">
      <c r="G15231">
        <v>102034155</v>
      </c>
      <c r="H15231">
        <v>1</v>
      </c>
      <c r="I15231">
        <v>0.08</v>
      </c>
      <c r="J15231">
        <v>14.36</v>
      </c>
    </row>
    <row r="15232" spans="7:10" x14ac:dyDescent="0.25">
      <c r="G15232">
        <v>102034167</v>
      </c>
      <c r="H15232">
        <v>1</v>
      </c>
      <c r="I15232">
        <v>0.08</v>
      </c>
      <c r="J15232">
        <v>14.44</v>
      </c>
    </row>
    <row r="15233" spans="7:10" x14ac:dyDescent="0.25">
      <c r="G15233">
        <v>102035012</v>
      </c>
      <c r="H15233">
        <v>1</v>
      </c>
      <c r="I15233">
        <v>0.08</v>
      </c>
      <c r="J15233">
        <v>14.51</v>
      </c>
    </row>
    <row r="15234" spans="7:10" x14ac:dyDescent="0.25">
      <c r="G15234">
        <v>102036008</v>
      </c>
      <c r="H15234">
        <v>1</v>
      </c>
      <c r="I15234">
        <v>0.08</v>
      </c>
      <c r="J15234">
        <v>14.59</v>
      </c>
    </row>
    <row r="15235" spans="7:10" x14ac:dyDescent="0.25">
      <c r="G15235">
        <v>102036015</v>
      </c>
      <c r="H15235">
        <v>1</v>
      </c>
      <c r="I15235">
        <v>0.08</v>
      </c>
      <c r="J15235">
        <v>14.67</v>
      </c>
    </row>
    <row r="15236" spans="7:10" x14ac:dyDescent="0.25">
      <c r="G15236">
        <v>102036024</v>
      </c>
      <c r="H15236">
        <v>1</v>
      </c>
      <c r="I15236">
        <v>0.08</v>
      </c>
      <c r="J15236">
        <v>14.74</v>
      </c>
    </row>
    <row r="15237" spans="7:10" x14ac:dyDescent="0.25">
      <c r="G15237">
        <v>102036031</v>
      </c>
      <c r="H15237">
        <v>1</v>
      </c>
      <c r="I15237">
        <v>0.08</v>
      </c>
      <c r="J15237">
        <v>14.82</v>
      </c>
    </row>
    <row r="15238" spans="7:10" x14ac:dyDescent="0.25">
      <c r="G15238">
        <v>102036040</v>
      </c>
      <c r="H15238">
        <v>1</v>
      </c>
      <c r="I15238">
        <v>0.08</v>
      </c>
      <c r="J15238">
        <v>14.89</v>
      </c>
    </row>
    <row r="15239" spans="7:10" x14ac:dyDescent="0.25">
      <c r="G15239">
        <v>102036046</v>
      </c>
      <c r="H15239">
        <v>1</v>
      </c>
      <c r="I15239">
        <v>0.08</v>
      </c>
      <c r="J15239">
        <v>14.97</v>
      </c>
    </row>
    <row r="15240" spans="7:10" x14ac:dyDescent="0.25">
      <c r="G15240">
        <v>102036048</v>
      </c>
      <c r="H15240">
        <v>1</v>
      </c>
      <c r="I15240">
        <v>0.08</v>
      </c>
      <c r="J15240">
        <v>15.05</v>
      </c>
    </row>
    <row r="15241" spans="7:10" x14ac:dyDescent="0.25">
      <c r="G15241">
        <v>102036057</v>
      </c>
      <c r="H15241">
        <v>1</v>
      </c>
      <c r="I15241">
        <v>0.08</v>
      </c>
      <c r="J15241">
        <v>15.12</v>
      </c>
    </row>
    <row r="15242" spans="7:10" x14ac:dyDescent="0.25">
      <c r="G15242">
        <v>102036068</v>
      </c>
      <c r="H15242">
        <v>1</v>
      </c>
      <c r="I15242">
        <v>0.08</v>
      </c>
      <c r="J15242">
        <v>15.2</v>
      </c>
    </row>
    <row r="15243" spans="7:10" x14ac:dyDescent="0.25">
      <c r="G15243">
        <v>102036070</v>
      </c>
      <c r="H15243">
        <v>1</v>
      </c>
      <c r="I15243">
        <v>0.08</v>
      </c>
      <c r="J15243">
        <v>15.27</v>
      </c>
    </row>
    <row r="15244" spans="7:10" x14ac:dyDescent="0.25">
      <c r="G15244">
        <v>102036078</v>
      </c>
      <c r="H15244">
        <v>1</v>
      </c>
      <c r="I15244">
        <v>0.08</v>
      </c>
      <c r="J15244">
        <v>15.35</v>
      </c>
    </row>
    <row r="15245" spans="7:10" x14ac:dyDescent="0.25">
      <c r="G15245">
        <v>102036089</v>
      </c>
      <c r="H15245">
        <v>1</v>
      </c>
      <c r="I15245">
        <v>0.08</v>
      </c>
      <c r="J15245">
        <v>15.43</v>
      </c>
    </row>
    <row r="15246" spans="7:10" x14ac:dyDescent="0.25">
      <c r="G15246">
        <v>102036098</v>
      </c>
      <c r="H15246">
        <v>1</v>
      </c>
      <c r="I15246">
        <v>0.08</v>
      </c>
      <c r="J15246">
        <v>15.5</v>
      </c>
    </row>
    <row r="15247" spans="7:10" x14ac:dyDescent="0.25">
      <c r="G15247">
        <v>102036102</v>
      </c>
      <c r="H15247">
        <v>1</v>
      </c>
      <c r="I15247">
        <v>0.08</v>
      </c>
      <c r="J15247">
        <v>15.58</v>
      </c>
    </row>
    <row r="15248" spans="7:10" x14ac:dyDescent="0.25">
      <c r="G15248">
        <v>102036112</v>
      </c>
      <c r="H15248">
        <v>1</v>
      </c>
      <c r="I15248">
        <v>0.08</v>
      </c>
      <c r="J15248">
        <v>15.65</v>
      </c>
    </row>
    <row r="15249" spans="7:10" x14ac:dyDescent="0.25">
      <c r="G15249">
        <v>102036121</v>
      </c>
      <c r="H15249">
        <v>1</v>
      </c>
      <c r="I15249">
        <v>0.08</v>
      </c>
      <c r="J15249">
        <v>15.73</v>
      </c>
    </row>
    <row r="15250" spans="7:10" x14ac:dyDescent="0.25">
      <c r="G15250">
        <v>102036145</v>
      </c>
      <c r="H15250">
        <v>1</v>
      </c>
      <c r="I15250">
        <v>0.08</v>
      </c>
      <c r="J15250">
        <v>15.81</v>
      </c>
    </row>
    <row r="15251" spans="7:10" x14ac:dyDescent="0.25">
      <c r="G15251">
        <v>102040007</v>
      </c>
      <c r="H15251">
        <v>1</v>
      </c>
      <c r="I15251">
        <v>0.08</v>
      </c>
      <c r="J15251">
        <v>15.88</v>
      </c>
    </row>
    <row r="15252" spans="7:10" x14ac:dyDescent="0.25">
      <c r="G15252">
        <v>102040016</v>
      </c>
      <c r="H15252">
        <v>1</v>
      </c>
      <c r="I15252">
        <v>0.08</v>
      </c>
      <c r="J15252">
        <v>15.96</v>
      </c>
    </row>
    <row r="15253" spans="7:10" x14ac:dyDescent="0.25">
      <c r="G15253">
        <v>102040020</v>
      </c>
      <c r="H15253">
        <v>1</v>
      </c>
      <c r="I15253">
        <v>0.08</v>
      </c>
      <c r="J15253">
        <v>16.03</v>
      </c>
    </row>
    <row r="15254" spans="7:10" x14ac:dyDescent="0.25">
      <c r="G15254">
        <v>102040023</v>
      </c>
      <c r="H15254">
        <v>1</v>
      </c>
      <c r="I15254">
        <v>0.08</v>
      </c>
      <c r="J15254">
        <v>16.11</v>
      </c>
    </row>
    <row r="15255" spans="7:10" x14ac:dyDescent="0.25">
      <c r="G15255">
        <v>102040034</v>
      </c>
      <c r="H15255">
        <v>1</v>
      </c>
      <c r="I15255">
        <v>0.08</v>
      </c>
      <c r="J15255">
        <v>16.190000000000001</v>
      </c>
    </row>
    <row r="15256" spans="7:10" x14ac:dyDescent="0.25">
      <c r="G15256">
        <v>102040039</v>
      </c>
      <c r="H15256">
        <v>1</v>
      </c>
      <c r="I15256">
        <v>0.08</v>
      </c>
      <c r="J15256">
        <v>16.260000000000002</v>
      </c>
    </row>
    <row r="15257" spans="7:10" x14ac:dyDescent="0.25">
      <c r="G15257">
        <v>102040050</v>
      </c>
      <c r="H15257">
        <v>1</v>
      </c>
      <c r="I15257">
        <v>0.08</v>
      </c>
      <c r="J15257">
        <v>16.34</v>
      </c>
    </row>
    <row r="15258" spans="7:10" x14ac:dyDescent="0.25">
      <c r="G15258">
        <v>102040057</v>
      </c>
      <c r="H15258">
        <v>1</v>
      </c>
      <c r="I15258">
        <v>0.08</v>
      </c>
      <c r="J15258">
        <v>16.41</v>
      </c>
    </row>
    <row r="15259" spans="7:10" x14ac:dyDescent="0.25">
      <c r="G15259">
        <v>102040064</v>
      </c>
      <c r="H15259">
        <v>1</v>
      </c>
      <c r="I15259">
        <v>0.08</v>
      </c>
      <c r="J15259">
        <v>16.489999999999998</v>
      </c>
    </row>
    <row r="15260" spans="7:10" x14ac:dyDescent="0.25">
      <c r="G15260">
        <v>102040075</v>
      </c>
      <c r="H15260">
        <v>1</v>
      </c>
      <c r="I15260">
        <v>0.08</v>
      </c>
      <c r="J15260">
        <v>16.57</v>
      </c>
    </row>
    <row r="15261" spans="7:10" x14ac:dyDescent="0.25">
      <c r="G15261">
        <v>102040080</v>
      </c>
      <c r="H15261">
        <v>1</v>
      </c>
      <c r="I15261">
        <v>0.08</v>
      </c>
      <c r="J15261">
        <v>16.64</v>
      </c>
    </row>
    <row r="15262" spans="7:10" x14ac:dyDescent="0.25">
      <c r="G15262">
        <v>102040086</v>
      </c>
      <c r="H15262">
        <v>1</v>
      </c>
      <c r="I15262">
        <v>0.08</v>
      </c>
      <c r="J15262">
        <v>16.72</v>
      </c>
    </row>
    <row r="15263" spans="7:10" x14ac:dyDescent="0.25">
      <c r="G15263">
        <v>102040095</v>
      </c>
      <c r="H15263">
        <v>1</v>
      </c>
      <c r="I15263">
        <v>0.08</v>
      </c>
      <c r="J15263">
        <v>16.79</v>
      </c>
    </row>
    <row r="15264" spans="7:10" x14ac:dyDescent="0.25">
      <c r="G15264">
        <v>102040105</v>
      </c>
      <c r="H15264">
        <v>1</v>
      </c>
      <c r="I15264">
        <v>0.08</v>
      </c>
      <c r="J15264">
        <v>16.87</v>
      </c>
    </row>
    <row r="15265" spans="7:10" x14ac:dyDescent="0.25">
      <c r="G15265">
        <v>102040112</v>
      </c>
      <c r="H15265">
        <v>1</v>
      </c>
      <c r="I15265">
        <v>0.08</v>
      </c>
      <c r="J15265">
        <v>16.95</v>
      </c>
    </row>
    <row r="15266" spans="7:10" x14ac:dyDescent="0.25">
      <c r="G15266">
        <v>102047003</v>
      </c>
      <c r="H15266">
        <v>1</v>
      </c>
      <c r="I15266">
        <v>0.08</v>
      </c>
      <c r="J15266">
        <v>17.02</v>
      </c>
    </row>
    <row r="15267" spans="7:10" x14ac:dyDescent="0.25">
      <c r="G15267">
        <v>102047012</v>
      </c>
      <c r="H15267">
        <v>1</v>
      </c>
      <c r="I15267">
        <v>0.08</v>
      </c>
      <c r="J15267">
        <v>17.100000000000001</v>
      </c>
    </row>
    <row r="15268" spans="7:10" x14ac:dyDescent="0.25">
      <c r="G15268">
        <v>102047022</v>
      </c>
      <c r="H15268">
        <v>1</v>
      </c>
      <c r="I15268">
        <v>0.08</v>
      </c>
      <c r="J15268">
        <v>17.170000000000002</v>
      </c>
    </row>
    <row r="15269" spans="7:10" x14ac:dyDescent="0.25">
      <c r="G15269">
        <v>102047031</v>
      </c>
      <c r="H15269">
        <v>1</v>
      </c>
      <c r="I15269">
        <v>0.08</v>
      </c>
      <c r="J15269">
        <v>17.25</v>
      </c>
    </row>
    <row r="15270" spans="7:10" x14ac:dyDescent="0.25">
      <c r="G15270">
        <v>102047041</v>
      </c>
      <c r="H15270">
        <v>1</v>
      </c>
      <c r="I15270">
        <v>0.08</v>
      </c>
      <c r="J15270">
        <v>17.329999999999998</v>
      </c>
    </row>
    <row r="15271" spans="7:10" x14ac:dyDescent="0.25">
      <c r="G15271">
        <v>102047059</v>
      </c>
      <c r="H15271">
        <v>1</v>
      </c>
      <c r="I15271">
        <v>0.08</v>
      </c>
      <c r="J15271">
        <v>17.399999999999999</v>
      </c>
    </row>
    <row r="15272" spans="7:10" x14ac:dyDescent="0.25">
      <c r="G15272">
        <v>102047069</v>
      </c>
      <c r="H15272">
        <v>1</v>
      </c>
      <c r="I15272">
        <v>0.08</v>
      </c>
      <c r="J15272">
        <v>17.48</v>
      </c>
    </row>
    <row r="15273" spans="7:10" x14ac:dyDescent="0.25">
      <c r="G15273">
        <v>102047078</v>
      </c>
      <c r="H15273">
        <v>1</v>
      </c>
      <c r="I15273">
        <v>0.08</v>
      </c>
      <c r="J15273">
        <v>17.55</v>
      </c>
    </row>
    <row r="15274" spans="7:10" x14ac:dyDescent="0.25">
      <c r="G15274">
        <v>102047088</v>
      </c>
      <c r="H15274">
        <v>1</v>
      </c>
      <c r="I15274">
        <v>0.08</v>
      </c>
      <c r="J15274">
        <v>17.63</v>
      </c>
    </row>
    <row r="15275" spans="7:10" x14ac:dyDescent="0.25">
      <c r="G15275">
        <v>102047097</v>
      </c>
      <c r="H15275">
        <v>1</v>
      </c>
      <c r="I15275">
        <v>0.08</v>
      </c>
      <c r="J15275">
        <v>17.71</v>
      </c>
    </row>
    <row r="15276" spans="7:10" x14ac:dyDescent="0.25">
      <c r="G15276">
        <v>102047106</v>
      </c>
      <c r="H15276">
        <v>1</v>
      </c>
      <c r="I15276">
        <v>0.08</v>
      </c>
      <c r="J15276">
        <v>17.78</v>
      </c>
    </row>
    <row r="15277" spans="7:10" x14ac:dyDescent="0.25">
      <c r="G15277">
        <v>102047116</v>
      </c>
      <c r="H15277">
        <v>1</v>
      </c>
      <c r="I15277">
        <v>0.08</v>
      </c>
      <c r="J15277">
        <v>17.86</v>
      </c>
    </row>
    <row r="15278" spans="7:10" x14ac:dyDescent="0.25">
      <c r="G15278">
        <v>102047125</v>
      </c>
      <c r="H15278">
        <v>1</v>
      </c>
      <c r="I15278">
        <v>0.08</v>
      </c>
      <c r="J15278">
        <v>17.93</v>
      </c>
    </row>
    <row r="15279" spans="7:10" x14ac:dyDescent="0.25">
      <c r="G15279">
        <v>102047135</v>
      </c>
      <c r="H15279">
        <v>1</v>
      </c>
      <c r="I15279">
        <v>0.08</v>
      </c>
      <c r="J15279">
        <v>18.010000000000002</v>
      </c>
    </row>
    <row r="15280" spans="7:10" x14ac:dyDescent="0.25">
      <c r="G15280">
        <v>102050012</v>
      </c>
      <c r="H15280">
        <v>1</v>
      </c>
      <c r="I15280">
        <v>0.08</v>
      </c>
      <c r="J15280">
        <v>18.09</v>
      </c>
    </row>
    <row r="15281" spans="7:10" x14ac:dyDescent="0.25">
      <c r="G15281">
        <v>102050027</v>
      </c>
      <c r="H15281">
        <v>1</v>
      </c>
      <c r="I15281">
        <v>0.08</v>
      </c>
      <c r="J15281">
        <v>18.16</v>
      </c>
    </row>
    <row r="15282" spans="7:10" x14ac:dyDescent="0.25">
      <c r="G15282">
        <v>102050041</v>
      </c>
      <c r="H15282">
        <v>1</v>
      </c>
      <c r="I15282">
        <v>0.08</v>
      </c>
      <c r="J15282">
        <v>18.239999999999998</v>
      </c>
    </row>
    <row r="15283" spans="7:10" x14ac:dyDescent="0.25">
      <c r="G15283">
        <v>102050071</v>
      </c>
      <c r="H15283">
        <v>1</v>
      </c>
      <c r="I15283">
        <v>0.08</v>
      </c>
      <c r="J15283">
        <v>18.309999999999999</v>
      </c>
    </row>
    <row r="15284" spans="7:10" x14ac:dyDescent="0.25">
      <c r="G15284">
        <v>102050085</v>
      </c>
      <c r="H15284">
        <v>1</v>
      </c>
      <c r="I15284">
        <v>0.08</v>
      </c>
      <c r="J15284">
        <v>18.39</v>
      </c>
    </row>
    <row r="15285" spans="7:10" x14ac:dyDescent="0.25">
      <c r="G15285">
        <v>102050100</v>
      </c>
      <c r="H15285">
        <v>1</v>
      </c>
      <c r="I15285">
        <v>0.08</v>
      </c>
      <c r="J15285">
        <v>18.47</v>
      </c>
    </row>
    <row r="15286" spans="7:10" x14ac:dyDescent="0.25">
      <c r="G15286">
        <v>102050115</v>
      </c>
      <c r="H15286">
        <v>1</v>
      </c>
      <c r="I15286">
        <v>0.08</v>
      </c>
      <c r="J15286">
        <v>18.54</v>
      </c>
    </row>
    <row r="15287" spans="7:10" x14ac:dyDescent="0.25">
      <c r="G15287">
        <v>102050129</v>
      </c>
      <c r="H15287">
        <v>1</v>
      </c>
      <c r="I15287">
        <v>0.08</v>
      </c>
      <c r="J15287">
        <v>18.62</v>
      </c>
    </row>
    <row r="15288" spans="7:10" x14ac:dyDescent="0.25">
      <c r="G15288">
        <v>102050144</v>
      </c>
      <c r="H15288">
        <v>1</v>
      </c>
      <c r="I15288">
        <v>0.08</v>
      </c>
      <c r="J15288">
        <v>18.690000000000001</v>
      </c>
    </row>
    <row r="15289" spans="7:10" x14ac:dyDescent="0.25">
      <c r="G15289">
        <v>102050159</v>
      </c>
      <c r="H15289">
        <v>1</v>
      </c>
      <c r="I15289">
        <v>0.08</v>
      </c>
      <c r="J15289">
        <v>18.77</v>
      </c>
    </row>
    <row r="15290" spans="7:10" x14ac:dyDescent="0.25">
      <c r="G15290">
        <v>102050173</v>
      </c>
      <c r="H15290">
        <v>1</v>
      </c>
      <c r="I15290">
        <v>0.08</v>
      </c>
      <c r="J15290">
        <v>18.84</v>
      </c>
    </row>
    <row r="15291" spans="7:10" x14ac:dyDescent="0.25">
      <c r="G15291">
        <v>102050188</v>
      </c>
      <c r="H15291">
        <v>1</v>
      </c>
      <c r="I15291">
        <v>0.08</v>
      </c>
      <c r="J15291">
        <v>18.920000000000002</v>
      </c>
    </row>
    <row r="15292" spans="7:10" x14ac:dyDescent="0.25">
      <c r="G15292">
        <v>102050203</v>
      </c>
      <c r="H15292">
        <v>1</v>
      </c>
      <c r="I15292">
        <v>0.08</v>
      </c>
      <c r="J15292">
        <v>19</v>
      </c>
    </row>
    <row r="15293" spans="7:10" x14ac:dyDescent="0.25">
      <c r="G15293">
        <v>102050217</v>
      </c>
      <c r="H15293">
        <v>1</v>
      </c>
      <c r="I15293">
        <v>0.08</v>
      </c>
      <c r="J15293">
        <v>19.07</v>
      </c>
    </row>
    <row r="15294" spans="7:10" x14ac:dyDescent="0.25">
      <c r="G15294">
        <v>102052005</v>
      </c>
      <c r="H15294">
        <v>1</v>
      </c>
      <c r="I15294">
        <v>0.08</v>
      </c>
      <c r="J15294">
        <v>19.149999999999999</v>
      </c>
    </row>
    <row r="15295" spans="7:10" x14ac:dyDescent="0.25">
      <c r="G15295">
        <v>102052013</v>
      </c>
      <c r="H15295">
        <v>1</v>
      </c>
      <c r="I15295">
        <v>0.08</v>
      </c>
      <c r="J15295">
        <v>19.22</v>
      </c>
    </row>
    <row r="15296" spans="7:10" x14ac:dyDescent="0.25">
      <c r="G15296">
        <v>102052021</v>
      </c>
      <c r="H15296">
        <v>1</v>
      </c>
      <c r="I15296">
        <v>0.08</v>
      </c>
      <c r="J15296">
        <v>19.3</v>
      </c>
    </row>
    <row r="15297" spans="7:10" x14ac:dyDescent="0.25">
      <c r="G15297">
        <v>102052034</v>
      </c>
      <c r="H15297">
        <v>1</v>
      </c>
      <c r="I15297">
        <v>0.08</v>
      </c>
      <c r="J15297">
        <v>19.38</v>
      </c>
    </row>
    <row r="15298" spans="7:10" x14ac:dyDescent="0.25">
      <c r="G15298">
        <v>102052044</v>
      </c>
      <c r="H15298">
        <v>1</v>
      </c>
      <c r="I15298">
        <v>0.08</v>
      </c>
      <c r="J15298">
        <v>19.45</v>
      </c>
    </row>
    <row r="15299" spans="7:10" x14ac:dyDescent="0.25">
      <c r="G15299">
        <v>102052053</v>
      </c>
      <c r="H15299">
        <v>1</v>
      </c>
      <c r="I15299">
        <v>0.08</v>
      </c>
      <c r="J15299">
        <v>19.53</v>
      </c>
    </row>
    <row r="15300" spans="7:10" x14ac:dyDescent="0.25">
      <c r="G15300">
        <v>102052061</v>
      </c>
      <c r="H15300">
        <v>1</v>
      </c>
      <c r="I15300">
        <v>0.08</v>
      </c>
      <c r="J15300">
        <v>19.600000000000001</v>
      </c>
    </row>
    <row r="15301" spans="7:10" x14ac:dyDescent="0.25">
      <c r="G15301">
        <v>102052070</v>
      </c>
      <c r="H15301">
        <v>1</v>
      </c>
      <c r="I15301">
        <v>0.08</v>
      </c>
      <c r="J15301">
        <v>19.68</v>
      </c>
    </row>
    <row r="15302" spans="7:10" x14ac:dyDescent="0.25">
      <c r="G15302">
        <v>102052078</v>
      </c>
      <c r="H15302">
        <v>1</v>
      </c>
      <c r="I15302">
        <v>0.08</v>
      </c>
      <c r="J15302">
        <v>19.760000000000002</v>
      </c>
    </row>
    <row r="15303" spans="7:10" x14ac:dyDescent="0.25">
      <c r="G15303">
        <v>102052085</v>
      </c>
      <c r="H15303">
        <v>1</v>
      </c>
      <c r="I15303">
        <v>0.08</v>
      </c>
      <c r="J15303">
        <v>19.829999999999998</v>
      </c>
    </row>
    <row r="15304" spans="7:10" x14ac:dyDescent="0.25">
      <c r="G15304">
        <v>102052097</v>
      </c>
      <c r="H15304">
        <v>1</v>
      </c>
      <c r="I15304">
        <v>0.08</v>
      </c>
      <c r="J15304">
        <v>19.91</v>
      </c>
    </row>
    <row r="15305" spans="7:10" x14ac:dyDescent="0.25">
      <c r="G15305">
        <v>102052113</v>
      </c>
      <c r="H15305">
        <v>2</v>
      </c>
      <c r="I15305">
        <v>0.15</v>
      </c>
      <c r="J15305">
        <v>20.059999999999999</v>
      </c>
    </row>
    <row r="15306" spans="7:10" x14ac:dyDescent="0.25">
      <c r="G15306">
        <v>102052121</v>
      </c>
      <c r="H15306">
        <v>1</v>
      </c>
      <c r="I15306">
        <v>0.08</v>
      </c>
      <c r="J15306">
        <v>20.14</v>
      </c>
    </row>
    <row r="15307" spans="7:10" x14ac:dyDescent="0.25">
      <c r="G15307">
        <v>102052130</v>
      </c>
      <c r="H15307">
        <v>1</v>
      </c>
      <c r="I15307">
        <v>0.08</v>
      </c>
      <c r="J15307">
        <v>20.21</v>
      </c>
    </row>
    <row r="15308" spans="7:10" x14ac:dyDescent="0.25">
      <c r="G15308">
        <v>102063007</v>
      </c>
      <c r="H15308">
        <v>1</v>
      </c>
      <c r="I15308">
        <v>0.08</v>
      </c>
      <c r="J15308">
        <v>20.29</v>
      </c>
    </row>
    <row r="15309" spans="7:10" x14ac:dyDescent="0.25">
      <c r="G15309">
        <v>102063015</v>
      </c>
      <c r="H15309">
        <v>1</v>
      </c>
      <c r="I15309">
        <v>0.08</v>
      </c>
      <c r="J15309">
        <v>20.36</v>
      </c>
    </row>
    <row r="15310" spans="7:10" x14ac:dyDescent="0.25">
      <c r="G15310">
        <v>102063022</v>
      </c>
      <c r="H15310">
        <v>1</v>
      </c>
      <c r="I15310">
        <v>0.08</v>
      </c>
      <c r="J15310">
        <v>20.440000000000001</v>
      </c>
    </row>
    <row r="15311" spans="7:10" x14ac:dyDescent="0.25">
      <c r="G15311">
        <v>102063027</v>
      </c>
      <c r="H15311">
        <v>1</v>
      </c>
      <c r="I15311">
        <v>0.08</v>
      </c>
      <c r="J15311">
        <v>20.52</v>
      </c>
    </row>
    <row r="15312" spans="7:10" x14ac:dyDescent="0.25">
      <c r="G15312">
        <v>102063035</v>
      </c>
      <c r="H15312">
        <v>1</v>
      </c>
      <c r="I15312">
        <v>0.08</v>
      </c>
      <c r="J15312">
        <v>20.59</v>
      </c>
    </row>
    <row r="15313" spans="7:10" x14ac:dyDescent="0.25">
      <c r="G15313">
        <v>102063045</v>
      </c>
      <c r="H15313">
        <v>1</v>
      </c>
      <c r="I15313">
        <v>0.08</v>
      </c>
      <c r="J15313">
        <v>20.67</v>
      </c>
    </row>
    <row r="15314" spans="7:10" x14ac:dyDescent="0.25">
      <c r="G15314">
        <v>102063052</v>
      </c>
      <c r="H15314">
        <v>1</v>
      </c>
      <c r="I15314">
        <v>0.08</v>
      </c>
      <c r="J15314">
        <v>20.74</v>
      </c>
    </row>
    <row r="15315" spans="7:10" x14ac:dyDescent="0.25">
      <c r="G15315">
        <v>102063058</v>
      </c>
      <c r="H15315">
        <v>1</v>
      </c>
      <c r="I15315">
        <v>0.08</v>
      </c>
      <c r="J15315">
        <v>20.82</v>
      </c>
    </row>
    <row r="15316" spans="7:10" x14ac:dyDescent="0.25">
      <c r="G15316">
        <v>102063067</v>
      </c>
      <c r="H15316">
        <v>1</v>
      </c>
      <c r="I15316">
        <v>0.08</v>
      </c>
      <c r="J15316">
        <v>20.9</v>
      </c>
    </row>
    <row r="15317" spans="7:10" x14ac:dyDescent="0.25">
      <c r="G15317">
        <v>102063083</v>
      </c>
      <c r="H15317">
        <v>1</v>
      </c>
      <c r="I15317">
        <v>0.08</v>
      </c>
      <c r="J15317">
        <v>20.97</v>
      </c>
    </row>
    <row r="15318" spans="7:10" x14ac:dyDescent="0.25">
      <c r="G15318">
        <v>102063096</v>
      </c>
      <c r="H15318">
        <v>1</v>
      </c>
      <c r="I15318">
        <v>0.08</v>
      </c>
      <c r="J15318">
        <v>21.05</v>
      </c>
    </row>
    <row r="15319" spans="7:10" x14ac:dyDescent="0.25">
      <c r="G15319">
        <v>102063112</v>
      </c>
      <c r="H15319">
        <v>1</v>
      </c>
      <c r="I15319">
        <v>0.08</v>
      </c>
      <c r="J15319">
        <v>21.12</v>
      </c>
    </row>
    <row r="15320" spans="7:10" x14ac:dyDescent="0.25">
      <c r="G15320">
        <v>102063128</v>
      </c>
      <c r="H15320">
        <v>1</v>
      </c>
      <c r="I15320">
        <v>0.08</v>
      </c>
      <c r="J15320">
        <v>21.2</v>
      </c>
    </row>
    <row r="15321" spans="7:10" x14ac:dyDescent="0.25">
      <c r="G15321">
        <v>102063135</v>
      </c>
      <c r="H15321">
        <v>1</v>
      </c>
      <c r="I15321">
        <v>0.08</v>
      </c>
      <c r="J15321">
        <v>21.28</v>
      </c>
    </row>
    <row r="15322" spans="7:10" x14ac:dyDescent="0.25">
      <c r="G15322">
        <v>102063145</v>
      </c>
      <c r="H15322">
        <v>1</v>
      </c>
      <c r="I15322">
        <v>0.08</v>
      </c>
      <c r="J15322">
        <v>21.35</v>
      </c>
    </row>
    <row r="15323" spans="7:10" x14ac:dyDescent="0.25">
      <c r="G15323">
        <v>102066005</v>
      </c>
      <c r="H15323">
        <v>1</v>
      </c>
      <c r="I15323">
        <v>0.08</v>
      </c>
      <c r="J15323">
        <v>21.43</v>
      </c>
    </row>
    <row r="15324" spans="7:10" x14ac:dyDescent="0.25">
      <c r="G15324">
        <v>102066022</v>
      </c>
      <c r="H15324">
        <v>1</v>
      </c>
      <c r="I15324">
        <v>0.08</v>
      </c>
      <c r="J15324">
        <v>21.5</v>
      </c>
    </row>
    <row r="15325" spans="7:10" x14ac:dyDescent="0.25">
      <c r="G15325">
        <v>102066031</v>
      </c>
      <c r="H15325">
        <v>1</v>
      </c>
      <c r="I15325">
        <v>0.08</v>
      </c>
      <c r="J15325">
        <v>21.58</v>
      </c>
    </row>
    <row r="15326" spans="7:10" x14ac:dyDescent="0.25">
      <c r="G15326">
        <v>102066040</v>
      </c>
      <c r="H15326">
        <v>1</v>
      </c>
      <c r="I15326">
        <v>0.08</v>
      </c>
      <c r="J15326">
        <v>21.66</v>
      </c>
    </row>
    <row r="15327" spans="7:10" x14ac:dyDescent="0.25">
      <c r="G15327">
        <v>102066048</v>
      </c>
      <c r="H15327">
        <v>1</v>
      </c>
      <c r="I15327">
        <v>0.08</v>
      </c>
      <c r="J15327">
        <v>21.73</v>
      </c>
    </row>
    <row r="15328" spans="7:10" x14ac:dyDescent="0.25">
      <c r="G15328">
        <v>102066056</v>
      </c>
      <c r="H15328">
        <v>1</v>
      </c>
      <c r="I15328">
        <v>0.08</v>
      </c>
      <c r="J15328">
        <v>21.81</v>
      </c>
    </row>
    <row r="15329" spans="7:10" x14ac:dyDescent="0.25">
      <c r="G15329">
        <v>102066065</v>
      </c>
      <c r="H15329">
        <v>1</v>
      </c>
      <c r="I15329">
        <v>0.08</v>
      </c>
      <c r="J15329">
        <v>21.88</v>
      </c>
    </row>
    <row r="15330" spans="7:10" x14ac:dyDescent="0.25">
      <c r="G15330">
        <v>102066071</v>
      </c>
      <c r="H15330">
        <v>1</v>
      </c>
      <c r="I15330">
        <v>0.08</v>
      </c>
      <c r="J15330">
        <v>21.96</v>
      </c>
    </row>
    <row r="15331" spans="7:10" x14ac:dyDescent="0.25">
      <c r="G15331">
        <v>102066077</v>
      </c>
      <c r="H15331">
        <v>1</v>
      </c>
      <c r="I15331">
        <v>0.08</v>
      </c>
      <c r="J15331">
        <v>22.04</v>
      </c>
    </row>
    <row r="15332" spans="7:10" x14ac:dyDescent="0.25">
      <c r="G15332">
        <v>102066086</v>
      </c>
      <c r="H15332">
        <v>1</v>
      </c>
      <c r="I15332">
        <v>0.08</v>
      </c>
      <c r="J15332">
        <v>22.11</v>
      </c>
    </row>
    <row r="15333" spans="7:10" x14ac:dyDescent="0.25">
      <c r="G15333">
        <v>102066094</v>
      </c>
      <c r="H15333">
        <v>1</v>
      </c>
      <c r="I15333">
        <v>0.08</v>
      </c>
      <c r="J15333">
        <v>22.19</v>
      </c>
    </row>
    <row r="15334" spans="7:10" x14ac:dyDescent="0.25">
      <c r="G15334">
        <v>102066105</v>
      </c>
      <c r="H15334">
        <v>1</v>
      </c>
      <c r="I15334">
        <v>0.08</v>
      </c>
      <c r="J15334">
        <v>22.26</v>
      </c>
    </row>
    <row r="15335" spans="7:10" x14ac:dyDescent="0.25">
      <c r="G15335">
        <v>102066120</v>
      </c>
      <c r="H15335">
        <v>1</v>
      </c>
      <c r="I15335">
        <v>0.08</v>
      </c>
      <c r="J15335">
        <v>22.34</v>
      </c>
    </row>
    <row r="15336" spans="7:10" x14ac:dyDescent="0.25">
      <c r="G15336">
        <v>102106005</v>
      </c>
      <c r="H15336">
        <v>1</v>
      </c>
      <c r="I15336">
        <v>0.08</v>
      </c>
      <c r="J15336">
        <v>22.42</v>
      </c>
    </row>
    <row r="15337" spans="7:10" x14ac:dyDescent="0.25">
      <c r="G15337">
        <v>102106018</v>
      </c>
      <c r="H15337">
        <v>1</v>
      </c>
      <c r="I15337">
        <v>0.08</v>
      </c>
      <c r="J15337">
        <v>22.49</v>
      </c>
    </row>
    <row r="15338" spans="7:10" x14ac:dyDescent="0.25">
      <c r="G15338">
        <v>102106025</v>
      </c>
      <c r="H15338">
        <v>1</v>
      </c>
      <c r="I15338">
        <v>0.08</v>
      </c>
      <c r="J15338">
        <v>22.57</v>
      </c>
    </row>
    <row r="15339" spans="7:10" x14ac:dyDescent="0.25">
      <c r="G15339">
        <v>102106035</v>
      </c>
      <c r="H15339">
        <v>1</v>
      </c>
      <c r="I15339">
        <v>0.08</v>
      </c>
      <c r="J15339">
        <v>22.64</v>
      </c>
    </row>
    <row r="15340" spans="7:10" x14ac:dyDescent="0.25">
      <c r="G15340">
        <v>102106038</v>
      </c>
      <c r="H15340">
        <v>1</v>
      </c>
      <c r="I15340">
        <v>0.08</v>
      </c>
      <c r="J15340">
        <v>22.72</v>
      </c>
    </row>
    <row r="15341" spans="7:10" x14ac:dyDescent="0.25">
      <c r="G15341">
        <v>102106045</v>
      </c>
      <c r="H15341">
        <v>1</v>
      </c>
      <c r="I15341">
        <v>0.08</v>
      </c>
      <c r="J15341">
        <v>22.8</v>
      </c>
    </row>
    <row r="15342" spans="7:10" x14ac:dyDescent="0.25">
      <c r="G15342">
        <v>102106055</v>
      </c>
      <c r="H15342">
        <v>1</v>
      </c>
      <c r="I15342">
        <v>0.08</v>
      </c>
      <c r="J15342">
        <v>22.87</v>
      </c>
    </row>
    <row r="15343" spans="7:10" x14ac:dyDescent="0.25">
      <c r="G15343">
        <v>102106062</v>
      </c>
      <c r="H15343">
        <v>1</v>
      </c>
      <c r="I15343">
        <v>0.08</v>
      </c>
      <c r="J15343">
        <v>22.95</v>
      </c>
    </row>
    <row r="15344" spans="7:10" x14ac:dyDescent="0.25">
      <c r="G15344">
        <v>102106072</v>
      </c>
      <c r="H15344">
        <v>1</v>
      </c>
      <c r="I15344">
        <v>0.08</v>
      </c>
      <c r="J15344">
        <v>23.02</v>
      </c>
    </row>
    <row r="15345" spans="7:10" x14ac:dyDescent="0.25">
      <c r="G15345">
        <v>102106085</v>
      </c>
      <c r="H15345">
        <v>1</v>
      </c>
      <c r="I15345">
        <v>0.08</v>
      </c>
      <c r="J15345">
        <v>23.1</v>
      </c>
    </row>
    <row r="15346" spans="7:10" x14ac:dyDescent="0.25">
      <c r="G15346">
        <v>102106098</v>
      </c>
      <c r="H15346">
        <v>1</v>
      </c>
      <c r="I15346">
        <v>0.08</v>
      </c>
      <c r="J15346">
        <v>23.18</v>
      </c>
    </row>
    <row r="15347" spans="7:10" x14ac:dyDescent="0.25">
      <c r="G15347">
        <v>102106099</v>
      </c>
      <c r="H15347">
        <v>1</v>
      </c>
      <c r="I15347">
        <v>0.08</v>
      </c>
      <c r="J15347">
        <v>23.25</v>
      </c>
    </row>
    <row r="15348" spans="7:10" x14ac:dyDescent="0.25">
      <c r="G15348">
        <v>102106100</v>
      </c>
      <c r="H15348">
        <v>1</v>
      </c>
      <c r="I15348">
        <v>0.08</v>
      </c>
      <c r="J15348">
        <v>23.33</v>
      </c>
    </row>
    <row r="15349" spans="7:10" x14ac:dyDescent="0.25">
      <c r="G15349">
        <v>102106123</v>
      </c>
      <c r="H15349">
        <v>1</v>
      </c>
      <c r="I15349">
        <v>0.08</v>
      </c>
      <c r="J15349">
        <v>23.4</v>
      </c>
    </row>
    <row r="15350" spans="7:10" x14ac:dyDescent="0.25">
      <c r="G15350">
        <v>102106145</v>
      </c>
      <c r="H15350">
        <v>1</v>
      </c>
      <c r="I15350">
        <v>0.08</v>
      </c>
      <c r="J15350">
        <v>23.48</v>
      </c>
    </row>
    <row r="15351" spans="7:10" x14ac:dyDescent="0.25">
      <c r="G15351">
        <v>102106156</v>
      </c>
      <c r="H15351">
        <v>1</v>
      </c>
      <c r="I15351">
        <v>0.08</v>
      </c>
      <c r="J15351">
        <v>23.56</v>
      </c>
    </row>
    <row r="15352" spans="7:10" x14ac:dyDescent="0.25">
      <c r="G15352">
        <v>102123026</v>
      </c>
      <c r="H15352">
        <v>1</v>
      </c>
      <c r="I15352">
        <v>0.08</v>
      </c>
      <c r="J15352">
        <v>23.63</v>
      </c>
    </row>
    <row r="15353" spans="7:10" x14ac:dyDescent="0.25">
      <c r="G15353">
        <v>102123030</v>
      </c>
      <c r="H15353">
        <v>1</v>
      </c>
      <c r="I15353">
        <v>0.08</v>
      </c>
      <c r="J15353">
        <v>23.71</v>
      </c>
    </row>
    <row r="15354" spans="7:10" x14ac:dyDescent="0.25">
      <c r="G15354">
        <v>102123039</v>
      </c>
      <c r="H15354">
        <v>2</v>
      </c>
      <c r="I15354">
        <v>0.15</v>
      </c>
      <c r="J15354">
        <v>23.86</v>
      </c>
    </row>
    <row r="15355" spans="7:10" x14ac:dyDescent="0.25">
      <c r="G15355">
        <v>102123041</v>
      </c>
      <c r="H15355">
        <v>1</v>
      </c>
      <c r="I15355">
        <v>0.08</v>
      </c>
      <c r="J15355">
        <v>23.94</v>
      </c>
    </row>
    <row r="15356" spans="7:10" x14ac:dyDescent="0.25">
      <c r="G15356">
        <v>102123053</v>
      </c>
      <c r="H15356">
        <v>1</v>
      </c>
      <c r="I15356">
        <v>0.08</v>
      </c>
      <c r="J15356">
        <v>24.01</v>
      </c>
    </row>
    <row r="15357" spans="7:10" x14ac:dyDescent="0.25">
      <c r="G15357">
        <v>102123060</v>
      </c>
      <c r="H15357">
        <v>1</v>
      </c>
      <c r="I15357">
        <v>0.08</v>
      </c>
      <c r="J15357">
        <v>24.09</v>
      </c>
    </row>
    <row r="15358" spans="7:10" x14ac:dyDescent="0.25">
      <c r="G15358">
        <v>102123065</v>
      </c>
      <c r="H15358">
        <v>1</v>
      </c>
      <c r="I15358">
        <v>0.08</v>
      </c>
      <c r="J15358">
        <v>24.16</v>
      </c>
    </row>
    <row r="15359" spans="7:10" x14ac:dyDescent="0.25">
      <c r="G15359">
        <v>102123071</v>
      </c>
      <c r="H15359">
        <v>1</v>
      </c>
      <c r="I15359">
        <v>0.08</v>
      </c>
      <c r="J15359">
        <v>24.24</v>
      </c>
    </row>
    <row r="15360" spans="7:10" x14ac:dyDescent="0.25">
      <c r="G15360">
        <v>102123078</v>
      </c>
      <c r="H15360">
        <v>1</v>
      </c>
      <c r="I15360">
        <v>0.08</v>
      </c>
      <c r="J15360">
        <v>24.32</v>
      </c>
    </row>
    <row r="15361" spans="7:10" x14ac:dyDescent="0.25">
      <c r="G15361">
        <v>102123080</v>
      </c>
      <c r="H15361">
        <v>1</v>
      </c>
      <c r="I15361">
        <v>0.08</v>
      </c>
      <c r="J15361">
        <v>24.39</v>
      </c>
    </row>
    <row r="15362" spans="7:10" x14ac:dyDescent="0.25">
      <c r="G15362">
        <v>102123082</v>
      </c>
      <c r="H15362">
        <v>1</v>
      </c>
      <c r="I15362">
        <v>0.08</v>
      </c>
      <c r="J15362">
        <v>24.47</v>
      </c>
    </row>
    <row r="15363" spans="7:10" x14ac:dyDescent="0.25">
      <c r="G15363">
        <v>102139009</v>
      </c>
      <c r="H15363">
        <v>1</v>
      </c>
      <c r="I15363">
        <v>0.08</v>
      </c>
      <c r="J15363">
        <v>24.54</v>
      </c>
    </row>
    <row r="15364" spans="7:10" x14ac:dyDescent="0.25">
      <c r="G15364">
        <v>102139014</v>
      </c>
      <c r="H15364">
        <v>1</v>
      </c>
      <c r="I15364">
        <v>0.08</v>
      </c>
      <c r="J15364">
        <v>24.62</v>
      </c>
    </row>
    <row r="15365" spans="7:10" x14ac:dyDescent="0.25">
      <c r="G15365">
        <v>102139025</v>
      </c>
      <c r="H15365">
        <v>1</v>
      </c>
      <c r="I15365">
        <v>0.08</v>
      </c>
      <c r="J15365">
        <v>24.7</v>
      </c>
    </row>
    <row r="15366" spans="7:10" x14ac:dyDescent="0.25">
      <c r="G15366">
        <v>102139036</v>
      </c>
      <c r="H15366">
        <v>1</v>
      </c>
      <c r="I15366">
        <v>0.08</v>
      </c>
      <c r="J15366">
        <v>24.77</v>
      </c>
    </row>
    <row r="15367" spans="7:10" x14ac:dyDescent="0.25">
      <c r="G15367">
        <v>102139050</v>
      </c>
      <c r="H15367">
        <v>1</v>
      </c>
      <c r="I15367">
        <v>0.08</v>
      </c>
      <c r="J15367">
        <v>24.85</v>
      </c>
    </row>
    <row r="15368" spans="7:10" x14ac:dyDescent="0.25">
      <c r="G15368">
        <v>102139062</v>
      </c>
      <c r="H15368">
        <v>1</v>
      </c>
      <c r="I15368">
        <v>0.08</v>
      </c>
      <c r="J15368">
        <v>24.92</v>
      </c>
    </row>
    <row r="15369" spans="7:10" x14ac:dyDescent="0.25">
      <c r="G15369">
        <v>102139065</v>
      </c>
      <c r="H15369">
        <v>1</v>
      </c>
      <c r="I15369">
        <v>0.08</v>
      </c>
      <c r="J15369">
        <v>25</v>
      </c>
    </row>
    <row r="15370" spans="7:10" x14ac:dyDescent="0.25">
      <c r="G15370">
        <v>102139074</v>
      </c>
      <c r="H15370">
        <v>1</v>
      </c>
      <c r="I15370">
        <v>0.08</v>
      </c>
      <c r="J15370">
        <v>25.08</v>
      </c>
    </row>
    <row r="15371" spans="7:10" x14ac:dyDescent="0.25">
      <c r="G15371">
        <v>102139080</v>
      </c>
      <c r="H15371">
        <v>1</v>
      </c>
      <c r="I15371">
        <v>0.08</v>
      </c>
      <c r="J15371">
        <v>25.15</v>
      </c>
    </row>
    <row r="15372" spans="7:10" x14ac:dyDescent="0.25">
      <c r="G15372">
        <v>102139086</v>
      </c>
      <c r="H15372">
        <v>1</v>
      </c>
      <c r="I15372">
        <v>0.08</v>
      </c>
      <c r="J15372">
        <v>25.23</v>
      </c>
    </row>
    <row r="15373" spans="7:10" x14ac:dyDescent="0.25">
      <c r="G15373">
        <v>102139092</v>
      </c>
      <c r="H15373">
        <v>1</v>
      </c>
      <c r="I15373">
        <v>0.08</v>
      </c>
      <c r="J15373">
        <v>25.3</v>
      </c>
    </row>
    <row r="15374" spans="7:10" x14ac:dyDescent="0.25">
      <c r="G15374">
        <v>102139102</v>
      </c>
      <c r="H15374">
        <v>1</v>
      </c>
      <c r="I15374">
        <v>0.08</v>
      </c>
      <c r="J15374">
        <v>25.38</v>
      </c>
    </row>
    <row r="15375" spans="7:10" x14ac:dyDescent="0.25">
      <c r="G15375">
        <v>102139112</v>
      </c>
      <c r="H15375">
        <v>1</v>
      </c>
      <c r="I15375">
        <v>0.08</v>
      </c>
      <c r="J15375">
        <v>25.46</v>
      </c>
    </row>
    <row r="15376" spans="7:10" x14ac:dyDescent="0.25">
      <c r="G15376">
        <v>102139124</v>
      </c>
      <c r="H15376">
        <v>1</v>
      </c>
      <c r="I15376">
        <v>0.08</v>
      </c>
      <c r="J15376">
        <v>25.53</v>
      </c>
    </row>
    <row r="15377" spans="7:10" x14ac:dyDescent="0.25">
      <c r="G15377">
        <v>102139129</v>
      </c>
      <c r="H15377">
        <v>1</v>
      </c>
      <c r="I15377">
        <v>0.08</v>
      </c>
      <c r="J15377">
        <v>25.61</v>
      </c>
    </row>
    <row r="15378" spans="7:10" x14ac:dyDescent="0.25">
      <c r="G15378">
        <v>114006006</v>
      </c>
      <c r="H15378">
        <v>1</v>
      </c>
      <c r="I15378">
        <v>0.08</v>
      </c>
      <c r="J15378">
        <v>25.68</v>
      </c>
    </row>
    <row r="15379" spans="7:10" x14ac:dyDescent="0.25">
      <c r="G15379">
        <v>114006023</v>
      </c>
      <c r="H15379">
        <v>1</v>
      </c>
      <c r="I15379">
        <v>0.08</v>
      </c>
      <c r="J15379">
        <v>25.76</v>
      </c>
    </row>
    <row r="15380" spans="7:10" x14ac:dyDescent="0.25">
      <c r="G15380">
        <v>114006030</v>
      </c>
      <c r="H15380">
        <v>1</v>
      </c>
      <c r="I15380">
        <v>0.08</v>
      </c>
      <c r="J15380">
        <v>25.84</v>
      </c>
    </row>
    <row r="15381" spans="7:10" x14ac:dyDescent="0.25">
      <c r="G15381">
        <v>114006062</v>
      </c>
      <c r="H15381">
        <v>1</v>
      </c>
      <c r="I15381">
        <v>0.08</v>
      </c>
      <c r="J15381">
        <v>25.91</v>
      </c>
    </row>
    <row r="15382" spans="7:10" x14ac:dyDescent="0.25">
      <c r="G15382">
        <v>114006068</v>
      </c>
      <c r="H15382">
        <v>1</v>
      </c>
      <c r="I15382">
        <v>0.08</v>
      </c>
      <c r="J15382">
        <v>25.99</v>
      </c>
    </row>
    <row r="15383" spans="7:10" x14ac:dyDescent="0.25">
      <c r="G15383">
        <v>114006091</v>
      </c>
      <c r="H15383">
        <v>1</v>
      </c>
      <c r="I15383">
        <v>0.08</v>
      </c>
      <c r="J15383">
        <v>26.06</v>
      </c>
    </row>
    <row r="15384" spans="7:10" x14ac:dyDescent="0.25">
      <c r="G15384">
        <v>114006113</v>
      </c>
      <c r="H15384">
        <v>1</v>
      </c>
      <c r="I15384">
        <v>0.08</v>
      </c>
      <c r="J15384">
        <v>26.14</v>
      </c>
    </row>
    <row r="15385" spans="7:10" x14ac:dyDescent="0.25">
      <c r="G15385">
        <v>114006120</v>
      </c>
      <c r="H15385">
        <v>1</v>
      </c>
      <c r="I15385">
        <v>0.08</v>
      </c>
      <c r="J15385">
        <v>26.22</v>
      </c>
    </row>
    <row r="15386" spans="7:10" x14ac:dyDescent="0.25">
      <c r="G15386">
        <v>114006138</v>
      </c>
      <c r="H15386">
        <v>1</v>
      </c>
      <c r="I15386">
        <v>0.08</v>
      </c>
      <c r="J15386">
        <v>26.29</v>
      </c>
    </row>
    <row r="15387" spans="7:10" x14ac:dyDescent="0.25">
      <c r="G15387">
        <v>114006157</v>
      </c>
      <c r="H15387">
        <v>1</v>
      </c>
      <c r="I15387">
        <v>0.08</v>
      </c>
      <c r="J15387">
        <v>26.37</v>
      </c>
    </row>
    <row r="15388" spans="7:10" x14ac:dyDescent="0.25">
      <c r="G15388">
        <v>114006163</v>
      </c>
      <c r="H15388">
        <v>1</v>
      </c>
      <c r="I15388">
        <v>0.08</v>
      </c>
      <c r="J15388">
        <v>26.44</v>
      </c>
    </row>
    <row r="15389" spans="7:10" x14ac:dyDescent="0.25">
      <c r="G15389">
        <v>114006192</v>
      </c>
      <c r="H15389">
        <v>1</v>
      </c>
      <c r="I15389">
        <v>0.08</v>
      </c>
      <c r="J15389">
        <v>26.52</v>
      </c>
    </row>
    <row r="15390" spans="7:10" x14ac:dyDescent="0.25">
      <c r="G15390">
        <v>114006207</v>
      </c>
      <c r="H15390">
        <v>1</v>
      </c>
      <c r="I15390">
        <v>0.08</v>
      </c>
      <c r="J15390">
        <v>26.6</v>
      </c>
    </row>
    <row r="15391" spans="7:10" x14ac:dyDescent="0.25">
      <c r="G15391">
        <v>114006214</v>
      </c>
      <c r="H15391">
        <v>1</v>
      </c>
      <c r="I15391">
        <v>0.08</v>
      </c>
      <c r="J15391">
        <v>26.67</v>
      </c>
    </row>
    <row r="15392" spans="7:10" x14ac:dyDescent="0.25">
      <c r="G15392">
        <v>114006241</v>
      </c>
      <c r="H15392">
        <v>1</v>
      </c>
      <c r="I15392">
        <v>0.08</v>
      </c>
      <c r="J15392">
        <v>26.75</v>
      </c>
    </row>
    <row r="15393" spans="7:10" x14ac:dyDescent="0.25">
      <c r="G15393">
        <v>114021015</v>
      </c>
      <c r="H15393">
        <v>1</v>
      </c>
      <c r="I15393">
        <v>0.08</v>
      </c>
      <c r="J15393">
        <v>26.82</v>
      </c>
    </row>
    <row r="15394" spans="7:10" x14ac:dyDescent="0.25">
      <c r="G15394">
        <v>114021024</v>
      </c>
      <c r="H15394">
        <v>1</v>
      </c>
      <c r="I15394">
        <v>0.08</v>
      </c>
      <c r="J15394">
        <v>26.9</v>
      </c>
    </row>
    <row r="15395" spans="7:10" x14ac:dyDescent="0.25">
      <c r="G15395">
        <v>114021046</v>
      </c>
      <c r="H15395">
        <v>1</v>
      </c>
      <c r="I15395">
        <v>0.08</v>
      </c>
      <c r="J15395">
        <v>26.98</v>
      </c>
    </row>
    <row r="15396" spans="7:10" x14ac:dyDescent="0.25">
      <c r="G15396">
        <v>114021066</v>
      </c>
      <c r="H15396">
        <v>1</v>
      </c>
      <c r="I15396">
        <v>0.08</v>
      </c>
      <c r="J15396">
        <v>27.05</v>
      </c>
    </row>
    <row r="15397" spans="7:10" x14ac:dyDescent="0.25">
      <c r="G15397">
        <v>114021088</v>
      </c>
      <c r="H15397">
        <v>1</v>
      </c>
      <c r="I15397">
        <v>0.08</v>
      </c>
      <c r="J15397">
        <v>27.13</v>
      </c>
    </row>
    <row r="15398" spans="7:10" x14ac:dyDescent="0.25">
      <c r="G15398">
        <v>114021120</v>
      </c>
      <c r="H15398">
        <v>1</v>
      </c>
      <c r="I15398">
        <v>0.08</v>
      </c>
      <c r="J15398">
        <v>27.2</v>
      </c>
    </row>
    <row r="15399" spans="7:10" x14ac:dyDescent="0.25">
      <c r="G15399">
        <v>114021138</v>
      </c>
      <c r="H15399">
        <v>1</v>
      </c>
      <c r="I15399">
        <v>0.08</v>
      </c>
      <c r="J15399">
        <v>27.28</v>
      </c>
    </row>
    <row r="15400" spans="7:10" x14ac:dyDescent="0.25">
      <c r="G15400">
        <v>114021152</v>
      </c>
      <c r="H15400">
        <v>1</v>
      </c>
      <c r="I15400">
        <v>0.08</v>
      </c>
      <c r="J15400">
        <v>27.36</v>
      </c>
    </row>
    <row r="15401" spans="7:10" x14ac:dyDescent="0.25">
      <c r="G15401">
        <v>114021174</v>
      </c>
      <c r="H15401">
        <v>1</v>
      </c>
      <c r="I15401">
        <v>0.08</v>
      </c>
      <c r="J15401">
        <v>27.43</v>
      </c>
    </row>
    <row r="15402" spans="7:10" x14ac:dyDescent="0.25">
      <c r="G15402">
        <v>114021195</v>
      </c>
      <c r="H15402">
        <v>1</v>
      </c>
      <c r="I15402">
        <v>0.08</v>
      </c>
      <c r="J15402">
        <v>27.51</v>
      </c>
    </row>
    <row r="15403" spans="7:10" x14ac:dyDescent="0.25">
      <c r="G15403">
        <v>114021226</v>
      </c>
      <c r="H15403">
        <v>1</v>
      </c>
      <c r="I15403">
        <v>0.08</v>
      </c>
      <c r="J15403">
        <v>27.58</v>
      </c>
    </row>
    <row r="15404" spans="7:10" x14ac:dyDescent="0.25">
      <c r="G15404">
        <v>114021235</v>
      </c>
      <c r="H15404">
        <v>1</v>
      </c>
      <c r="I15404">
        <v>0.08</v>
      </c>
      <c r="J15404">
        <v>27.66</v>
      </c>
    </row>
    <row r="15405" spans="7:10" x14ac:dyDescent="0.25">
      <c r="G15405">
        <v>114021251</v>
      </c>
      <c r="H15405">
        <v>1</v>
      </c>
      <c r="I15405">
        <v>0.08</v>
      </c>
      <c r="J15405">
        <v>27.74</v>
      </c>
    </row>
    <row r="15406" spans="7:10" x14ac:dyDescent="0.25">
      <c r="G15406">
        <v>114021291</v>
      </c>
      <c r="H15406">
        <v>1</v>
      </c>
      <c r="I15406">
        <v>0.08</v>
      </c>
      <c r="J15406">
        <v>27.81</v>
      </c>
    </row>
    <row r="15407" spans="7:10" x14ac:dyDescent="0.25">
      <c r="G15407">
        <v>114021315</v>
      </c>
      <c r="H15407">
        <v>1</v>
      </c>
      <c r="I15407">
        <v>0.08</v>
      </c>
      <c r="J15407">
        <v>27.89</v>
      </c>
    </row>
    <row r="15408" spans="7:10" x14ac:dyDescent="0.25">
      <c r="G15408">
        <v>114029008</v>
      </c>
      <c r="H15408">
        <v>1</v>
      </c>
      <c r="I15408">
        <v>0.08</v>
      </c>
      <c r="J15408">
        <v>27.96</v>
      </c>
    </row>
    <row r="15409" spans="7:10" x14ac:dyDescent="0.25">
      <c r="G15409">
        <v>114029027</v>
      </c>
      <c r="H15409">
        <v>1</v>
      </c>
      <c r="I15409">
        <v>0.08</v>
      </c>
      <c r="J15409">
        <v>28.04</v>
      </c>
    </row>
    <row r="15410" spans="7:10" x14ac:dyDescent="0.25">
      <c r="G15410">
        <v>114029032</v>
      </c>
      <c r="H15410">
        <v>1</v>
      </c>
      <c r="I15410">
        <v>0.08</v>
      </c>
      <c r="J15410">
        <v>28.12</v>
      </c>
    </row>
    <row r="15411" spans="7:10" x14ac:dyDescent="0.25">
      <c r="G15411">
        <v>114029038</v>
      </c>
      <c r="H15411">
        <v>1</v>
      </c>
      <c r="I15411">
        <v>0.08</v>
      </c>
      <c r="J15411">
        <v>28.19</v>
      </c>
    </row>
    <row r="15412" spans="7:10" x14ac:dyDescent="0.25">
      <c r="G15412">
        <v>114029049</v>
      </c>
      <c r="H15412">
        <v>1</v>
      </c>
      <c r="I15412">
        <v>0.08</v>
      </c>
      <c r="J15412">
        <v>28.27</v>
      </c>
    </row>
    <row r="15413" spans="7:10" x14ac:dyDescent="0.25">
      <c r="G15413">
        <v>114029060</v>
      </c>
      <c r="H15413">
        <v>1</v>
      </c>
      <c r="I15413">
        <v>0.08</v>
      </c>
      <c r="J15413">
        <v>28.34</v>
      </c>
    </row>
    <row r="15414" spans="7:10" x14ac:dyDescent="0.25">
      <c r="G15414">
        <v>114029072</v>
      </c>
      <c r="H15414">
        <v>1</v>
      </c>
      <c r="I15414">
        <v>0.08</v>
      </c>
      <c r="J15414">
        <v>28.42</v>
      </c>
    </row>
    <row r="15415" spans="7:10" x14ac:dyDescent="0.25">
      <c r="G15415">
        <v>114029082</v>
      </c>
      <c r="H15415">
        <v>1</v>
      </c>
      <c r="I15415">
        <v>0.08</v>
      </c>
      <c r="J15415">
        <v>28.5</v>
      </c>
    </row>
    <row r="15416" spans="7:10" x14ac:dyDescent="0.25">
      <c r="G15416">
        <v>114029089</v>
      </c>
      <c r="H15416">
        <v>1</v>
      </c>
      <c r="I15416">
        <v>0.08</v>
      </c>
      <c r="J15416">
        <v>28.57</v>
      </c>
    </row>
    <row r="15417" spans="7:10" x14ac:dyDescent="0.25">
      <c r="G15417">
        <v>114029099</v>
      </c>
      <c r="H15417">
        <v>1</v>
      </c>
      <c r="I15417">
        <v>0.08</v>
      </c>
      <c r="J15417">
        <v>28.65</v>
      </c>
    </row>
    <row r="15418" spans="7:10" x14ac:dyDescent="0.25">
      <c r="G15418">
        <v>114029109</v>
      </c>
      <c r="H15418">
        <v>1</v>
      </c>
      <c r="I15418">
        <v>0.08</v>
      </c>
      <c r="J15418">
        <v>28.72</v>
      </c>
    </row>
    <row r="15419" spans="7:10" x14ac:dyDescent="0.25">
      <c r="G15419">
        <v>114029119</v>
      </c>
      <c r="H15419">
        <v>1</v>
      </c>
      <c r="I15419">
        <v>0.08</v>
      </c>
      <c r="J15419">
        <v>28.8</v>
      </c>
    </row>
    <row r="15420" spans="7:10" x14ac:dyDescent="0.25">
      <c r="G15420">
        <v>114029131</v>
      </c>
      <c r="H15420">
        <v>1</v>
      </c>
      <c r="I15420">
        <v>0.08</v>
      </c>
      <c r="J15420">
        <v>28.88</v>
      </c>
    </row>
    <row r="15421" spans="7:10" x14ac:dyDescent="0.25">
      <c r="G15421">
        <v>114029142</v>
      </c>
      <c r="H15421">
        <v>1</v>
      </c>
      <c r="I15421">
        <v>0.08</v>
      </c>
      <c r="J15421">
        <v>28.95</v>
      </c>
    </row>
    <row r="15422" spans="7:10" x14ac:dyDescent="0.25">
      <c r="G15422">
        <v>114029150</v>
      </c>
      <c r="H15422">
        <v>1</v>
      </c>
      <c r="I15422">
        <v>0.08</v>
      </c>
      <c r="J15422">
        <v>29.03</v>
      </c>
    </row>
    <row r="15423" spans="7:10" x14ac:dyDescent="0.25">
      <c r="G15423">
        <v>114031005</v>
      </c>
      <c r="H15423">
        <v>1</v>
      </c>
      <c r="I15423">
        <v>0.08</v>
      </c>
      <c r="J15423">
        <v>29.1</v>
      </c>
    </row>
    <row r="15424" spans="7:10" x14ac:dyDescent="0.25">
      <c r="G15424">
        <v>114037004</v>
      </c>
      <c r="H15424">
        <v>1</v>
      </c>
      <c r="I15424">
        <v>0.08</v>
      </c>
      <c r="J15424">
        <v>29.18</v>
      </c>
    </row>
    <row r="15425" spans="7:10" x14ac:dyDescent="0.25">
      <c r="G15425">
        <v>114037006</v>
      </c>
      <c r="H15425">
        <v>1</v>
      </c>
      <c r="I15425">
        <v>0.08</v>
      </c>
      <c r="J15425">
        <v>29.26</v>
      </c>
    </row>
    <row r="15426" spans="7:10" x14ac:dyDescent="0.25">
      <c r="G15426">
        <v>114037010</v>
      </c>
      <c r="H15426">
        <v>1</v>
      </c>
      <c r="I15426">
        <v>0.08</v>
      </c>
      <c r="J15426">
        <v>29.33</v>
      </c>
    </row>
    <row r="15427" spans="7:10" x14ac:dyDescent="0.25">
      <c r="G15427">
        <v>114037025</v>
      </c>
      <c r="H15427">
        <v>1</v>
      </c>
      <c r="I15427">
        <v>0.08</v>
      </c>
      <c r="J15427">
        <v>29.41</v>
      </c>
    </row>
    <row r="15428" spans="7:10" x14ac:dyDescent="0.25">
      <c r="G15428">
        <v>114037026</v>
      </c>
      <c r="H15428">
        <v>1</v>
      </c>
      <c r="I15428">
        <v>0.08</v>
      </c>
      <c r="J15428">
        <v>29.48</v>
      </c>
    </row>
    <row r="15429" spans="7:10" x14ac:dyDescent="0.25">
      <c r="G15429">
        <v>114037027</v>
      </c>
      <c r="H15429">
        <v>1</v>
      </c>
      <c r="I15429">
        <v>0.08</v>
      </c>
      <c r="J15429">
        <v>29.56</v>
      </c>
    </row>
    <row r="15430" spans="7:10" x14ac:dyDescent="0.25">
      <c r="G15430">
        <v>114037028</v>
      </c>
      <c r="H15430">
        <v>1</v>
      </c>
      <c r="I15430">
        <v>0.08</v>
      </c>
      <c r="J15430">
        <v>29.64</v>
      </c>
    </row>
    <row r="15431" spans="7:10" x14ac:dyDescent="0.25">
      <c r="G15431">
        <v>114037029</v>
      </c>
      <c r="H15431">
        <v>1</v>
      </c>
      <c r="I15431">
        <v>0.08</v>
      </c>
      <c r="J15431">
        <v>29.71</v>
      </c>
    </row>
    <row r="15432" spans="7:10" x14ac:dyDescent="0.25">
      <c r="G15432">
        <v>114037036</v>
      </c>
      <c r="H15432">
        <v>1</v>
      </c>
      <c r="I15432">
        <v>0.08</v>
      </c>
      <c r="J15432">
        <v>29.79</v>
      </c>
    </row>
    <row r="15433" spans="7:10" x14ac:dyDescent="0.25">
      <c r="G15433">
        <v>114037037</v>
      </c>
      <c r="H15433">
        <v>1</v>
      </c>
      <c r="I15433">
        <v>0.08</v>
      </c>
      <c r="J15433">
        <v>29.86</v>
      </c>
    </row>
    <row r="15434" spans="7:10" x14ac:dyDescent="0.25">
      <c r="G15434">
        <v>114037039</v>
      </c>
      <c r="H15434">
        <v>1</v>
      </c>
      <c r="I15434">
        <v>0.08</v>
      </c>
      <c r="J15434">
        <v>29.94</v>
      </c>
    </row>
    <row r="15435" spans="7:10" x14ac:dyDescent="0.25">
      <c r="G15435">
        <v>114037040</v>
      </c>
      <c r="H15435">
        <v>1</v>
      </c>
      <c r="I15435">
        <v>0.08</v>
      </c>
      <c r="J15435">
        <v>30.02</v>
      </c>
    </row>
    <row r="15436" spans="7:10" x14ac:dyDescent="0.25">
      <c r="G15436">
        <v>114037046</v>
      </c>
      <c r="H15436">
        <v>1</v>
      </c>
      <c r="I15436">
        <v>0.08</v>
      </c>
      <c r="J15436">
        <v>30.09</v>
      </c>
    </row>
    <row r="15437" spans="7:10" x14ac:dyDescent="0.25">
      <c r="G15437">
        <v>114037049</v>
      </c>
      <c r="H15437">
        <v>1</v>
      </c>
      <c r="I15437">
        <v>0.08</v>
      </c>
      <c r="J15437">
        <v>30.17</v>
      </c>
    </row>
    <row r="15438" spans="7:10" x14ac:dyDescent="0.25">
      <c r="G15438">
        <v>114037055</v>
      </c>
      <c r="H15438">
        <v>1</v>
      </c>
      <c r="I15438">
        <v>0.08</v>
      </c>
      <c r="J15438">
        <v>30.24</v>
      </c>
    </row>
    <row r="15439" spans="7:10" x14ac:dyDescent="0.25">
      <c r="G15439">
        <v>114038012</v>
      </c>
      <c r="H15439">
        <v>1</v>
      </c>
      <c r="I15439">
        <v>0.08</v>
      </c>
      <c r="J15439">
        <v>30.32</v>
      </c>
    </row>
    <row r="15440" spans="7:10" x14ac:dyDescent="0.25">
      <c r="G15440">
        <v>114038020</v>
      </c>
      <c r="H15440">
        <v>1</v>
      </c>
      <c r="I15440">
        <v>0.08</v>
      </c>
      <c r="J15440">
        <v>30.4</v>
      </c>
    </row>
    <row r="15441" spans="7:10" x14ac:dyDescent="0.25">
      <c r="G15441">
        <v>114038025</v>
      </c>
      <c r="H15441">
        <v>1</v>
      </c>
      <c r="I15441">
        <v>0.08</v>
      </c>
      <c r="J15441">
        <v>30.47</v>
      </c>
    </row>
    <row r="15442" spans="7:10" x14ac:dyDescent="0.25">
      <c r="G15442">
        <v>114038039</v>
      </c>
      <c r="H15442">
        <v>1</v>
      </c>
      <c r="I15442">
        <v>0.08</v>
      </c>
      <c r="J15442">
        <v>30.55</v>
      </c>
    </row>
    <row r="15443" spans="7:10" x14ac:dyDescent="0.25">
      <c r="G15443">
        <v>114038049</v>
      </c>
      <c r="H15443">
        <v>1</v>
      </c>
      <c r="I15443">
        <v>0.08</v>
      </c>
      <c r="J15443">
        <v>30.62</v>
      </c>
    </row>
    <row r="15444" spans="7:10" x14ac:dyDescent="0.25">
      <c r="G15444">
        <v>114038063</v>
      </c>
      <c r="H15444">
        <v>1</v>
      </c>
      <c r="I15444">
        <v>0.08</v>
      </c>
      <c r="J15444">
        <v>30.7</v>
      </c>
    </row>
    <row r="15445" spans="7:10" x14ac:dyDescent="0.25">
      <c r="G15445">
        <v>114038102</v>
      </c>
      <c r="H15445">
        <v>1</v>
      </c>
      <c r="I15445">
        <v>0.08</v>
      </c>
      <c r="J15445">
        <v>30.78</v>
      </c>
    </row>
    <row r="15446" spans="7:10" x14ac:dyDescent="0.25">
      <c r="G15446">
        <v>114038109</v>
      </c>
      <c r="H15446">
        <v>1</v>
      </c>
      <c r="I15446">
        <v>0.08</v>
      </c>
      <c r="J15446">
        <v>30.85</v>
      </c>
    </row>
    <row r="15447" spans="7:10" x14ac:dyDescent="0.25">
      <c r="G15447">
        <v>114038117</v>
      </c>
      <c r="H15447">
        <v>1</v>
      </c>
      <c r="I15447">
        <v>0.08</v>
      </c>
      <c r="J15447">
        <v>30.93</v>
      </c>
    </row>
    <row r="15448" spans="7:10" x14ac:dyDescent="0.25">
      <c r="G15448">
        <v>114038121</v>
      </c>
      <c r="H15448">
        <v>1</v>
      </c>
      <c r="I15448">
        <v>0.08</v>
      </c>
      <c r="J15448">
        <v>31</v>
      </c>
    </row>
    <row r="15449" spans="7:10" x14ac:dyDescent="0.25">
      <c r="G15449">
        <v>114038124</v>
      </c>
      <c r="H15449">
        <v>1</v>
      </c>
      <c r="I15449">
        <v>0.08</v>
      </c>
      <c r="J15449">
        <v>31.08</v>
      </c>
    </row>
    <row r="15450" spans="7:10" x14ac:dyDescent="0.25">
      <c r="G15450">
        <v>114038126</v>
      </c>
      <c r="H15450">
        <v>1</v>
      </c>
      <c r="I15450">
        <v>0.08</v>
      </c>
      <c r="J15450">
        <v>31.16</v>
      </c>
    </row>
    <row r="15451" spans="7:10" x14ac:dyDescent="0.25">
      <c r="G15451">
        <v>114038130</v>
      </c>
      <c r="H15451">
        <v>1</v>
      </c>
      <c r="I15451">
        <v>0.08</v>
      </c>
      <c r="J15451">
        <v>31.23</v>
      </c>
    </row>
    <row r="15452" spans="7:10" x14ac:dyDescent="0.25">
      <c r="G15452">
        <v>114038138</v>
      </c>
      <c r="H15452">
        <v>1</v>
      </c>
      <c r="I15452">
        <v>0.08</v>
      </c>
      <c r="J15452">
        <v>31.31</v>
      </c>
    </row>
    <row r="15453" spans="7:10" x14ac:dyDescent="0.25">
      <c r="G15453">
        <v>114039003</v>
      </c>
      <c r="H15453">
        <v>1</v>
      </c>
      <c r="I15453">
        <v>0.08</v>
      </c>
      <c r="J15453">
        <v>31.38</v>
      </c>
    </row>
    <row r="15454" spans="7:10" x14ac:dyDescent="0.25">
      <c r="G15454">
        <v>114039015</v>
      </c>
      <c r="H15454">
        <v>1</v>
      </c>
      <c r="I15454">
        <v>0.08</v>
      </c>
      <c r="J15454">
        <v>31.46</v>
      </c>
    </row>
    <row r="15455" spans="7:10" x14ac:dyDescent="0.25">
      <c r="G15455">
        <v>114039031</v>
      </c>
      <c r="H15455">
        <v>1</v>
      </c>
      <c r="I15455">
        <v>0.08</v>
      </c>
      <c r="J15455">
        <v>31.53</v>
      </c>
    </row>
    <row r="15456" spans="7:10" x14ac:dyDescent="0.25">
      <c r="G15456">
        <v>114039035</v>
      </c>
      <c r="H15456">
        <v>1</v>
      </c>
      <c r="I15456">
        <v>0.08</v>
      </c>
      <c r="J15456">
        <v>31.61</v>
      </c>
    </row>
    <row r="15457" spans="7:10" x14ac:dyDescent="0.25">
      <c r="G15457">
        <v>114039045</v>
      </c>
      <c r="H15457">
        <v>1</v>
      </c>
      <c r="I15457">
        <v>0.08</v>
      </c>
      <c r="J15457">
        <v>31.69</v>
      </c>
    </row>
    <row r="15458" spans="7:10" x14ac:dyDescent="0.25">
      <c r="G15458">
        <v>114039050</v>
      </c>
      <c r="H15458">
        <v>1</v>
      </c>
      <c r="I15458">
        <v>0.08</v>
      </c>
      <c r="J15458">
        <v>31.76</v>
      </c>
    </row>
    <row r="15459" spans="7:10" x14ac:dyDescent="0.25">
      <c r="G15459">
        <v>114039055</v>
      </c>
      <c r="H15459">
        <v>1</v>
      </c>
      <c r="I15459">
        <v>0.08</v>
      </c>
      <c r="J15459">
        <v>31.84</v>
      </c>
    </row>
    <row r="15460" spans="7:10" x14ac:dyDescent="0.25">
      <c r="G15460">
        <v>114039072</v>
      </c>
      <c r="H15460">
        <v>1</v>
      </c>
      <c r="I15460">
        <v>0.08</v>
      </c>
      <c r="J15460">
        <v>31.91</v>
      </c>
    </row>
    <row r="15461" spans="7:10" x14ac:dyDescent="0.25">
      <c r="G15461">
        <v>114039088</v>
      </c>
      <c r="H15461">
        <v>1</v>
      </c>
      <c r="I15461">
        <v>0.08</v>
      </c>
      <c r="J15461">
        <v>31.99</v>
      </c>
    </row>
    <row r="15462" spans="7:10" x14ac:dyDescent="0.25">
      <c r="G15462">
        <v>114039090</v>
      </c>
      <c r="H15462">
        <v>1</v>
      </c>
      <c r="I15462">
        <v>0.08</v>
      </c>
      <c r="J15462">
        <v>32.07</v>
      </c>
    </row>
    <row r="15463" spans="7:10" x14ac:dyDescent="0.25">
      <c r="G15463">
        <v>114039102</v>
      </c>
      <c r="H15463">
        <v>1</v>
      </c>
      <c r="I15463">
        <v>0.08</v>
      </c>
      <c r="J15463">
        <v>32.14</v>
      </c>
    </row>
    <row r="15464" spans="7:10" x14ac:dyDescent="0.25">
      <c r="G15464">
        <v>114039110</v>
      </c>
      <c r="H15464">
        <v>1</v>
      </c>
      <c r="I15464">
        <v>0.08</v>
      </c>
      <c r="J15464">
        <v>32.22</v>
      </c>
    </row>
    <row r="15465" spans="7:10" x14ac:dyDescent="0.25">
      <c r="G15465">
        <v>114039115</v>
      </c>
      <c r="H15465">
        <v>1</v>
      </c>
      <c r="I15465">
        <v>0.08</v>
      </c>
      <c r="J15465">
        <v>32.29</v>
      </c>
    </row>
    <row r="15466" spans="7:10" x14ac:dyDescent="0.25">
      <c r="G15466">
        <v>114039130</v>
      </c>
      <c r="H15466">
        <v>1</v>
      </c>
      <c r="I15466">
        <v>0.08</v>
      </c>
      <c r="J15466">
        <v>32.369999999999997</v>
      </c>
    </row>
    <row r="15467" spans="7:10" x14ac:dyDescent="0.25">
      <c r="G15467">
        <v>114039140</v>
      </c>
      <c r="H15467">
        <v>1</v>
      </c>
      <c r="I15467">
        <v>0.08</v>
      </c>
      <c r="J15467">
        <v>32.450000000000003</v>
      </c>
    </row>
    <row r="15468" spans="7:10" x14ac:dyDescent="0.25">
      <c r="G15468">
        <v>114042008</v>
      </c>
      <c r="H15468">
        <v>1</v>
      </c>
      <c r="I15468">
        <v>0.08</v>
      </c>
      <c r="J15468">
        <v>32.520000000000003</v>
      </c>
    </row>
    <row r="15469" spans="7:10" x14ac:dyDescent="0.25">
      <c r="G15469">
        <v>114047007</v>
      </c>
      <c r="H15469">
        <v>1</v>
      </c>
      <c r="I15469">
        <v>0.08</v>
      </c>
      <c r="J15469">
        <v>32.6</v>
      </c>
    </row>
    <row r="15470" spans="7:10" x14ac:dyDescent="0.25">
      <c r="G15470">
        <v>114047013</v>
      </c>
      <c r="H15470">
        <v>1</v>
      </c>
      <c r="I15470">
        <v>0.08</v>
      </c>
      <c r="J15470">
        <v>32.67</v>
      </c>
    </row>
    <row r="15471" spans="7:10" x14ac:dyDescent="0.25">
      <c r="G15471">
        <v>114047018</v>
      </c>
      <c r="H15471">
        <v>1</v>
      </c>
      <c r="I15471">
        <v>0.08</v>
      </c>
      <c r="J15471">
        <v>32.75</v>
      </c>
    </row>
    <row r="15472" spans="7:10" x14ac:dyDescent="0.25">
      <c r="G15472">
        <v>114047028</v>
      </c>
      <c r="H15472">
        <v>1</v>
      </c>
      <c r="I15472">
        <v>0.08</v>
      </c>
      <c r="J15472">
        <v>32.83</v>
      </c>
    </row>
    <row r="15473" spans="7:10" x14ac:dyDescent="0.25">
      <c r="G15473">
        <v>114047032</v>
      </c>
      <c r="H15473">
        <v>1</v>
      </c>
      <c r="I15473">
        <v>0.08</v>
      </c>
      <c r="J15473">
        <v>32.9</v>
      </c>
    </row>
    <row r="15474" spans="7:10" x14ac:dyDescent="0.25">
      <c r="G15474">
        <v>114047041</v>
      </c>
      <c r="H15474">
        <v>1</v>
      </c>
      <c r="I15474">
        <v>0.08</v>
      </c>
      <c r="J15474">
        <v>32.979999999999997</v>
      </c>
    </row>
    <row r="15475" spans="7:10" x14ac:dyDescent="0.25">
      <c r="G15475">
        <v>114047046</v>
      </c>
      <c r="H15475">
        <v>1</v>
      </c>
      <c r="I15475">
        <v>0.08</v>
      </c>
      <c r="J15475">
        <v>33.049999999999997</v>
      </c>
    </row>
    <row r="15476" spans="7:10" x14ac:dyDescent="0.25">
      <c r="G15476">
        <v>114047053</v>
      </c>
      <c r="H15476">
        <v>1</v>
      </c>
      <c r="I15476">
        <v>0.08</v>
      </c>
      <c r="J15476">
        <v>33.130000000000003</v>
      </c>
    </row>
    <row r="15477" spans="7:10" x14ac:dyDescent="0.25">
      <c r="G15477">
        <v>114047059</v>
      </c>
      <c r="H15477">
        <v>1</v>
      </c>
      <c r="I15477">
        <v>0.08</v>
      </c>
      <c r="J15477">
        <v>33.21</v>
      </c>
    </row>
    <row r="15478" spans="7:10" x14ac:dyDescent="0.25">
      <c r="G15478">
        <v>114047074</v>
      </c>
      <c r="H15478">
        <v>1</v>
      </c>
      <c r="I15478">
        <v>0.08</v>
      </c>
      <c r="J15478">
        <v>33.28</v>
      </c>
    </row>
    <row r="15479" spans="7:10" x14ac:dyDescent="0.25">
      <c r="G15479">
        <v>114047081</v>
      </c>
      <c r="H15479">
        <v>1</v>
      </c>
      <c r="I15479">
        <v>0.08</v>
      </c>
      <c r="J15479">
        <v>33.36</v>
      </c>
    </row>
    <row r="15480" spans="7:10" x14ac:dyDescent="0.25">
      <c r="G15480">
        <v>114047087</v>
      </c>
      <c r="H15480">
        <v>1</v>
      </c>
      <c r="I15480">
        <v>0.08</v>
      </c>
      <c r="J15480">
        <v>33.43</v>
      </c>
    </row>
    <row r="15481" spans="7:10" x14ac:dyDescent="0.25">
      <c r="G15481">
        <v>114047094</v>
      </c>
      <c r="H15481">
        <v>1</v>
      </c>
      <c r="I15481">
        <v>0.08</v>
      </c>
      <c r="J15481">
        <v>33.51</v>
      </c>
    </row>
    <row r="15482" spans="7:10" x14ac:dyDescent="0.25">
      <c r="G15482">
        <v>114047105</v>
      </c>
      <c r="H15482">
        <v>1</v>
      </c>
      <c r="I15482">
        <v>0.08</v>
      </c>
      <c r="J15482">
        <v>33.590000000000003</v>
      </c>
    </row>
    <row r="15483" spans="7:10" x14ac:dyDescent="0.25">
      <c r="G15483">
        <v>114049014</v>
      </c>
      <c r="H15483">
        <v>1</v>
      </c>
      <c r="I15483">
        <v>0.08</v>
      </c>
      <c r="J15483">
        <v>33.659999999999997</v>
      </c>
    </row>
    <row r="15484" spans="7:10" x14ac:dyDescent="0.25">
      <c r="G15484">
        <v>114049026</v>
      </c>
      <c r="H15484">
        <v>1</v>
      </c>
      <c r="I15484">
        <v>0.08</v>
      </c>
      <c r="J15484">
        <v>33.74</v>
      </c>
    </row>
    <row r="15485" spans="7:10" x14ac:dyDescent="0.25">
      <c r="G15485">
        <v>114049048</v>
      </c>
      <c r="H15485">
        <v>1</v>
      </c>
      <c r="I15485">
        <v>0.08</v>
      </c>
      <c r="J15485">
        <v>33.81</v>
      </c>
    </row>
    <row r="15486" spans="7:10" x14ac:dyDescent="0.25">
      <c r="G15486">
        <v>114049063</v>
      </c>
      <c r="H15486">
        <v>1</v>
      </c>
      <c r="I15486">
        <v>0.08</v>
      </c>
      <c r="J15486">
        <v>33.89</v>
      </c>
    </row>
    <row r="15487" spans="7:10" x14ac:dyDescent="0.25">
      <c r="G15487">
        <v>114049071</v>
      </c>
      <c r="H15487">
        <v>1</v>
      </c>
      <c r="I15487">
        <v>0.08</v>
      </c>
      <c r="J15487">
        <v>33.97</v>
      </c>
    </row>
    <row r="15488" spans="7:10" x14ac:dyDescent="0.25">
      <c r="G15488">
        <v>114049091</v>
      </c>
      <c r="H15488">
        <v>1</v>
      </c>
      <c r="I15488">
        <v>0.08</v>
      </c>
      <c r="J15488">
        <v>34.04</v>
      </c>
    </row>
    <row r="15489" spans="7:10" x14ac:dyDescent="0.25">
      <c r="G15489">
        <v>114049103</v>
      </c>
      <c r="H15489">
        <v>1</v>
      </c>
      <c r="I15489">
        <v>0.08</v>
      </c>
      <c r="J15489">
        <v>34.119999999999997</v>
      </c>
    </row>
    <row r="15490" spans="7:10" x14ac:dyDescent="0.25">
      <c r="G15490">
        <v>114049108</v>
      </c>
      <c r="H15490">
        <v>1</v>
      </c>
      <c r="I15490">
        <v>0.08</v>
      </c>
      <c r="J15490">
        <v>34.19</v>
      </c>
    </row>
    <row r="15491" spans="7:10" x14ac:dyDescent="0.25">
      <c r="G15491">
        <v>114049112</v>
      </c>
      <c r="H15491">
        <v>1</v>
      </c>
      <c r="I15491">
        <v>0.08</v>
      </c>
      <c r="J15491">
        <v>34.270000000000003</v>
      </c>
    </row>
    <row r="15492" spans="7:10" x14ac:dyDescent="0.25">
      <c r="G15492">
        <v>114049116</v>
      </c>
      <c r="H15492">
        <v>1</v>
      </c>
      <c r="I15492">
        <v>0.08</v>
      </c>
      <c r="J15492">
        <v>34.35</v>
      </c>
    </row>
    <row r="15493" spans="7:10" x14ac:dyDescent="0.25">
      <c r="G15493">
        <v>114049124</v>
      </c>
      <c r="H15493">
        <v>1</v>
      </c>
      <c r="I15493">
        <v>0.08</v>
      </c>
      <c r="J15493">
        <v>34.42</v>
      </c>
    </row>
    <row r="15494" spans="7:10" x14ac:dyDescent="0.25">
      <c r="G15494">
        <v>114049141</v>
      </c>
      <c r="H15494">
        <v>1</v>
      </c>
      <c r="I15494">
        <v>0.08</v>
      </c>
      <c r="J15494">
        <v>34.5</v>
      </c>
    </row>
    <row r="15495" spans="7:10" x14ac:dyDescent="0.25">
      <c r="G15495">
        <v>114049153</v>
      </c>
      <c r="H15495">
        <v>1</v>
      </c>
      <c r="I15495">
        <v>0.08</v>
      </c>
      <c r="J15495">
        <v>34.57</v>
      </c>
    </row>
    <row r="15496" spans="7:10" x14ac:dyDescent="0.25">
      <c r="G15496">
        <v>114049175</v>
      </c>
      <c r="H15496">
        <v>1</v>
      </c>
      <c r="I15496">
        <v>0.08</v>
      </c>
      <c r="J15496">
        <v>34.65</v>
      </c>
    </row>
    <row r="15497" spans="7:10" x14ac:dyDescent="0.25">
      <c r="G15497">
        <v>114049180</v>
      </c>
      <c r="H15497">
        <v>1</v>
      </c>
      <c r="I15497">
        <v>0.08</v>
      </c>
      <c r="J15497">
        <v>34.729999999999997</v>
      </c>
    </row>
    <row r="15498" spans="7:10" x14ac:dyDescent="0.25">
      <c r="G15498">
        <v>114051035</v>
      </c>
      <c r="H15498">
        <v>1</v>
      </c>
      <c r="I15498">
        <v>0.08</v>
      </c>
      <c r="J15498">
        <v>34.799999999999997</v>
      </c>
    </row>
    <row r="15499" spans="7:10" x14ac:dyDescent="0.25">
      <c r="G15499">
        <v>114051047</v>
      </c>
      <c r="H15499">
        <v>1</v>
      </c>
      <c r="I15499">
        <v>0.08</v>
      </c>
      <c r="J15499">
        <v>34.880000000000003</v>
      </c>
    </row>
    <row r="15500" spans="7:10" x14ac:dyDescent="0.25">
      <c r="G15500">
        <v>114051061</v>
      </c>
      <c r="H15500">
        <v>1</v>
      </c>
      <c r="I15500">
        <v>0.08</v>
      </c>
      <c r="J15500">
        <v>34.950000000000003</v>
      </c>
    </row>
    <row r="15501" spans="7:10" x14ac:dyDescent="0.25">
      <c r="G15501">
        <v>114051082</v>
      </c>
      <c r="H15501">
        <v>1</v>
      </c>
      <c r="I15501">
        <v>0.08</v>
      </c>
      <c r="J15501">
        <v>35.03</v>
      </c>
    </row>
    <row r="15502" spans="7:10" x14ac:dyDescent="0.25">
      <c r="G15502">
        <v>114051092</v>
      </c>
      <c r="H15502">
        <v>1</v>
      </c>
      <c r="I15502">
        <v>0.08</v>
      </c>
      <c r="J15502">
        <v>35.11</v>
      </c>
    </row>
    <row r="15503" spans="7:10" x14ac:dyDescent="0.25">
      <c r="G15503">
        <v>114051098</v>
      </c>
      <c r="H15503">
        <v>1</v>
      </c>
      <c r="I15503">
        <v>0.08</v>
      </c>
      <c r="J15503">
        <v>35.18</v>
      </c>
    </row>
    <row r="15504" spans="7:10" x14ac:dyDescent="0.25">
      <c r="G15504">
        <v>114051102</v>
      </c>
      <c r="H15504">
        <v>1</v>
      </c>
      <c r="I15504">
        <v>0.08</v>
      </c>
      <c r="J15504">
        <v>35.26</v>
      </c>
    </row>
    <row r="15505" spans="7:10" x14ac:dyDescent="0.25">
      <c r="G15505">
        <v>114052013</v>
      </c>
      <c r="H15505">
        <v>1</v>
      </c>
      <c r="I15505">
        <v>0.08</v>
      </c>
      <c r="J15505">
        <v>35.33</v>
      </c>
    </row>
    <row r="15506" spans="7:10" x14ac:dyDescent="0.25">
      <c r="G15506">
        <v>114052021</v>
      </c>
      <c r="H15506">
        <v>1</v>
      </c>
      <c r="I15506">
        <v>0.08</v>
      </c>
      <c r="J15506">
        <v>35.409999999999997</v>
      </c>
    </row>
    <row r="15507" spans="7:10" x14ac:dyDescent="0.25">
      <c r="G15507">
        <v>114052036</v>
      </c>
      <c r="H15507">
        <v>1</v>
      </c>
      <c r="I15507">
        <v>0.08</v>
      </c>
      <c r="J15507">
        <v>35.49</v>
      </c>
    </row>
    <row r="15508" spans="7:10" x14ac:dyDescent="0.25">
      <c r="G15508">
        <v>114052047</v>
      </c>
      <c r="H15508">
        <v>1</v>
      </c>
      <c r="I15508">
        <v>0.08</v>
      </c>
      <c r="J15508">
        <v>35.56</v>
      </c>
    </row>
    <row r="15509" spans="7:10" x14ac:dyDescent="0.25">
      <c r="G15509">
        <v>114052053</v>
      </c>
      <c r="H15509">
        <v>1</v>
      </c>
      <c r="I15509">
        <v>0.08</v>
      </c>
      <c r="J15509">
        <v>35.64</v>
      </c>
    </row>
    <row r="15510" spans="7:10" x14ac:dyDescent="0.25">
      <c r="G15510">
        <v>114052059</v>
      </c>
      <c r="H15510">
        <v>1</v>
      </c>
      <c r="I15510">
        <v>0.08</v>
      </c>
      <c r="J15510">
        <v>35.71</v>
      </c>
    </row>
    <row r="15511" spans="7:10" x14ac:dyDescent="0.25">
      <c r="G15511">
        <v>114052069</v>
      </c>
      <c r="H15511">
        <v>1</v>
      </c>
      <c r="I15511">
        <v>0.08</v>
      </c>
      <c r="J15511">
        <v>35.79</v>
      </c>
    </row>
    <row r="15512" spans="7:10" x14ac:dyDescent="0.25">
      <c r="G15512">
        <v>114052077</v>
      </c>
      <c r="H15512">
        <v>1</v>
      </c>
      <c r="I15512">
        <v>0.08</v>
      </c>
      <c r="J15512">
        <v>35.869999999999997</v>
      </c>
    </row>
    <row r="15513" spans="7:10" x14ac:dyDescent="0.25">
      <c r="G15513">
        <v>114052084</v>
      </c>
      <c r="H15513">
        <v>1</v>
      </c>
      <c r="I15513">
        <v>0.08</v>
      </c>
      <c r="J15513">
        <v>35.94</v>
      </c>
    </row>
    <row r="15514" spans="7:10" x14ac:dyDescent="0.25">
      <c r="G15514">
        <v>114052093</v>
      </c>
      <c r="H15514">
        <v>1</v>
      </c>
      <c r="I15514">
        <v>0.08</v>
      </c>
      <c r="J15514">
        <v>36.020000000000003</v>
      </c>
    </row>
    <row r="15515" spans="7:10" x14ac:dyDescent="0.25">
      <c r="G15515">
        <v>114052105</v>
      </c>
      <c r="H15515">
        <v>1</v>
      </c>
      <c r="I15515">
        <v>0.08</v>
      </c>
      <c r="J15515">
        <v>36.090000000000003</v>
      </c>
    </row>
    <row r="15516" spans="7:10" x14ac:dyDescent="0.25">
      <c r="G15516">
        <v>114052116</v>
      </c>
      <c r="H15516">
        <v>1</v>
      </c>
      <c r="I15516">
        <v>0.08</v>
      </c>
      <c r="J15516">
        <v>36.17</v>
      </c>
    </row>
    <row r="15517" spans="7:10" x14ac:dyDescent="0.25">
      <c r="G15517">
        <v>114062012</v>
      </c>
      <c r="H15517">
        <v>1</v>
      </c>
      <c r="I15517">
        <v>0.08</v>
      </c>
      <c r="J15517">
        <v>36.25</v>
      </c>
    </row>
    <row r="15518" spans="7:10" x14ac:dyDescent="0.25">
      <c r="G15518">
        <v>114062016</v>
      </c>
      <c r="H15518">
        <v>1</v>
      </c>
      <c r="I15518">
        <v>0.08</v>
      </c>
      <c r="J15518">
        <v>36.32</v>
      </c>
    </row>
    <row r="15519" spans="7:10" x14ac:dyDescent="0.25">
      <c r="G15519">
        <v>114062026</v>
      </c>
      <c r="H15519">
        <v>1</v>
      </c>
      <c r="I15519">
        <v>0.08</v>
      </c>
      <c r="J15519">
        <v>36.4</v>
      </c>
    </row>
    <row r="15520" spans="7:10" x14ac:dyDescent="0.25">
      <c r="G15520">
        <v>114062031</v>
      </c>
      <c r="H15520">
        <v>1</v>
      </c>
      <c r="I15520">
        <v>0.08</v>
      </c>
      <c r="J15520">
        <v>36.47</v>
      </c>
    </row>
    <row r="15521" spans="7:10" x14ac:dyDescent="0.25">
      <c r="G15521">
        <v>114062034</v>
      </c>
      <c r="H15521">
        <v>1</v>
      </c>
      <c r="I15521">
        <v>0.08</v>
      </c>
      <c r="J15521">
        <v>36.549999999999997</v>
      </c>
    </row>
    <row r="15522" spans="7:10" x14ac:dyDescent="0.25">
      <c r="G15522">
        <v>114062046</v>
      </c>
      <c r="H15522">
        <v>1</v>
      </c>
      <c r="I15522">
        <v>0.08</v>
      </c>
      <c r="J15522">
        <v>36.630000000000003</v>
      </c>
    </row>
    <row r="15523" spans="7:10" x14ac:dyDescent="0.25">
      <c r="G15523">
        <v>114062053</v>
      </c>
      <c r="H15523">
        <v>1</v>
      </c>
      <c r="I15523">
        <v>0.08</v>
      </c>
      <c r="J15523">
        <v>36.700000000000003</v>
      </c>
    </row>
    <row r="15524" spans="7:10" x14ac:dyDescent="0.25">
      <c r="G15524">
        <v>114062081</v>
      </c>
      <c r="H15524">
        <v>1</v>
      </c>
      <c r="I15524">
        <v>0.08</v>
      </c>
      <c r="J15524">
        <v>36.78</v>
      </c>
    </row>
    <row r="15525" spans="7:10" x14ac:dyDescent="0.25">
      <c r="G15525">
        <v>114063002</v>
      </c>
      <c r="H15525">
        <v>1</v>
      </c>
      <c r="I15525">
        <v>0.08</v>
      </c>
      <c r="J15525">
        <v>36.85</v>
      </c>
    </row>
    <row r="15526" spans="7:10" x14ac:dyDescent="0.25">
      <c r="G15526">
        <v>114063022</v>
      </c>
      <c r="H15526">
        <v>1</v>
      </c>
      <c r="I15526">
        <v>0.08</v>
      </c>
      <c r="J15526">
        <v>36.93</v>
      </c>
    </row>
    <row r="15527" spans="7:10" x14ac:dyDescent="0.25">
      <c r="G15527">
        <v>114063024</v>
      </c>
      <c r="H15527">
        <v>1</v>
      </c>
      <c r="I15527">
        <v>0.08</v>
      </c>
      <c r="J15527">
        <v>37.01</v>
      </c>
    </row>
    <row r="15528" spans="7:10" x14ac:dyDescent="0.25">
      <c r="G15528">
        <v>114063039</v>
      </c>
      <c r="H15528">
        <v>1</v>
      </c>
      <c r="I15528">
        <v>0.08</v>
      </c>
      <c r="J15528">
        <v>37.08</v>
      </c>
    </row>
    <row r="15529" spans="7:10" x14ac:dyDescent="0.25">
      <c r="G15529">
        <v>114063042</v>
      </c>
      <c r="H15529">
        <v>1</v>
      </c>
      <c r="I15529">
        <v>0.08</v>
      </c>
      <c r="J15529">
        <v>37.159999999999997</v>
      </c>
    </row>
    <row r="15530" spans="7:10" x14ac:dyDescent="0.25">
      <c r="G15530">
        <v>114063056</v>
      </c>
      <c r="H15530">
        <v>1</v>
      </c>
      <c r="I15530">
        <v>0.08</v>
      </c>
      <c r="J15530">
        <v>37.229999999999997</v>
      </c>
    </row>
    <row r="15531" spans="7:10" x14ac:dyDescent="0.25">
      <c r="G15531">
        <v>114064006</v>
      </c>
      <c r="H15531">
        <v>1</v>
      </c>
      <c r="I15531">
        <v>0.08</v>
      </c>
      <c r="J15531">
        <v>37.31</v>
      </c>
    </row>
    <row r="15532" spans="7:10" x14ac:dyDescent="0.25">
      <c r="G15532">
        <v>114064013</v>
      </c>
      <c r="H15532">
        <v>1</v>
      </c>
      <c r="I15532">
        <v>0.08</v>
      </c>
      <c r="J15532">
        <v>37.39</v>
      </c>
    </row>
    <row r="15533" spans="7:10" x14ac:dyDescent="0.25">
      <c r="G15533">
        <v>114064044</v>
      </c>
      <c r="H15533">
        <v>1</v>
      </c>
      <c r="I15533">
        <v>0.08</v>
      </c>
      <c r="J15533">
        <v>37.46</v>
      </c>
    </row>
    <row r="15534" spans="7:10" x14ac:dyDescent="0.25">
      <c r="G15534">
        <v>114064057</v>
      </c>
      <c r="H15534">
        <v>1</v>
      </c>
      <c r="I15534">
        <v>0.08</v>
      </c>
      <c r="J15534">
        <v>37.54</v>
      </c>
    </row>
    <row r="15535" spans="7:10" x14ac:dyDescent="0.25">
      <c r="G15535">
        <v>114064065</v>
      </c>
      <c r="H15535">
        <v>1</v>
      </c>
      <c r="I15535">
        <v>0.08</v>
      </c>
      <c r="J15535">
        <v>37.61</v>
      </c>
    </row>
    <row r="15536" spans="7:10" x14ac:dyDescent="0.25">
      <c r="G15536">
        <v>114064088</v>
      </c>
      <c r="H15536">
        <v>1</v>
      </c>
      <c r="I15536">
        <v>0.08</v>
      </c>
      <c r="J15536">
        <v>37.69</v>
      </c>
    </row>
    <row r="15537" spans="7:10" x14ac:dyDescent="0.25">
      <c r="G15537">
        <v>114066019</v>
      </c>
      <c r="H15537">
        <v>1</v>
      </c>
      <c r="I15537">
        <v>0.08</v>
      </c>
      <c r="J15537">
        <v>37.770000000000003</v>
      </c>
    </row>
    <row r="15538" spans="7:10" x14ac:dyDescent="0.25">
      <c r="G15538">
        <v>114066035</v>
      </c>
      <c r="H15538">
        <v>1</v>
      </c>
      <c r="I15538">
        <v>0.08</v>
      </c>
      <c r="J15538">
        <v>37.840000000000003</v>
      </c>
    </row>
    <row r="15539" spans="7:10" x14ac:dyDescent="0.25">
      <c r="G15539">
        <v>114066042</v>
      </c>
      <c r="H15539">
        <v>1</v>
      </c>
      <c r="I15539">
        <v>0.08</v>
      </c>
      <c r="J15539">
        <v>37.92</v>
      </c>
    </row>
    <row r="15540" spans="7:10" x14ac:dyDescent="0.25">
      <c r="G15540">
        <v>114066053</v>
      </c>
      <c r="H15540">
        <v>1</v>
      </c>
      <c r="I15540">
        <v>0.08</v>
      </c>
      <c r="J15540">
        <v>37.99</v>
      </c>
    </row>
    <row r="15541" spans="7:10" x14ac:dyDescent="0.25">
      <c r="G15541">
        <v>114066057</v>
      </c>
      <c r="H15541">
        <v>1</v>
      </c>
      <c r="I15541">
        <v>0.08</v>
      </c>
      <c r="J15541">
        <v>38.07</v>
      </c>
    </row>
    <row r="15542" spans="7:10" x14ac:dyDescent="0.25">
      <c r="G15542">
        <v>114066072</v>
      </c>
      <c r="H15542">
        <v>1</v>
      </c>
      <c r="I15542">
        <v>0.08</v>
      </c>
      <c r="J15542">
        <v>38.15</v>
      </c>
    </row>
    <row r="15543" spans="7:10" x14ac:dyDescent="0.25">
      <c r="G15543">
        <v>114066091</v>
      </c>
      <c r="H15543">
        <v>1</v>
      </c>
      <c r="I15543">
        <v>0.08</v>
      </c>
      <c r="J15543">
        <v>38.22</v>
      </c>
    </row>
    <row r="15544" spans="7:10" x14ac:dyDescent="0.25">
      <c r="G15544">
        <v>114074011</v>
      </c>
      <c r="H15544">
        <v>1</v>
      </c>
      <c r="I15544">
        <v>0.08</v>
      </c>
      <c r="J15544">
        <v>38.299999999999997</v>
      </c>
    </row>
    <row r="15545" spans="7:10" x14ac:dyDescent="0.25">
      <c r="G15545">
        <v>114074027</v>
      </c>
      <c r="H15545">
        <v>1</v>
      </c>
      <c r="I15545">
        <v>0.08</v>
      </c>
      <c r="J15545">
        <v>38.369999999999997</v>
      </c>
    </row>
    <row r="15546" spans="7:10" x14ac:dyDescent="0.25">
      <c r="G15546">
        <v>114074041</v>
      </c>
      <c r="H15546">
        <v>1</v>
      </c>
      <c r="I15546">
        <v>0.08</v>
      </c>
      <c r="J15546">
        <v>38.450000000000003</v>
      </c>
    </row>
    <row r="15547" spans="7:10" x14ac:dyDescent="0.25">
      <c r="G15547">
        <v>114074045</v>
      </c>
      <c r="H15547">
        <v>1</v>
      </c>
      <c r="I15547">
        <v>0.08</v>
      </c>
      <c r="J15547">
        <v>38.53</v>
      </c>
    </row>
    <row r="15548" spans="7:10" x14ac:dyDescent="0.25">
      <c r="G15548">
        <v>114074062</v>
      </c>
      <c r="H15548">
        <v>1</v>
      </c>
      <c r="I15548">
        <v>0.08</v>
      </c>
      <c r="J15548">
        <v>38.6</v>
      </c>
    </row>
    <row r="15549" spans="7:10" x14ac:dyDescent="0.25">
      <c r="G15549">
        <v>114074080</v>
      </c>
      <c r="H15549">
        <v>1</v>
      </c>
      <c r="I15549">
        <v>0.08</v>
      </c>
      <c r="J15549">
        <v>38.68</v>
      </c>
    </row>
    <row r="15550" spans="7:10" x14ac:dyDescent="0.25">
      <c r="G15550">
        <v>114074092</v>
      </c>
      <c r="H15550">
        <v>1</v>
      </c>
      <c r="I15550">
        <v>0.08</v>
      </c>
      <c r="J15550">
        <v>38.75</v>
      </c>
    </row>
    <row r="15551" spans="7:10" x14ac:dyDescent="0.25">
      <c r="G15551">
        <v>114075007</v>
      </c>
      <c r="H15551">
        <v>1</v>
      </c>
      <c r="I15551">
        <v>0.08</v>
      </c>
      <c r="J15551">
        <v>38.83</v>
      </c>
    </row>
    <row r="15552" spans="7:10" x14ac:dyDescent="0.25">
      <c r="G15552">
        <v>114075040</v>
      </c>
      <c r="H15552">
        <v>1</v>
      </c>
      <c r="I15552">
        <v>0.08</v>
      </c>
      <c r="J15552">
        <v>38.909999999999997</v>
      </c>
    </row>
    <row r="15553" spans="7:10" x14ac:dyDescent="0.25">
      <c r="G15553">
        <v>114075057</v>
      </c>
      <c r="H15553">
        <v>1</v>
      </c>
      <c r="I15553">
        <v>0.08</v>
      </c>
      <c r="J15553">
        <v>38.979999999999997</v>
      </c>
    </row>
    <row r="15554" spans="7:10" x14ac:dyDescent="0.25">
      <c r="G15554">
        <v>114075072</v>
      </c>
      <c r="H15554">
        <v>1</v>
      </c>
      <c r="I15554">
        <v>0.08</v>
      </c>
      <c r="J15554">
        <v>39.06</v>
      </c>
    </row>
    <row r="15555" spans="7:10" x14ac:dyDescent="0.25">
      <c r="G15555">
        <v>114075074</v>
      </c>
      <c r="H15555">
        <v>1</v>
      </c>
      <c r="I15555">
        <v>0.08</v>
      </c>
      <c r="J15555">
        <v>39.130000000000003</v>
      </c>
    </row>
    <row r="15556" spans="7:10" x14ac:dyDescent="0.25">
      <c r="G15556">
        <v>114085008</v>
      </c>
      <c r="H15556">
        <v>1</v>
      </c>
      <c r="I15556">
        <v>0.08</v>
      </c>
      <c r="J15556">
        <v>39.21</v>
      </c>
    </row>
    <row r="15557" spans="7:10" x14ac:dyDescent="0.25">
      <c r="G15557">
        <v>114085017</v>
      </c>
      <c r="H15557">
        <v>1</v>
      </c>
      <c r="I15557">
        <v>0.08</v>
      </c>
      <c r="J15557">
        <v>39.29</v>
      </c>
    </row>
    <row r="15558" spans="7:10" x14ac:dyDescent="0.25">
      <c r="G15558">
        <v>114085025</v>
      </c>
      <c r="H15558">
        <v>1</v>
      </c>
      <c r="I15558">
        <v>0.08</v>
      </c>
      <c r="J15558">
        <v>39.36</v>
      </c>
    </row>
    <row r="15559" spans="7:10" x14ac:dyDescent="0.25">
      <c r="G15559">
        <v>114085042</v>
      </c>
      <c r="H15559">
        <v>1</v>
      </c>
      <c r="I15559">
        <v>0.08</v>
      </c>
      <c r="J15559">
        <v>39.44</v>
      </c>
    </row>
    <row r="15560" spans="7:10" x14ac:dyDescent="0.25">
      <c r="G15560">
        <v>114085059</v>
      </c>
      <c r="H15560">
        <v>1</v>
      </c>
      <c r="I15560">
        <v>0.08</v>
      </c>
      <c r="J15560">
        <v>39.51</v>
      </c>
    </row>
    <row r="15561" spans="7:10" x14ac:dyDescent="0.25">
      <c r="G15561">
        <v>114085067</v>
      </c>
      <c r="H15561">
        <v>1</v>
      </c>
      <c r="I15561">
        <v>0.08</v>
      </c>
      <c r="J15561">
        <v>39.590000000000003</v>
      </c>
    </row>
    <row r="15562" spans="7:10" x14ac:dyDescent="0.25">
      <c r="G15562">
        <v>114085101</v>
      </c>
      <c r="H15562">
        <v>1</v>
      </c>
      <c r="I15562">
        <v>0.08</v>
      </c>
      <c r="J15562">
        <v>39.67</v>
      </c>
    </row>
    <row r="15563" spans="7:10" x14ac:dyDescent="0.25">
      <c r="G15563">
        <v>114085110</v>
      </c>
      <c r="H15563">
        <v>1</v>
      </c>
      <c r="I15563">
        <v>0.08</v>
      </c>
      <c r="J15563">
        <v>39.74</v>
      </c>
    </row>
    <row r="15564" spans="7:10" x14ac:dyDescent="0.25">
      <c r="G15564">
        <v>114085127</v>
      </c>
      <c r="H15564">
        <v>1</v>
      </c>
      <c r="I15564">
        <v>0.08</v>
      </c>
      <c r="J15564">
        <v>39.82</v>
      </c>
    </row>
    <row r="15565" spans="7:10" x14ac:dyDescent="0.25">
      <c r="G15565">
        <v>114086004</v>
      </c>
      <c r="H15565">
        <v>1</v>
      </c>
      <c r="I15565">
        <v>0.08</v>
      </c>
      <c r="J15565">
        <v>39.89</v>
      </c>
    </row>
    <row r="15566" spans="7:10" x14ac:dyDescent="0.25">
      <c r="G15566">
        <v>114086007</v>
      </c>
      <c r="H15566">
        <v>1</v>
      </c>
      <c r="I15566">
        <v>0.08</v>
      </c>
      <c r="J15566">
        <v>39.97</v>
      </c>
    </row>
    <row r="15567" spans="7:10" x14ac:dyDescent="0.25">
      <c r="G15567">
        <v>114086017</v>
      </c>
      <c r="H15567">
        <v>1</v>
      </c>
      <c r="I15567">
        <v>0.08</v>
      </c>
      <c r="J15567">
        <v>40.049999999999997</v>
      </c>
    </row>
    <row r="15568" spans="7:10" x14ac:dyDescent="0.25">
      <c r="G15568">
        <v>114086021</v>
      </c>
      <c r="H15568">
        <v>1</v>
      </c>
      <c r="I15568">
        <v>0.08</v>
      </c>
      <c r="J15568">
        <v>40.119999999999997</v>
      </c>
    </row>
    <row r="15569" spans="7:10" x14ac:dyDescent="0.25">
      <c r="G15569">
        <v>114086029</v>
      </c>
      <c r="H15569">
        <v>1</v>
      </c>
      <c r="I15569">
        <v>0.08</v>
      </c>
      <c r="J15569">
        <v>40.200000000000003</v>
      </c>
    </row>
    <row r="15570" spans="7:10" x14ac:dyDescent="0.25">
      <c r="G15570">
        <v>114086042</v>
      </c>
      <c r="H15570">
        <v>1</v>
      </c>
      <c r="I15570">
        <v>0.08</v>
      </c>
      <c r="J15570">
        <v>40.270000000000003</v>
      </c>
    </row>
    <row r="15571" spans="7:10" x14ac:dyDescent="0.25">
      <c r="G15571">
        <v>114086092</v>
      </c>
      <c r="H15571">
        <v>1</v>
      </c>
      <c r="I15571">
        <v>0.08</v>
      </c>
      <c r="J15571">
        <v>40.35</v>
      </c>
    </row>
    <row r="15572" spans="7:10" x14ac:dyDescent="0.25">
      <c r="G15572">
        <v>114087118</v>
      </c>
      <c r="H15572">
        <v>1</v>
      </c>
      <c r="I15572">
        <v>0.08</v>
      </c>
      <c r="J15572">
        <v>40.43</v>
      </c>
    </row>
    <row r="15573" spans="7:10" x14ac:dyDescent="0.25">
      <c r="G15573">
        <v>114087132</v>
      </c>
      <c r="H15573">
        <v>1</v>
      </c>
      <c r="I15573">
        <v>0.08</v>
      </c>
      <c r="J15573">
        <v>40.5</v>
      </c>
    </row>
    <row r="15574" spans="7:10" x14ac:dyDescent="0.25">
      <c r="G15574">
        <v>114115012</v>
      </c>
      <c r="H15574">
        <v>1</v>
      </c>
      <c r="I15574">
        <v>0.08</v>
      </c>
      <c r="J15574">
        <v>40.58</v>
      </c>
    </row>
    <row r="15575" spans="7:10" x14ac:dyDescent="0.25">
      <c r="G15575">
        <v>114115044</v>
      </c>
      <c r="H15575">
        <v>1</v>
      </c>
      <c r="I15575">
        <v>0.08</v>
      </c>
      <c r="J15575">
        <v>40.65</v>
      </c>
    </row>
    <row r="15576" spans="7:10" x14ac:dyDescent="0.25">
      <c r="G15576">
        <v>114139013</v>
      </c>
      <c r="H15576">
        <v>1</v>
      </c>
      <c r="I15576">
        <v>0.08</v>
      </c>
      <c r="J15576">
        <v>40.729999999999997</v>
      </c>
    </row>
    <row r="15577" spans="7:10" x14ac:dyDescent="0.25">
      <c r="G15577">
        <v>114139022</v>
      </c>
      <c r="H15577">
        <v>1</v>
      </c>
      <c r="I15577">
        <v>0.08</v>
      </c>
      <c r="J15577">
        <v>40.81</v>
      </c>
    </row>
    <row r="15578" spans="7:10" x14ac:dyDescent="0.25">
      <c r="G15578">
        <v>114139043</v>
      </c>
      <c r="H15578">
        <v>1</v>
      </c>
      <c r="I15578">
        <v>0.08</v>
      </c>
      <c r="J15578">
        <v>40.880000000000003</v>
      </c>
    </row>
    <row r="15579" spans="7:10" x14ac:dyDescent="0.25">
      <c r="G15579">
        <v>114139048</v>
      </c>
      <c r="H15579">
        <v>1</v>
      </c>
      <c r="I15579">
        <v>0.08</v>
      </c>
      <c r="J15579">
        <v>40.96</v>
      </c>
    </row>
    <row r="15580" spans="7:10" x14ac:dyDescent="0.25">
      <c r="G15580">
        <v>114139075</v>
      </c>
      <c r="H15580">
        <v>1</v>
      </c>
      <c r="I15580">
        <v>0.08</v>
      </c>
      <c r="J15580">
        <v>41.03</v>
      </c>
    </row>
    <row r="15581" spans="7:10" x14ac:dyDescent="0.25">
      <c r="G15581">
        <v>114139081</v>
      </c>
      <c r="H15581">
        <v>1</v>
      </c>
      <c r="I15581">
        <v>0.08</v>
      </c>
      <c r="J15581">
        <v>41.11</v>
      </c>
    </row>
    <row r="15582" spans="7:10" x14ac:dyDescent="0.25">
      <c r="G15582">
        <v>114141007</v>
      </c>
      <c r="H15582">
        <v>1</v>
      </c>
      <c r="I15582">
        <v>0.08</v>
      </c>
      <c r="J15582">
        <v>41.19</v>
      </c>
    </row>
    <row r="15583" spans="7:10" x14ac:dyDescent="0.25">
      <c r="G15583">
        <v>114141029</v>
      </c>
      <c r="H15583">
        <v>1</v>
      </c>
      <c r="I15583">
        <v>0.08</v>
      </c>
      <c r="J15583">
        <v>41.26</v>
      </c>
    </row>
    <row r="15584" spans="7:10" x14ac:dyDescent="0.25">
      <c r="G15584">
        <v>114141061</v>
      </c>
      <c r="H15584">
        <v>1</v>
      </c>
      <c r="I15584">
        <v>0.08</v>
      </c>
      <c r="J15584">
        <v>41.34</v>
      </c>
    </row>
    <row r="15585" spans="7:10" x14ac:dyDescent="0.25">
      <c r="G15585">
        <v>114141067</v>
      </c>
      <c r="H15585">
        <v>1</v>
      </c>
      <c r="I15585">
        <v>0.08</v>
      </c>
      <c r="J15585">
        <v>41.41</v>
      </c>
    </row>
    <row r="15586" spans="7:10" x14ac:dyDescent="0.25">
      <c r="G15586">
        <v>114141074</v>
      </c>
      <c r="H15586">
        <v>1</v>
      </c>
      <c r="I15586">
        <v>0.08</v>
      </c>
      <c r="J15586">
        <v>41.49</v>
      </c>
    </row>
    <row r="15587" spans="7:10" x14ac:dyDescent="0.25">
      <c r="G15587">
        <v>114141078</v>
      </c>
      <c r="H15587">
        <v>1</v>
      </c>
      <c r="I15587">
        <v>0.08</v>
      </c>
      <c r="J15587">
        <v>41.57</v>
      </c>
    </row>
    <row r="15588" spans="7:10" x14ac:dyDescent="0.25">
      <c r="G15588">
        <v>114141086</v>
      </c>
      <c r="H15588">
        <v>1</v>
      </c>
      <c r="I15588">
        <v>0.08</v>
      </c>
      <c r="J15588">
        <v>41.64</v>
      </c>
    </row>
    <row r="15589" spans="7:10" x14ac:dyDescent="0.25">
      <c r="G15589">
        <v>114141088</v>
      </c>
      <c r="H15589">
        <v>1</v>
      </c>
      <c r="I15589">
        <v>0.08</v>
      </c>
      <c r="J15589">
        <v>41.72</v>
      </c>
    </row>
    <row r="15590" spans="7:10" x14ac:dyDescent="0.25">
      <c r="G15590">
        <v>114141096</v>
      </c>
      <c r="H15590">
        <v>1</v>
      </c>
      <c r="I15590">
        <v>0.08</v>
      </c>
      <c r="J15590">
        <v>41.79</v>
      </c>
    </row>
    <row r="15591" spans="7:10" x14ac:dyDescent="0.25">
      <c r="G15591">
        <v>114142021</v>
      </c>
      <c r="H15591">
        <v>1</v>
      </c>
      <c r="I15591">
        <v>0.08</v>
      </c>
      <c r="J15591">
        <v>41.87</v>
      </c>
    </row>
    <row r="15592" spans="7:10" x14ac:dyDescent="0.25">
      <c r="G15592">
        <v>114142028</v>
      </c>
      <c r="H15592">
        <v>1</v>
      </c>
      <c r="I15592">
        <v>0.08</v>
      </c>
      <c r="J15592">
        <v>41.95</v>
      </c>
    </row>
    <row r="15593" spans="7:10" x14ac:dyDescent="0.25">
      <c r="G15593">
        <v>114142031</v>
      </c>
      <c r="H15593">
        <v>1</v>
      </c>
      <c r="I15593">
        <v>0.08</v>
      </c>
      <c r="J15593">
        <v>42.02</v>
      </c>
    </row>
    <row r="15594" spans="7:10" x14ac:dyDescent="0.25">
      <c r="G15594">
        <v>114142043</v>
      </c>
      <c r="H15594">
        <v>1</v>
      </c>
      <c r="I15594">
        <v>0.08</v>
      </c>
      <c r="J15594">
        <v>42.1</v>
      </c>
    </row>
    <row r="15595" spans="7:10" x14ac:dyDescent="0.25">
      <c r="G15595">
        <v>114142048</v>
      </c>
      <c r="H15595">
        <v>1</v>
      </c>
      <c r="I15595">
        <v>0.08</v>
      </c>
      <c r="J15595">
        <v>42.17</v>
      </c>
    </row>
    <row r="15596" spans="7:10" x14ac:dyDescent="0.25">
      <c r="G15596">
        <v>114142053</v>
      </c>
      <c r="H15596">
        <v>1</v>
      </c>
      <c r="I15596">
        <v>0.08</v>
      </c>
      <c r="J15596">
        <v>42.25</v>
      </c>
    </row>
    <row r="15597" spans="7:10" x14ac:dyDescent="0.25">
      <c r="G15597">
        <v>114142060</v>
      </c>
      <c r="H15597">
        <v>1</v>
      </c>
      <c r="I15597">
        <v>0.08</v>
      </c>
      <c r="J15597">
        <v>42.33</v>
      </c>
    </row>
    <row r="15598" spans="7:10" x14ac:dyDescent="0.25">
      <c r="G15598">
        <v>114142144</v>
      </c>
      <c r="H15598">
        <v>1</v>
      </c>
      <c r="I15598">
        <v>0.08</v>
      </c>
      <c r="J15598">
        <v>42.4</v>
      </c>
    </row>
    <row r="15599" spans="7:10" x14ac:dyDescent="0.25">
      <c r="G15599">
        <v>114144014</v>
      </c>
      <c r="H15599">
        <v>1</v>
      </c>
      <c r="I15599">
        <v>0.08</v>
      </c>
      <c r="J15599">
        <v>42.48</v>
      </c>
    </row>
    <row r="15600" spans="7:10" x14ac:dyDescent="0.25">
      <c r="G15600">
        <v>114144018</v>
      </c>
      <c r="H15600">
        <v>1</v>
      </c>
      <c r="I15600">
        <v>0.08</v>
      </c>
      <c r="J15600">
        <v>42.55</v>
      </c>
    </row>
    <row r="15601" spans="7:10" x14ac:dyDescent="0.25">
      <c r="G15601">
        <v>114144025</v>
      </c>
      <c r="H15601">
        <v>1</v>
      </c>
      <c r="I15601">
        <v>0.08</v>
      </c>
      <c r="J15601">
        <v>42.63</v>
      </c>
    </row>
    <row r="15602" spans="7:10" x14ac:dyDescent="0.25">
      <c r="G15602">
        <v>114144037</v>
      </c>
      <c r="H15602">
        <v>1</v>
      </c>
      <c r="I15602">
        <v>0.08</v>
      </c>
      <c r="J15602">
        <v>42.71</v>
      </c>
    </row>
    <row r="15603" spans="7:10" x14ac:dyDescent="0.25">
      <c r="G15603">
        <v>114144051</v>
      </c>
      <c r="H15603">
        <v>1</v>
      </c>
      <c r="I15603">
        <v>0.08</v>
      </c>
      <c r="J15603">
        <v>42.78</v>
      </c>
    </row>
    <row r="15604" spans="7:10" x14ac:dyDescent="0.25">
      <c r="G15604">
        <v>114144064</v>
      </c>
      <c r="H15604">
        <v>1</v>
      </c>
      <c r="I15604">
        <v>0.08</v>
      </c>
      <c r="J15604">
        <v>42.86</v>
      </c>
    </row>
    <row r="15605" spans="7:10" x14ac:dyDescent="0.25">
      <c r="G15605">
        <v>114155020</v>
      </c>
      <c r="H15605">
        <v>1</v>
      </c>
      <c r="I15605">
        <v>0.08</v>
      </c>
      <c r="J15605">
        <v>42.93</v>
      </c>
    </row>
    <row r="15606" spans="7:10" x14ac:dyDescent="0.25">
      <c r="G15606">
        <v>114155042</v>
      </c>
      <c r="H15606">
        <v>1</v>
      </c>
      <c r="I15606">
        <v>0.08</v>
      </c>
      <c r="J15606">
        <v>43.01</v>
      </c>
    </row>
    <row r="15607" spans="7:10" x14ac:dyDescent="0.25">
      <c r="G15607">
        <v>114155075</v>
      </c>
      <c r="H15607">
        <v>1</v>
      </c>
      <c r="I15607">
        <v>0.08</v>
      </c>
      <c r="J15607">
        <v>43.09</v>
      </c>
    </row>
    <row r="15608" spans="7:10" x14ac:dyDescent="0.25">
      <c r="G15608">
        <v>114155080</v>
      </c>
      <c r="H15608">
        <v>1</v>
      </c>
      <c r="I15608">
        <v>0.08</v>
      </c>
      <c r="J15608">
        <v>43.16</v>
      </c>
    </row>
    <row r="15609" spans="7:10" x14ac:dyDescent="0.25">
      <c r="G15609">
        <v>114155109</v>
      </c>
      <c r="H15609">
        <v>1</v>
      </c>
      <c r="I15609">
        <v>0.08</v>
      </c>
      <c r="J15609">
        <v>43.24</v>
      </c>
    </row>
    <row r="15610" spans="7:10" x14ac:dyDescent="0.25">
      <c r="G15610">
        <v>114155116</v>
      </c>
      <c r="H15610">
        <v>1</v>
      </c>
      <c r="I15610">
        <v>0.08</v>
      </c>
      <c r="J15610">
        <v>43.31</v>
      </c>
    </row>
    <row r="15611" spans="7:10" x14ac:dyDescent="0.25">
      <c r="G15611">
        <v>131103519</v>
      </c>
      <c r="H15611">
        <v>1</v>
      </c>
      <c r="I15611">
        <v>0.08</v>
      </c>
      <c r="J15611">
        <v>43.39</v>
      </c>
    </row>
    <row r="15612" spans="7:10" x14ac:dyDescent="0.25">
      <c r="G15612">
        <v>141038080</v>
      </c>
      <c r="H15612">
        <v>1</v>
      </c>
      <c r="I15612">
        <v>0.08</v>
      </c>
      <c r="J15612">
        <v>43.47</v>
      </c>
    </row>
    <row r="15613" spans="7:10" x14ac:dyDescent="0.25">
      <c r="G15613">
        <v>144047068</v>
      </c>
      <c r="H15613">
        <v>1</v>
      </c>
      <c r="I15613">
        <v>0.08</v>
      </c>
      <c r="J15613">
        <v>43.54</v>
      </c>
    </row>
    <row r="15614" spans="7:10" x14ac:dyDescent="0.25">
      <c r="G15614">
        <v>144052007</v>
      </c>
      <c r="H15614">
        <v>1</v>
      </c>
      <c r="I15614">
        <v>0.08</v>
      </c>
      <c r="J15614">
        <v>43.62</v>
      </c>
    </row>
    <row r="15615" spans="7:10" x14ac:dyDescent="0.25">
      <c r="G15615">
        <v>144052030</v>
      </c>
      <c r="H15615">
        <v>1</v>
      </c>
      <c r="I15615">
        <v>0.08</v>
      </c>
      <c r="J15615">
        <v>43.69</v>
      </c>
    </row>
    <row r="15616" spans="7:10" x14ac:dyDescent="0.25">
      <c r="G15616">
        <v>203009014</v>
      </c>
      <c r="H15616">
        <v>1</v>
      </c>
      <c r="I15616">
        <v>0.08</v>
      </c>
      <c r="J15616">
        <v>43.77</v>
      </c>
    </row>
    <row r="15617" spans="7:10" x14ac:dyDescent="0.25">
      <c r="G15617">
        <v>203009021</v>
      </c>
      <c r="H15617">
        <v>1</v>
      </c>
      <c r="I15617">
        <v>0.08</v>
      </c>
      <c r="J15617">
        <v>43.84</v>
      </c>
    </row>
    <row r="15618" spans="7:10" x14ac:dyDescent="0.25">
      <c r="G15618">
        <v>203009035</v>
      </c>
      <c r="H15618">
        <v>1</v>
      </c>
      <c r="I15618">
        <v>0.08</v>
      </c>
      <c r="J15618">
        <v>43.92</v>
      </c>
    </row>
    <row r="15619" spans="7:10" x14ac:dyDescent="0.25">
      <c r="G15619">
        <v>203009079</v>
      </c>
      <c r="H15619">
        <v>1</v>
      </c>
      <c r="I15619">
        <v>0.08</v>
      </c>
      <c r="J15619">
        <v>44</v>
      </c>
    </row>
    <row r="15620" spans="7:10" x14ac:dyDescent="0.25">
      <c r="G15620">
        <v>203009088</v>
      </c>
      <c r="H15620">
        <v>1</v>
      </c>
      <c r="I15620">
        <v>0.08</v>
      </c>
      <c r="J15620">
        <v>44.07</v>
      </c>
    </row>
    <row r="15621" spans="7:10" x14ac:dyDescent="0.25">
      <c r="G15621">
        <v>203009096</v>
      </c>
      <c r="H15621">
        <v>1</v>
      </c>
      <c r="I15621">
        <v>0.08</v>
      </c>
      <c r="J15621">
        <v>44.15</v>
      </c>
    </row>
    <row r="15622" spans="7:10" x14ac:dyDescent="0.25">
      <c r="G15622">
        <v>203009103</v>
      </c>
      <c r="H15622">
        <v>1</v>
      </c>
      <c r="I15622">
        <v>0.08</v>
      </c>
      <c r="J15622">
        <v>44.22</v>
      </c>
    </row>
    <row r="15623" spans="7:10" x14ac:dyDescent="0.25">
      <c r="G15623">
        <v>203009110</v>
      </c>
      <c r="H15623">
        <v>1</v>
      </c>
      <c r="I15623">
        <v>0.08</v>
      </c>
      <c r="J15623">
        <v>44.3</v>
      </c>
    </row>
    <row r="15624" spans="7:10" x14ac:dyDescent="0.25">
      <c r="G15624">
        <v>203009118</v>
      </c>
      <c r="H15624">
        <v>1</v>
      </c>
      <c r="I15624">
        <v>0.08</v>
      </c>
      <c r="J15624">
        <v>44.38</v>
      </c>
    </row>
    <row r="15625" spans="7:10" x14ac:dyDescent="0.25">
      <c r="G15625">
        <v>203009125</v>
      </c>
      <c r="H15625">
        <v>1</v>
      </c>
      <c r="I15625">
        <v>0.08</v>
      </c>
      <c r="J15625">
        <v>44.45</v>
      </c>
    </row>
    <row r="15626" spans="7:10" x14ac:dyDescent="0.25">
      <c r="G15626">
        <v>203009132</v>
      </c>
      <c r="H15626">
        <v>1</v>
      </c>
      <c r="I15626">
        <v>0.08</v>
      </c>
      <c r="J15626">
        <v>44.53</v>
      </c>
    </row>
    <row r="15627" spans="7:10" x14ac:dyDescent="0.25">
      <c r="G15627">
        <v>203009140</v>
      </c>
      <c r="H15627">
        <v>1</v>
      </c>
      <c r="I15627">
        <v>0.08</v>
      </c>
      <c r="J15627">
        <v>44.6</v>
      </c>
    </row>
    <row r="15628" spans="7:10" x14ac:dyDescent="0.25">
      <c r="G15628">
        <v>203009148</v>
      </c>
      <c r="H15628">
        <v>1</v>
      </c>
      <c r="I15628">
        <v>0.08</v>
      </c>
      <c r="J15628">
        <v>44.68</v>
      </c>
    </row>
    <row r="15629" spans="7:10" x14ac:dyDescent="0.25">
      <c r="G15629">
        <v>203009156</v>
      </c>
      <c r="H15629">
        <v>1</v>
      </c>
      <c r="I15629">
        <v>0.08</v>
      </c>
      <c r="J15629">
        <v>44.76</v>
      </c>
    </row>
    <row r="15630" spans="7:10" x14ac:dyDescent="0.25">
      <c r="G15630">
        <v>203009164</v>
      </c>
      <c r="H15630">
        <v>1</v>
      </c>
      <c r="I15630">
        <v>0.08</v>
      </c>
      <c r="J15630">
        <v>44.83</v>
      </c>
    </row>
    <row r="15631" spans="7:10" x14ac:dyDescent="0.25">
      <c r="G15631">
        <v>203016004</v>
      </c>
      <c r="H15631">
        <v>1</v>
      </c>
      <c r="I15631">
        <v>0.08</v>
      </c>
      <c r="J15631">
        <v>44.91</v>
      </c>
    </row>
    <row r="15632" spans="7:10" x14ac:dyDescent="0.25">
      <c r="G15632">
        <v>203016014</v>
      </c>
      <c r="H15632">
        <v>1</v>
      </c>
      <c r="I15632">
        <v>0.08</v>
      </c>
      <c r="J15632">
        <v>44.98</v>
      </c>
    </row>
    <row r="15633" spans="7:10" x14ac:dyDescent="0.25">
      <c r="G15633">
        <v>203016024</v>
      </c>
      <c r="H15633">
        <v>1</v>
      </c>
      <c r="I15633">
        <v>0.08</v>
      </c>
      <c r="J15633">
        <v>45.06</v>
      </c>
    </row>
    <row r="15634" spans="7:10" x14ac:dyDescent="0.25">
      <c r="G15634">
        <v>203016034</v>
      </c>
      <c r="H15634">
        <v>1</v>
      </c>
      <c r="I15634">
        <v>0.08</v>
      </c>
      <c r="J15634">
        <v>45.14</v>
      </c>
    </row>
    <row r="15635" spans="7:10" x14ac:dyDescent="0.25">
      <c r="G15635">
        <v>203016044</v>
      </c>
      <c r="H15635">
        <v>1</v>
      </c>
      <c r="I15635">
        <v>0.08</v>
      </c>
      <c r="J15635">
        <v>45.21</v>
      </c>
    </row>
    <row r="15636" spans="7:10" x14ac:dyDescent="0.25">
      <c r="G15636">
        <v>203016054</v>
      </c>
      <c r="H15636">
        <v>1</v>
      </c>
      <c r="I15636">
        <v>0.08</v>
      </c>
      <c r="J15636">
        <v>45.29</v>
      </c>
    </row>
    <row r="15637" spans="7:10" x14ac:dyDescent="0.25">
      <c r="G15637">
        <v>203016064</v>
      </c>
      <c r="H15637">
        <v>1</v>
      </c>
      <c r="I15637">
        <v>0.08</v>
      </c>
      <c r="J15637">
        <v>45.36</v>
      </c>
    </row>
    <row r="15638" spans="7:10" x14ac:dyDescent="0.25">
      <c r="G15638">
        <v>203016074</v>
      </c>
      <c r="H15638">
        <v>1</v>
      </c>
      <c r="I15638">
        <v>0.08</v>
      </c>
      <c r="J15638">
        <v>45.44</v>
      </c>
    </row>
    <row r="15639" spans="7:10" x14ac:dyDescent="0.25">
      <c r="G15639">
        <v>203016084</v>
      </c>
      <c r="H15639">
        <v>1</v>
      </c>
      <c r="I15639">
        <v>0.08</v>
      </c>
      <c r="J15639">
        <v>45.52</v>
      </c>
    </row>
    <row r="15640" spans="7:10" x14ac:dyDescent="0.25">
      <c r="G15640">
        <v>203016094</v>
      </c>
      <c r="H15640">
        <v>1</v>
      </c>
      <c r="I15640">
        <v>0.08</v>
      </c>
      <c r="J15640">
        <v>45.59</v>
      </c>
    </row>
    <row r="15641" spans="7:10" x14ac:dyDescent="0.25">
      <c r="G15641">
        <v>203016104</v>
      </c>
      <c r="H15641">
        <v>1</v>
      </c>
      <c r="I15641">
        <v>0.08</v>
      </c>
      <c r="J15641">
        <v>45.67</v>
      </c>
    </row>
    <row r="15642" spans="7:10" x14ac:dyDescent="0.25">
      <c r="G15642">
        <v>203016114</v>
      </c>
      <c r="H15642">
        <v>1</v>
      </c>
      <c r="I15642">
        <v>0.08</v>
      </c>
      <c r="J15642">
        <v>45.74</v>
      </c>
    </row>
    <row r="15643" spans="7:10" x14ac:dyDescent="0.25">
      <c r="G15643">
        <v>203016124</v>
      </c>
      <c r="H15643">
        <v>1</v>
      </c>
      <c r="I15643">
        <v>0.08</v>
      </c>
      <c r="J15643">
        <v>45.82</v>
      </c>
    </row>
    <row r="15644" spans="7:10" x14ac:dyDescent="0.25">
      <c r="G15644">
        <v>203016134</v>
      </c>
      <c r="H15644">
        <v>1</v>
      </c>
      <c r="I15644">
        <v>0.08</v>
      </c>
      <c r="J15644">
        <v>45.9</v>
      </c>
    </row>
    <row r="15645" spans="7:10" x14ac:dyDescent="0.25">
      <c r="G15645">
        <v>203016144</v>
      </c>
      <c r="H15645">
        <v>1</v>
      </c>
      <c r="I15645">
        <v>0.08</v>
      </c>
      <c r="J15645">
        <v>45.97</v>
      </c>
    </row>
    <row r="15646" spans="7:10" x14ac:dyDescent="0.25">
      <c r="G15646">
        <v>203024005</v>
      </c>
      <c r="H15646">
        <v>1</v>
      </c>
      <c r="I15646">
        <v>0.08</v>
      </c>
      <c r="J15646">
        <v>46.05</v>
      </c>
    </row>
    <row r="15647" spans="7:10" x14ac:dyDescent="0.25">
      <c r="G15647">
        <v>203024015</v>
      </c>
      <c r="H15647">
        <v>1</v>
      </c>
      <c r="I15647">
        <v>0.08</v>
      </c>
      <c r="J15647">
        <v>46.12</v>
      </c>
    </row>
    <row r="15648" spans="7:10" x14ac:dyDescent="0.25">
      <c r="G15648">
        <v>203024025</v>
      </c>
      <c r="H15648">
        <v>1</v>
      </c>
      <c r="I15648">
        <v>0.08</v>
      </c>
      <c r="J15648">
        <v>46.2</v>
      </c>
    </row>
    <row r="15649" spans="7:10" x14ac:dyDescent="0.25">
      <c r="G15649">
        <v>203024035</v>
      </c>
      <c r="H15649">
        <v>1</v>
      </c>
      <c r="I15649">
        <v>0.08</v>
      </c>
      <c r="J15649">
        <v>46.28</v>
      </c>
    </row>
    <row r="15650" spans="7:10" x14ac:dyDescent="0.25">
      <c r="G15650">
        <v>203024045</v>
      </c>
      <c r="H15650">
        <v>1</v>
      </c>
      <c r="I15650">
        <v>0.08</v>
      </c>
      <c r="J15650">
        <v>46.35</v>
      </c>
    </row>
    <row r="15651" spans="7:10" x14ac:dyDescent="0.25">
      <c r="G15651">
        <v>203024055</v>
      </c>
      <c r="H15651">
        <v>1</v>
      </c>
      <c r="I15651">
        <v>0.08</v>
      </c>
      <c r="J15651">
        <v>46.43</v>
      </c>
    </row>
    <row r="15652" spans="7:10" x14ac:dyDescent="0.25">
      <c r="G15652">
        <v>203024065</v>
      </c>
      <c r="H15652">
        <v>1</v>
      </c>
      <c r="I15652">
        <v>0.08</v>
      </c>
      <c r="J15652">
        <v>46.5</v>
      </c>
    </row>
    <row r="15653" spans="7:10" x14ac:dyDescent="0.25">
      <c r="G15653">
        <v>203024075</v>
      </c>
      <c r="H15653">
        <v>1</v>
      </c>
      <c r="I15653">
        <v>0.08</v>
      </c>
      <c r="J15653">
        <v>46.58</v>
      </c>
    </row>
    <row r="15654" spans="7:10" x14ac:dyDescent="0.25">
      <c r="G15654">
        <v>203024085</v>
      </c>
      <c r="H15654">
        <v>1</v>
      </c>
      <c r="I15654">
        <v>0.08</v>
      </c>
      <c r="J15654">
        <v>46.66</v>
      </c>
    </row>
    <row r="15655" spans="7:10" x14ac:dyDescent="0.25">
      <c r="G15655">
        <v>203024095</v>
      </c>
      <c r="H15655">
        <v>1</v>
      </c>
      <c r="I15655">
        <v>0.08</v>
      </c>
      <c r="J15655">
        <v>46.73</v>
      </c>
    </row>
    <row r="15656" spans="7:10" x14ac:dyDescent="0.25">
      <c r="G15656">
        <v>203024105</v>
      </c>
      <c r="H15656">
        <v>1</v>
      </c>
      <c r="I15656">
        <v>0.08</v>
      </c>
      <c r="J15656">
        <v>46.81</v>
      </c>
    </row>
    <row r="15657" spans="7:10" x14ac:dyDescent="0.25">
      <c r="G15657">
        <v>203024115</v>
      </c>
      <c r="H15657">
        <v>1</v>
      </c>
      <c r="I15657">
        <v>0.08</v>
      </c>
      <c r="J15657">
        <v>46.88</v>
      </c>
    </row>
    <row r="15658" spans="7:10" x14ac:dyDescent="0.25">
      <c r="G15658">
        <v>203024118</v>
      </c>
      <c r="H15658">
        <v>1</v>
      </c>
      <c r="I15658">
        <v>0.08</v>
      </c>
      <c r="J15658">
        <v>46.96</v>
      </c>
    </row>
    <row r="15659" spans="7:10" x14ac:dyDescent="0.25">
      <c r="G15659">
        <v>203024125</v>
      </c>
      <c r="H15659">
        <v>1</v>
      </c>
      <c r="I15659">
        <v>0.08</v>
      </c>
      <c r="J15659">
        <v>47.04</v>
      </c>
    </row>
    <row r="15660" spans="7:10" x14ac:dyDescent="0.25">
      <c r="G15660">
        <v>203024135</v>
      </c>
      <c r="H15660">
        <v>1</v>
      </c>
      <c r="I15660">
        <v>0.08</v>
      </c>
      <c r="J15660">
        <v>47.11</v>
      </c>
    </row>
    <row r="15661" spans="7:10" x14ac:dyDescent="0.25">
      <c r="G15661">
        <v>203030005</v>
      </c>
      <c r="H15661">
        <v>1</v>
      </c>
      <c r="I15661">
        <v>0.08</v>
      </c>
      <c r="J15661">
        <v>47.19</v>
      </c>
    </row>
    <row r="15662" spans="7:10" x14ac:dyDescent="0.25">
      <c r="G15662">
        <v>203030015</v>
      </c>
      <c r="H15662">
        <v>1</v>
      </c>
      <c r="I15662">
        <v>0.08</v>
      </c>
      <c r="J15662">
        <v>47.26</v>
      </c>
    </row>
    <row r="15663" spans="7:10" x14ac:dyDescent="0.25">
      <c r="G15663">
        <v>203030025</v>
      </c>
      <c r="H15663">
        <v>1</v>
      </c>
      <c r="I15663">
        <v>0.08</v>
      </c>
      <c r="J15663">
        <v>47.34</v>
      </c>
    </row>
    <row r="15664" spans="7:10" x14ac:dyDescent="0.25">
      <c r="G15664">
        <v>203030036</v>
      </c>
      <c r="H15664">
        <v>1</v>
      </c>
      <c r="I15664">
        <v>0.08</v>
      </c>
      <c r="J15664">
        <v>47.42</v>
      </c>
    </row>
    <row r="15665" spans="7:10" x14ac:dyDescent="0.25">
      <c r="G15665">
        <v>203030046</v>
      </c>
      <c r="H15665">
        <v>1</v>
      </c>
      <c r="I15665">
        <v>0.08</v>
      </c>
      <c r="J15665">
        <v>47.49</v>
      </c>
    </row>
    <row r="15666" spans="7:10" x14ac:dyDescent="0.25">
      <c r="G15666">
        <v>203030056</v>
      </c>
      <c r="H15666">
        <v>1</v>
      </c>
      <c r="I15666">
        <v>0.08</v>
      </c>
      <c r="J15666">
        <v>47.57</v>
      </c>
    </row>
    <row r="15667" spans="7:10" x14ac:dyDescent="0.25">
      <c r="G15667">
        <v>203030066</v>
      </c>
      <c r="H15667">
        <v>1</v>
      </c>
      <c r="I15667">
        <v>0.08</v>
      </c>
      <c r="J15667">
        <v>47.64</v>
      </c>
    </row>
    <row r="15668" spans="7:10" x14ac:dyDescent="0.25">
      <c r="G15668">
        <v>203030075</v>
      </c>
      <c r="H15668">
        <v>1</v>
      </c>
      <c r="I15668">
        <v>0.08</v>
      </c>
      <c r="J15668">
        <v>47.72</v>
      </c>
    </row>
    <row r="15669" spans="7:10" x14ac:dyDescent="0.25">
      <c r="G15669">
        <v>203030085</v>
      </c>
      <c r="H15669">
        <v>1</v>
      </c>
      <c r="I15669">
        <v>0.08</v>
      </c>
      <c r="J15669">
        <v>47.8</v>
      </c>
    </row>
    <row r="15670" spans="7:10" x14ac:dyDescent="0.25">
      <c r="G15670">
        <v>203030095</v>
      </c>
      <c r="H15670">
        <v>1</v>
      </c>
      <c r="I15670">
        <v>0.08</v>
      </c>
      <c r="J15670">
        <v>47.87</v>
      </c>
    </row>
    <row r="15671" spans="7:10" x14ac:dyDescent="0.25">
      <c r="G15671">
        <v>203030105</v>
      </c>
      <c r="H15671">
        <v>1</v>
      </c>
      <c r="I15671">
        <v>0.08</v>
      </c>
      <c r="J15671">
        <v>47.95</v>
      </c>
    </row>
    <row r="15672" spans="7:10" x14ac:dyDescent="0.25">
      <c r="G15672">
        <v>203030115</v>
      </c>
      <c r="H15672">
        <v>1</v>
      </c>
      <c r="I15672">
        <v>0.08</v>
      </c>
      <c r="J15672">
        <v>48.02</v>
      </c>
    </row>
    <row r="15673" spans="7:10" x14ac:dyDescent="0.25">
      <c r="G15673">
        <v>203030125</v>
      </c>
      <c r="H15673">
        <v>1</v>
      </c>
      <c r="I15673">
        <v>0.08</v>
      </c>
      <c r="J15673">
        <v>48.1</v>
      </c>
    </row>
    <row r="15674" spans="7:10" x14ac:dyDescent="0.25">
      <c r="G15674">
        <v>203030135</v>
      </c>
      <c r="H15674">
        <v>1</v>
      </c>
      <c r="I15674">
        <v>0.08</v>
      </c>
      <c r="J15674">
        <v>48.18</v>
      </c>
    </row>
    <row r="15675" spans="7:10" x14ac:dyDescent="0.25">
      <c r="G15675">
        <v>203030146</v>
      </c>
      <c r="H15675">
        <v>1</v>
      </c>
      <c r="I15675">
        <v>0.08</v>
      </c>
      <c r="J15675">
        <v>48.25</v>
      </c>
    </row>
    <row r="15676" spans="7:10" x14ac:dyDescent="0.25">
      <c r="G15676">
        <v>203030395</v>
      </c>
      <c r="H15676">
        <v>1</v>
      </c>
      <c r="I15676">
        <v>0.08</v>
      </c>
      <c r="J15676">
        <v>48.33</v>
      </c>
    </row>
    <row r="15677" spans="7:10" x14ac:dyDescent="0.25">
      <c r="G15677">
        <v>204024009</v>
      </c>
      <c r="H15677">
        <v>1</v>
      </c>
      <c r="I15677">
        <v>0.08</v>
      </c>
      <c r="J15677">
        <v>48.4</v>
      </c>
    </row>
    <row r="15678" spans="7:10" x14ac:dyDescent="0.25">
      <c r="G15678">
        <v>204024029</v>
      </c>
      <c r="H15678">
        <v>1</v>
      </c>
      <c r="I15678">
        <v>0.08</v>
      </c>
      <c r="J15678">
        <v>48.48</v>
      </c>
    </row>
    <row r="15679" spans="7:10" x14ac:dyDescent="0.25">
      <c r="G15679">
        <v>204024039</v>
      </c>
      <c r="H15679">
        <v>1</v>
      </c>
      <c r="I15679">
        <v>0.08</v>
      </c>
      <c r="J15679">
        <v>48.56</v>
      </c>
    </row>
    <row r="15680" spans="7:10" x14ac:dyDescent="0.25">
      <c r="G15680">
        <v>204024048</v>
      </c>
      <c r="H15680">
        <v>1</v>
      </c>
      <c r="I15680">
        <v>0.08</v>
      </c>
      <c r="J15680">
        <v>48.63</v>
      </c>
    </row>
    <row r="15681" spans="7:10" x14ac:dyDescent="0.25">
      <c r="G15681">
        <v>204024058</v>
      </c>
      <c r="H15681">
        <v>1</v>
      </c>
      <c r="I15681">
        <v>0.08</v>
      </c>
      <c r="J15681">
        <v>48.71</v>
      </c>
    </row>
    <row r="15682" spans="7:10" x14ac:dyDescent="0.25">
      <c r="G15682">
        <v>204024067</v>
      </c>
      <c r="H15682">
        <v>1</v>
      </c>
      <c r="I15682">
        <v>0.08</v>
      </c>
      <c r="J15682">
        <v>48.78</v>
      </c>
    </row>
    <row r="15683" spans="7:10" x14ac:dyDescent="0.25">
      <c r="G15683">
        <v>204024077</v>
      </c>
      <c r="H15683">
        <v>1</v>
      </c>
      <c r="I15683">
        <v>0.08</v>
      </c>
      <c r="J15683">
        <v>48.86</v>
      </c>
    </row>
    <row r="15684" spans="7:10" x14ac:dyDescent="0.25">
      <c r="G15684">
        <v>204024086</v>
      </c>
      <c r="H15684">
        <v>1</v>
      </c>
      <c r="I15684">
        <v>0.08</v>
      </c>
      <c r="J15684">
        <v>48.94</v>
      </c>
    </row>
    <row r="15685" spans="7:10" x14ac:dyDescent="0.25">
      <c r="G15685">
        <v>204024096</v>
      </c>
      <c r="H15685">
        <v>1</v>
      </c>
      <c r="I15685">
        <v>0.08</v>
      </c>
      <c r="J15685">
        <v>49.01</v>
      </c>
    </row>
    <row r="15686" spans="7:10" x14ac:dyDescent="0.25">
      <c r="G15686">
        <v>204024104</v>
      </c>
      <c r="H15686">
        <v>1</v>
      </c>
      <c r="I15686">
        <v>0.08</v>
      </c>
      <c r="J15686">
        <v>49.09</v>
      </c>
    </row>
    <row r="15687" spans="7:10" x14ac:dyDescent="0.25">
      <c r="G15687">
        <v>204024105</v>
      </c>
      <c r="H15687">
        <v>1</v>
      </c>
      <c r="I15687">
        <v>0.08</v>
      </c>
      <c r="J15687">
        <v>49.16</v>
      </c>
    </row>
    <row r="15688" spans="7:10" x14ac:dyDescent="0.25">
      <c r="G15688">
        <v>204024123</v>
      </c>
      <c r="H15688">
        <v>1</v>
      </c>
      <c r="I15688">
        <v>0.08</v>
      </c>
      <c r="J15688">
        <v>49.24</v>
      </c>
    </row>
    <row r="15689" spans="7:10" x14ac:dyDescent="0.25">
      <c r="G15689">
        <v>204024132</v>
      </c>
      <c r="H15689">
        <v>1</v>
      </c>
      <c r="I15689">
        <v>0.08</v>
      </c>
      <c r="J15689">
        <v>49.32</v>
      </c>
    </row>
    <row r="15690" spans="7:10" x14ac:dyDescent="0.25">
      <c r="G15690">
        <v>204024141</v>
      </c>
      <c r="H15690">
        <v>2</v>
      </c>
      <c r="I15690">
        <v>0.15</v>
      </c>
      <c r="J15690">
        <v>49.47</v>
      </c>
    </row>
    <row r="15691" spans="7:10" x14ac:dyDescent="0.25">
      <c r="G15691">
        <v>204053003</v>
      </c>
      <c r="H15691">
        <v>1</v>
      </c>
      <c r="I15691">
        <v>0.08</v>
      </c>
      <c r="J15691">
        <v>49.54</v>
      </c>
    </row>
    <row r="15692" spans="7:10" x14ac:dyDescent="0.25">
      <c r="G15692">
        <v>204053010</v>
      </c>
      <c r="H15692">
        <v>1</v>
      </c>
      <c r="I15692">
        <v>0.08</v>
      </c>
      <c r="J15692">
        <v>49.62</v>
      </c>
    </row>
    <row r="15693" spans="7:10" x14ac:dyDescent="0.25">
      <c r="G15693">
        <v>204053017</v>
      </c>
      <c r="H15693">
        <v>1</v>
      </c>
      <c r="I15693">
        <v>0.08</v>
      </c>
      <c r="J15693">
        <v>49.7</v>
      </c>
    </row>
    <row r="15694" spans="7:10" x14ac:dyDescent="0.25">
      <c r="G15694">
        <v>204053024</v>
      </c>
      <c r="H15694">
        <v>1</v>
      </c>
      <c r="I15694">
        <v>0.08</v>
      </c>
      <c r="J15694">
        <v>49.77</v>
      </c>
    </row>
    <row r="15695" spans="7:10" x14ac:dyDescent="0.25">
      <c r="G15695">
        <v>204053031</v>
      </c>
      <c r="H15695">
        <v>1</v>
      </c>
      <c r="I15695">
        <v>0.08</v>
      </c>
      <c r="J15695">
        <v>49.85</v>
      </c>
    </row>
    <row r="15696" spans="7:10" x14ac:dyDescent="0.25">
      <c r="G15696">
        <v>204053039</v>
      </c>
      <c r="H15696">
        <v>1</v>
      </c>
      <c r="I15696">
        <v>0.08</v>
      </c>
      <c r="J15696">
        <v>49.92</v>
      </c>
    </row>
    <row r="15697" spans="7:10" x14ac:dyDescent="0.25">
      <c r="G15697">
        <v>204053046</v>
      </c>
      <c r="H15697">
        <v>1</v>
      </c>
      <c r="I15697">
        <v>0.08</v>
      </c>
      <c r="J15697">
        <v>50</v>
      </c>
    </row>
    <row r="15698" spans="7:10" x14ac:dyDescent="0.25">
      <c r="G15698">
        <v>204053053</v>
      </c>
      <c r="H15698">
        <v>1</v>
      </c>
      <c r="I15698">
        <v>0.08</v>
      </c>
      <c r="J15698">
        <v>50.08</v>
      </c>
    </row>
    <row r="15699" spans="7:10" x14ac:dyDescent="0.25">
      <c r="G15699">
        <v>204053060</v>
      </c>
      <c r="H15699">
        <v>1</v>
      </c>
      <c r="I15699">
        <v>0.08</v>
      </c>
      <c r="J15699">
        <v>50.15</v>
      </c>
    </row>
    <row r="15700" spans="7:10" x14ac:dyDescent="0.25">
      <c r="G15700">
        <v>204053067</v>
      </c>
      <c r="H15700">
        <v>1</v>
      </c>
      <c r="I15700">
        <v>0.08</v>
      </c>
      <c r="J15700">
        <v>50.23</v>
      </c>
    </row>
    <row r="15701" spans="7:10" x14ac:dyDescent="0.25">
      <c r="G15701">
        <v>204053074</v>
      </c>
      <c r="H15701">
        <v>1</v>
      </c>
      <c r="I15701">
        <v>0.08</v>
      </c>
      <c r="J15701">
        <v>50.3</v>
      </c>
    </row>
    <row r="15702" spans="7:10" x14ac:dyDescent="0.25">
      <c r="G15702">
        <v>204053081</v>
      </c>
      <c r="H15702">
        <v>1</v>
      </c>
      <c r="I15702">
        <v>0.08</v>
      </c>
      <c r="J15702">
        <v>50.38</v>
      </c>
    </row>
    <row r="15703" spans="7:10" x14ac:dyDescent="0.25">
      <c r="G15703">
        <v>204053088</v>
      </c>
      <c r="H15703">
        <v>1</v>
      </c>
      <c r="I15703">
        <v>0.08</v>
      </c>
      <c r="J15703">
        <v>50.46</v>
      </c>
    </row>
    <row r="15704" spans="7:10" x14ac:dyDescent="0.25">
      <c r="G15704">
        <v>204053095</v>
      </c>
      <c r="H15704">
        <v>1</v>
      </c>
      <c r="I15704">
        <v>0.08</v>
      </c>
      <c r="J15704">
        <v>50.53</v>
      </c>
    </row>
    <row r="15705" spans="7:10" x14ac:dyDescent="0.25">
      <c r="G15705">
        <v>204053102</v>
      </c>
      <c r="H15705">
        <v>1</v>
      </c>
      <c r="I15705">
        <v>0.08</v>
      </c>
      <c r="J15705">
        <v>50.61</v>
      </c>
    </row>
    <row r="15706" spans="7:10" x14ac:dyDescent="0.25">
      <c r="G15706">
        <v>205001004</v>
      </c>
      <c r="H15706">
        <v>1</v>
      </c>
      <c r="I15706">
        <v>0.08</v>
      </c>
      <c r="J15706">
        <v>50.68</v>
      </c>
    </row>
    <row r="15707" spans="7:10" x14ac:dyDescent="0.25">
      <c r="G15707">
        <v>205001019</v>
      </c>
      <c r="H15707">
        <v>1</v>
      </c>
      <c r="I15707">
        <v>0.08</v>
      </c>
      <c r="J15707">
        <v>50.76</v>
      </c>
    </row>
    <row r="15708" spans="7:10" x14ac:dyDescent="0.25">
      <c r="G15708">
        <v>205001044</v>
      </c>
      <c r="H15708">
        <v>1</v>
      </c>
      <c r="I15708">
        <v>0.08</v>
      </c>
      <c r="J15708">
        <v>50.84</v>
      </c>
    </row>
    <row r="15709" spans="7:10" x14ac:dyDescent="0.25">
      <c r="G15709">
        <v>205001104</v>
      </c>
      <c r="H15709">
        <v>1</v>
      </c>
      <c r="I15709">
        <v>0.08</v>
      </c>
      <c r="J15709">
        <v>50.91</v>
      </c>
    </row>
    <row r="15710" spans="7:10" x14ac:dyDescent="0.25">
      <c r="G15710">
        <v>205009044</v>
      </c>
      <c r="H15710">
        <v>1</v>
      </c>
      <c r="I15710">
        <v>0.08</v>
      </c>
      <c r="J15710">
        <v>50.99</v>
      </c>
    </row>
    <row r="15711" spans="7:10" x14ac:dyDescent="0.25">
      <c r="G15711">
        <v>205009057</v>
      </c>
      <c r="H15711">
        <v>1</v>
      </c>
      <c r="I15711">
        <v>0.08</v>
      </c>
      <c r="J15711">
        <v>51.06</v>
      </c>
    </row>
    <row r="15712" spans="7:10" x14ac:dyDescent="0.25">
      <c r="G15712">
        <v>205009082</v>
      </c>
      <c r="H15712">
        <v>1</v>
      </c>
      <c r="I15712">
        <v>0.08</v>
      </c>
      <c r="J15712">
        <v>51.14</v>
      </c>
    </row>
    <row r="15713" spans="7:10" x14ac:dyDescent="0.25">
      <c r="G15713">
        <v>205009097</v>
      </c>
      <c r="H15713">
        <v>1</v>
      </c>
      <c r="I15713">
        <v>0.08</v>
      </c>
      <c r="J15713">
        <v>51.22</v>
      </c>
    </row>
    <row r="15714" spans="7:10" x14ac:dyDescent="0.25">
      <c r="G15714">
        <v>205009108</v>
      </c>
      <c r="H15714">
        <v>1</v>
      </c>
      <c r="I15714">
        <v>0.08</v>
      </c>
      <c r="J15714">
        <v>51.29</v>
      </c>
    </row>
    <row r="15715" spans="7:10" x14ac:dyDescent="0.25">
      <c r="G15715">
        <v>205009110</v>
      </c>
      <c r="H15715">
        <v>1</v>
      </c>
      <c r="I15715">
        <v>0.08</v>
      </c>
      <c r="J15715">
        <v>51.37</v>
      </c>
    </row>
    <row r="15716" spans="7:10" x14ac:dyDescent="0.25">
      <c r="G15716">
        <v>205009121</v>
      </c>
      <c r="H15716">
        <v>1</v>
      </c>
      <c r="I15716">
        <v>0.08</v>
      </c>
      <c r="J15716">
        <v>51.44</v>
      </c>
    </row>
    <row r="15717" spans="7:10" x14ac:dyDescent="0.25">
      <c r="G15717">
        <v>205009135</v>
      </c>
      <c r="H15717">
        <v>1</v>
      </c>
      <c r="I15717">
        <v>0.08</v>
      </c>
      <c r="J15717">
        <v>51.52</v>
      </c>
    </row>
    <row r="15718" spans="7:10" x14ac:dyDescent="0.25">
      <c r="G15718">
        <v>205009148</v>
      </c>
      <c r="H15718">
        <v>1</v>
      </c>
      <c r="I15718">
        <v>0.08</v>
      </c>
      <c r="J15718">
        <v>51.6</v>
      </c>
    </row>
    <row r="15719" spans="7:10" x14ac:dyDescent="0.25">
      <c r="G15719">
        <v>205009164</v>
      </c>
      <c r="H15719">
        <v>1</v>
      </c>
      <c r="I15719">
        <v>0.08</v>
      </c>
      <c r="J15719">
        <v>51.67</v>
      </c>
    </row>
    <row r="15720" spans="7:10" x14ac:dyDescent="0.25">
      <c r="G15720">
        <v>205009172</v>
      </c>
      <c r="H15720">
        <v>1</v>
      </c>
      <c r="I15720">
        <v>0.08</v>
      </c>
      <c r="J15720">
        <v>51.75</v>
      </c>
    </row>
    <row r="15721" spans="7:10" x14ac:dyDescent="0.25">
      <c r="G15721">
        <v>205009186</v>
      </c>
      <c r="H15721">
        <v>1</v>
      </c>
      <c r="I15721">
        <v>0.08</v>
      </c>
      <c r="J15721">
        <v>51.82</v>
      </c>
    </row>
    <row r="15722" spans="7:10" x14ac:dyDescent="0.25">
      <c r="G15722">
        <v>205014004</v>
      </c>
      <c r="H15722">
        <v>1</v>
      </c>
      <c r="I15722">
        <v>0.08</v>
      </c>
      <c r="J15722">
        <v>51.9</v>
      </c>
    </row>
    <row r="15723" spans="7:10" x14ac:dyDescent="0.25">
      <c r="G15723">
        <v>205014009</v>
      </c>
      <c r="H15723">
        <v>1</v>
      </c>
      <c r="I15723">
        <v>0.08</v>
      </c>
      <c r="J15723">
        <v>51.98</v>
      </c>
    </row>
    <row r="15724" spans="7:10" x14ac:dyDescent="0.25">
      <c r="G15724">
        <v>205014010</v>
      </c>
      <c r="H15724">
        <v>1</v>
      </c>
      <c r="I15724">
        <v>0.08</v>
      </c>
      <c r="J15724">
        <v>52.05</v>
      </c>
    </row>
    <row r="15725" spans="7:10" x14ac:dyDescent="0.25">
      <c r="G15725">
        <v>205014168</v>
      </c>
      <c r="H15725">
        <v>1</v>
      </c>
      <c r="I15725">
        <v>0.08</v>
      </c>
      <c r="J15725">
        <v>52.13</v>
      </c>
    </row>
    <row r="15726" spans="7:10" x14ac:dyDescent="0.25">
      <c r="G15726">
        <v>205014172</v>
      </c>
      <c r="H15726">
        <v>1</v>
      </c>
      <c r="I15726">
        <v>0.08</v>
      </c>
      <c r="J15726">
        <v>52.2</v>
      </c>
    </row>
    <row r="15727" spans="7:10" x14ac:dyDescent="0.25">
      <c r="G15727">
        <v>205014180</v>
      </c>
      <c r="H15727">
        <v>1</v>
      </c>
      <c r="I15727">
        <v>0.08</v>
      </c>
      <c r="J15727">
        <v>52.28</v>
      </c>
    </row>
    <row r="15728" spans="7:10" x14ac:dyDescent="0.25">
      <c r="G15728">
        <v>205014190</v>
      </c>
      <c r="H15728">
        <v>1</v>
      </c>
      <c r="I15728">
        <v>0.08</v>
      </c>
      <c r="J15728">
        <v>52.36</v>
      </c>
    </row>
    <row r="15729" spans="7:10" x14ac:dyDescent="0.25">
      <c r="G15729">
        <v>205014200</v>
      </c>
      <c r="H15729">
        <v>1</v>
      </c>
      <c r="I15729">
        <v>0.08</v>
      </c>
      <c r="J15729">
        <v>52.43</v>
      </c>
    </row>
    <row r="15730" spans="7:10" x14ac:dyDescent="0.25">
      <c r="G15730">
        <v>205017029</v>
      </c>
      <c r="H15730">
        <v>1</v>
      </c>
      <c r="I15730">
        <v>0.08</v>
      </c>
      <c r="J15730">
        <v>52.51</v>
      </c>
    </row>
    <row r="15731" spans="7:10" x14ac:dyDescent="0.25">
      <c r="G15731">
        <v>205017052</v>
      </c>
      <c r="H15731">
        <v>1</v>
      </c>
      <c r="I15731">
        <v>0.08</v>
      </c>
      <c r="J15731">
        <v>52.58</v>
      </c>
    </row>
    <row r="15732" spans="7:10" x14ac:dyDescent="0.25">
      <c r="G15732">
        <v>205017096</v>
      </c>
      <c r="H15732">
        <v>1</v>
      </c>
      <c r="I15732">
        <v>0.08</v>
      </c>
      <c r="J15732">
        <v>52.66</v>
      </c>
    </row>
    <row r="15733" spans="7:10" x14ac:dyDescent="0.25">
      <c r="G15733">
        <v>205017120</v>
      </c>
      <c r="H15733">
        <v>1</v>
      </c>
      <c r="I15733">
        <v>0.08</v>
      </c>
      <c r="J15733">
        <v>52.74</v>
      </c>
    </row>
    <row r="15734" spans="7:10" x14ac:dyDescent="0.25">
      <c r="G15734">
        <v>205017140</v>
      </c>
      <c r="H15734">
        <v>1</v>
      </c>
      <c r="I15734">
        <v>0.08</v>
      </c>
      <c r="J15734">
        <v>52.81</v>
      </c>
    </row>
    <row r="15735" spans="7:10" x14ac:dyDescent="0.25">
      <c r="G15735">
        <v>205017162</v>
      </c>
      <c r="H15735">
        <v>1</v>
      </c>
      <c r="I15735">
        <v>0.08</v>
      </c>
      <c r="J15735">
        <v>52.89</v>
      </c>
    </row>
    <row r="15736" spans="7:10" x14ac:dyDescent="0.25">
      <c r="G15736">
        <v>205022011</v>
      </c>
      <c r="H15736">
        <v>1</v>
      </c>
      <c r="I15736">
        <v>0.08</v>
      </c>
      <c r="J15736">
        <v>52.96</v>
      </c>
    </row>
    <row r="15737" spans="7:10" x14ac:dyDescent="0.25">
      <c r="G15737">
        <v>205022022</v>
      </c>
      <c r="H15737">
        <v>1</v>
      </c>
      <c r="I15737">
        <v>0.08</v>
      </c>
      <c r="J15737">
        <v>53.04</v>
      </c>
    </row>
    <row r="15738" spans="7:10" x14ac:dyDescent="0.25">
      <c r="G15738">
        <v>205022033</v>
      </c>
      <c r="H15738">
        <v>1</v>
      </c>
      <c r="I15738">
        <v>0.08</v>
      </c>
      <c r="J15738">
        <v>53.12</v>
      </c>
    </row>
    <row r="15739" spans="7:10" x14ac:dyDescent="0.25">
      <c r="G15739">
        <v>205022044</v>
      </c>
      <c r="H15739">
        <v>1</v>
      </c>
      <c r="I15739">
        <v>0.08</v>
      </c>
      <c r="J15739">
        <v>53.19</v>
      </c>
    </row>
    <row r="15740" spans="7:10" x14ac:dyDescent="0.25">
      <c r="G15740">
        <v>205022056</v>
      </c>
      <c r="H15740">
        <v>1</v>
      </c>
      <c r="I15740">
        <v>0.08</v>
      </c>
      <c r="J15740">
        <v>53.27</v>
      </c>
    </row>
    <row r="15741" spans="7:10" x14ac:dyDescent="0.25">
      <c r="G15741">
        <v>205022067</v>
      </c>
      <c r="H15741">
        <v>1</v>
      </c>
      <c r="I15741">
        <v>0.08</v>
      </c>
      <c r="J15741">
        <v>53.34</v>
      </c>
    </row>
    <row r="15742" spans="7:10" x14ac:dyDescent="0.25">
      <c r="G15742">
        <v>205022078</v>
      </c>
      <c r="H15742">
        <v>1</v>
      </c>
      <c r="I15742">
        <v>0.08</v>
      </c>
      <c r="J15742">
        <v>53.42</v>
      </c>
    </row>
    <row r="15743" spans="7:10" x14ac:dyDescent="0.25">
      <c r="G15743">
        <v>205022089</v>
      </c>
      <c r="H15743">
        <v>1</v>
      </c>
      <c r="I15743">
        <v>0.08</v>
      </c>
      <c r="J15743">
        <v>53.5</v>
      </c>
    </row>
    <row r="15744" spans="7:10" x14ac:dyDescent="0.25">
      <c r="G15744">
        <v>205022096</v>
      </c>
      <c r="H15744">
        <v>1</v>
      </c>
      <c r="I15744">
        <v>0.08</v>
      </c>
      <c r="J15744">
        <v>53.57</v>
      </c>
    </row>
    <row r="15745" spans="7:10" x14ac:dyDescent="0.25">
      <c r="G15745">
        <v>205022100</v>
      </c>
      <c r="H15745">
        <v>1</v>
      </c>
      <c r="I15745">
        <v>0.08</v>
      </c>
      <c r="J15745">
        <v>53.65</v>
      </c>
    </row>
    <row r="15746" spans="7:10" x14ac:dyDescent="0.25">
      <c r="G15746">
        <v>205022111</v>
      </c>
      <c r="H15746">
        <v>1</v>
      </c>
      <c r="I15746">
        <v>0.08</v>
      </c>
      <c r="J15746">
        <v>53.72</v>
      </c>
    </row>
    <row r="15747" spans="7:10" x14ac:dyDescent="0.25">
      <c r="G15747">
        <v>205022122</v>
      </c>
      <c r="H15747">
        <v>1</v>
      </c>
      <c r="I15747">
        <v>0.08</v>
      </c>
      <c r="J15747">
        <v>53.8</v>
      </c>
    </row>
    <row r="15748" spans="7:10" x14ac:dyDescent="0.25">
      <c r="G15748">
        <v>205022133</v>
      </c>
      <c r="H15748">
        <v>1</v>
      </c>
      <c r="I15748">
        <v>0.08</v>
      </c>
      <c r="J15748">
        <v>53.88</v>
      </c>
    </row>
    <row r="15749" spans="7:10" x14ac:dyDescent="0.25">
      <c r="G15749">
        <v>205022145</v>
      </c>
      <c r="H15749">
        <v>1</v>
      </c>
      <c r="I15749">
        <v>0.08</v>
      </c>
      <c r="J15749">
        <v>53.95</v>
      </c>
    </row>
    <row r="15750" spans="7:10" x14ac:dyDescent="0.25">
      <c r="G15750">
        <v>205022156</v>
      </c>
      <c r="H15750">
        <v>1</v>
      </c>
      <c r="I15750">
        <v>0.08</v>
      </c>
      <c r="J15750">
        <v>54.03</v>
      </c>
    </row>
    <row r="15751" spans="7:10" x14ac:dyDescent="0.25">
      <c r="G15751">
        <v>205022167</v>
      </c>
      <c r="H15751">
        <v>1</v>
      </c>
      <c r="I15751">
        <v>0.08</v>
      </c>
      <c r="J15751">
        <v>54.1</v>
      </c>
    </row>
    <row r="15752" spans="7:10" x14ac:dyDescent="0.25">
      <c r="G15752">
        <v>205122005</v>
      </c>
      <c r="H15752">
        <v>1</v>
      </c>
      <c r="I15752">
        <v>0.08</v>
      </c>
      <c r="J15752">
        <v>54.18</v>
      </c>
    </row>
    <row r="15753" spans="7:10" x14ac:dyDescent="0.25">
      <c r="G15753">
        <v>205122015</v>
      </c>
      <c r="H15753">
        <v>1</v>
      </c>
      <c r="I15753">
        <v>0.08</v>
      </c>
      <c r="J15753">
        <v>54.26</v>
      </c>
    </row>
    <row r="15754" spans="7:10" x14ac:dyDescent="0.25">
      <c r="G15754">
        <v>205122025</v>
      </c>
      <c r="H15754">
        <v>1</v>
      </c>
      <c r="I15754">
        <v>0.08</v>
      </c>
      <c r="J15754">
        <v>54.33</v>
      </c>
    </row>
    <row r="15755" spans="7:10" x14ac:dyDescent="0.25">
      <c r="G15755">
        <v>205122035</v>
      </c>
      <c r="H15755">
        <v>1</v>
      </c>
      <c r="I15755">
        <v>0.08</v>
      </c>
      <c r="J15755">
        <v>54.41</v>
      </c>
    </row>
    <row r="15756" spans="7:10" x14ac:dyDescent="0.25">
      <c r="G15756">
        <v>205122046</v>
      </c>
      <c r="H15756">
        <v>1</v>
      </c>
      <c r="I15756">
        <v>0.08</v>
      </c>
      <c r="J15756">
        <v>54.48</v>
      </c>
    </row>
    <row r="15757" spans="7:10" x14ac:dyDescent="0.25">
      <c r="G15757">
        <v>205122053</v>
      </c>
      <c r="H15757">
        <v>1</v>
      </c>
      <c r="I15757">
        <v>0.08</v>
      </c>
      <c r="J15757">
        <v>54.56</v>
      </c>
    </row>
    <row r="15758" spans="7:10" x14ac:dyDescent="0.25">
      <c r="G15758">
        <v>205122065</v>
      </c>
      <c r="H15758">
        <v>1</v>
      </c>
      <c r="I15758">
        <v>0.08</v>
      </c>
      <c r="J15758">
        <v>54.64</v>
      </c>
    </row>
    <row r="15759" spans="7:10" x14ac:dyDescent="0.25">
      <c r="G15759">
        <v>205122074</v>
      </c>
      <c r="H15759">
        <v>1</v>
      </c>
      <c r="I15759">
        <v>0.08</v>
      </c>
      <c r="J15759">
        <v>54.71</v>
      </c>
    </row>
    <row r="15760" spans="7:10" x14ac:dyDescent="0.25">
      <c r="G15760">
        <v>205122089</v>
      </c>
      <c r="H15760">
        <v>1</v>
      </c>
      <c r="I15760">
        <v>0.08</v>
      </c>
      <c r="J15760">
        <v>54.79</v>
      </c>
    </row>
    <row r="15761" spans="7:10" x14ac:dyDescent="0.25">
      <c r="G15761">
        <v>205122105</v>
      </c>
      <c r="H15761">
        <v>1</v>
      </c>
      <c r="I15761">
        <v>0.08</v>
      </c>
      <c r="J15761">
        <v>54.86</v>
      </c>
    </row>
    <row r="15762" spans="7:10" x14ac:dyDescent="0.25">
      <c r="G15762">
        <v>205122127</v>
      </c>
      <c r="H15762">
        <v>1</v>
      </c>
      <c r="I15762">
        <v>0.08</v>
      </c>
      <c r="J15762">
        <v>54.94</v>
      </c>
    </row>
    <row r="15763" spans="7:10" x14ac:dyDescent="0.25">
      <c r="G15763">
        <v>205122135</v>
      </c>
      <c r="H15763">
        <v>1</v>
      </c>
      <c r="I15763">
        <v>0.08</v>
      </c>
      <c r="J15763">
        <v>55.02</v>
      </c>
    </row>
    <row r="15764" spans="7:10" x14ac:dyDescent="0.25">
      <c r="G15764">
        <v>205122149</v>
      </c>
      <c r="H15764">
        <v>1</v>
      </c>
      <c r="I15764">
        <v>0.08</v>
      </c>
      <c r="J15764">
        <v>55.09</v>
      </c>
    </row>
    <row r="15765" spans="7:10" x14ac:dyDescent="0.25">
      <c r="G15765">
        <v>205122167</v>
      </c>
      <c r="H15765">
        <v>1</v>
      </c>
      <c r="I15765">
        <v>0.08</v>
      </c>
      <c r="J15765">
        <v>55.17</v>
      </c>
    </row>
    <row r="15766" spans="7:10" x14ac:dyDescent="0.25">
      <c r="G15766">
        <v>206034007</v>
      </c>
      <c r="H15766">
        <v>1</v>
      </c>
      <c r="I15766">
        <v>0.08</v>
      </c>
      <c r="J15766">
        <v>55.24</v>
      </c>
    </row>
    <row r="15767" spans="7:10" x14ac:dyDescent="0.25">
      <c r="G15767">
        <v>206034031</v>
      </c>
      <c r="H15767">
        <v>1</v>
      </c>
      <c r="I15767">
        <v>0.08</v>
      </c>
      <c r="J15767">
        <v>55.32</v>
      </c>
    </row>
    <row r="15768" spans="7:10" x14ac:dyDescent="0.25">
      <c r="G15768">
        <v>206034035</v>
      </c>
      <c r="H15768">
        <v>1</v>
      </c>
      <c r="I15768">
        <v>0.08</v>
      </c>
      <c r="J15768">
        <v>55.4</v>
      </c>
    </row>
    <row r="15769" spans="7:10" x14ac:dyDescent="0.25">
      <c r="G15769">
        <v>206034054</v>
      </c>
      <c r="H15769">
        <v>1</v>
      </c>
      <c r="I15769">
        <v>0.08</v>
      </c>
      <c r="J15769">
        <v>55.47</v>
      </c>
    </row>
    <row r="15770" spans="7:10" x14ac:dyDescent="0.25">
      <c r="G15770">
        <v>206034078</v>
      </c>
      <c r="H15770">
        <v>1</v>
      </c>
      <c r="I15770">
        <v>0.08</v>
      </c>
      <c r="J15770">
        <v>55.55</v>
      </c>
    </row>
    <row r="15771" spans="7:10" x14ac:dyDescent="0.25">
      <c r="G15771">
        <v>206034102</v>
      </c>
      <c r="H15771">
        <v>1</v>
      </c>
      <c r="I15771">
        <v>0.08</v>
      </c>
      <c r="J15771">
        <v>55.62</v>
      </c>
    </row>
    <row r="15772" spans="7:10" x14ac:dyDescent="0.25">
      <c r="G15772">
        <v>206034125</v>
      </c>
      <c r="H15772">
        <v>1</v>
      </c>
      <c r="I15772">
        <v>0.08</v>
      </c>
      <c r="J15772">
        <v>55.7</v>
      </c>
    </row>
    <row r="15773" spans="7:10" x14ac:dyDescent="0.25">
      <c r="G15773">
        <v>206034149</v>
      </c>
      <c r="H15773">
        <v>1</v>
      </c>
      <c r="I15773">
        <v>0.08</v>
      </c>
      <c r="J15773">
        <v>55.78</v>
      </c>
    </row>
    <row r="15774" spans="7:10" x14ac:dyDescent="0.25">
      <c r="G15774">
        <v>206034173</v>
      </c>
      <c r="H15774">
        <v>1</v>
      </c>
      <c r="I15774">
        <v>0.08</v>
      </c>
      <c r="J15774">
        <v>55.85</v>
      </c>
    </row>
    <row r="15775" spans="7:10" x14ac:dyDescent="0.25">
      <c r="G15775">
        <v>206034196</v>
      </c>
      <c r="H15775">
        <v>1</v>
      </c>
      <c r="I15775">
        <v>0.08</v>
      </c>
      <c r="J15775">
        <v>55.93</v>
      </c>
    </row>
    <row r="15776" spans="7:10" x14ac:dyDescent="0.25">
      <c r="G15776">
        <v>206034213</v>
      </c>
      <c r="H15776">
        <v>1</v>
      </c>
      <c r="I15776">
        <v>0.08</v>
      </c>
      <c r="J15776">
        <v>56</v>
      </c>
    </row>
    <row r="15777" spans="7:10" x14ac:dyDescent="0.25">
      <c r="G15777">
        <v>206034220</v>
      </c>
      <c r="H15777">
        <v>1</v>
      </c>
      <c r="I15777">
        <v>0.08</v>
      </c>
      <c r="J15777">
        <v>56.08</v>
      </c>
    </row>
    <row r="15778" spans="7:10" x14ac:dyDescent="0.25">
      <c r="G15778">
        <v>206034244</v>
      </c>
      <c r="H15778">
        <v>1</v>
      </c>
      <c r="I15778">
        <v>0.08</v>
      </c>
      <c r="J15778">
        <v>56.16</v>
      </c>
    </row>
    <row r="15779" spans="7:10" x14ac:dyDescent="0.25">
      <c r="G15779">
        <v>206034267</v>
      </c>
      <c r="H15779">
        <v>1</v>
      </c>
      <c r="I15779">
        <v>0.08</v>
      </c>
      <c r="J15779">
        <v>56.23</v>
      </c>
    </row>
    <row r="15780" spans="7:10" x14ac:dyDescent="0.25">
      <c r="G15780">
        <v>206034291</v>
      </c>
      <c r="H15780">
        <v>1</v>
      </c>
      <c r="I15780">
        <v>0.08</v>
      </c>
      <c r="J15780">
        <v>56.31</v>
      </c>
    </row>
    <row r="15781" spans="7:10" x14ac:dyDescent="0.25">
      <c r="G15781">
        <v>206034338</v>
      </c>
      <c r="H15781">
        <v>1</v>
      </c>
      <c r="I15781">
        <v>0.08</v>
      </c>
      <c r="J15781">
        <v>56.38</v>
      </c>
    </row>
    <row r="15782" spans="7:10" x14ac:dyDescent="0.25">
      <c r="G15782">
        <v>206037001</v>
      </c>
      <c r="H15782">
        <v>1</v>
      </c>
      <c r="I15782">
        <v>0.08</v>
      </c>
      <c r="J15782">
        <v>56.46</v>
      </c>
    </row>
    <row r="15783" spans="7:10" x14ac:dyDescent="0.25">
      <c r="G15783">
        <v>206037007</v>
      </c>
      <c r="H15783">
        <v>1</v>
      </c>
      <c r="I15783">
        <v>0.08</v>
      </c>
      <c r="J15783">
        <v>56.53</v>
      </c>
    </row>
    <row r="15784" spans="7:10" x14ac:dyDescent="0.25">
      <c r="G15784">
        <v>206037014</v>
      </c>
      <c r="H15784">
        <v>1</v>
      </c>
      <c r="I15784">
        <v>0.08</v>
      </c>
      <c r="J15784">
        <v>56.61</v>
      </c>
    </row>
    <row r="15785" spans="7:10" x14ac:dyDescent="0.25">
      <c r="G15785">
        <v>206037020</v>
      </c>
      <c r="H15785">
        <v>1</v>
      </c>
      <c r="I15785">
        <v>0.08</v>
      </c>
      <c r="J15785">
        <v>56.69</v>
      </c>
    </row>
    <row r="15786" spans="7:10" x14ac:dyDescent="0.25">
      <c r="G15786">
        <v>206037026</v>
      </c>
      <c r="H15786">
        <v>1</v>
      </c>
      <c r="I15786">
        <v>0.08</v>
      </c>
      <c r="J15786">
        <v>56.76</v>
      </c>
    </row>
    <row r="15787" spans="7:10" x14ac:dyDescent="0.25">
      <c r="G15787">
        <v>206037033</v>
      </c>
      <c r="H15787">
        <v>1</v>
      </c>
      <c r="I15787">
        <v>0.08</v>
      </c>
      <c r="J15787">
        <v>56.84</v>
      </c>
    </row>
    <row r="15788" spans="7:10" x14ac:dyDescent="0.25">
      <c r="G15788">
        <v>206037039</v>
      </c>
      <c r="H15788">
        <v>1</v>
      </c>
      <c r="I15788">
        <v>0.08</v>
      </c>
      <c r="J15788">
        <v>56.91</v>
      </c>
    </row>
    <row r="15789" spans="7:10" x14ac:dyDescent="0.25">
      <c r="G15789">
        <v>206037045</v>
      </c>
      <c r="H15789">
        <v>1</v>
      </c>
      <c r="I15789">
        <v>0.08</v>
      </c>
      <c r="J15789">
        <v>56.99</v>
      </c>
    </row>
    <row r="15790" spans="7:10" x14ac:dyDescent="0.25">
      <c r="G15790">
        <v>206037052</v>
      </c>
      <c r="H15790">
        <v>1</v>
      </c>
      <c r="I15790">
        <v>0.08</v>
      </c>
      <c r="J15790">
        <v>57.07</v>
      </c>
    </row>
    <row r="15791" spans="7:10" x14ac:dyDescent="0.25">
      <c r="G15791">
        <v>206037058</v>
      </c>
      <c r="H15791">
        <v>1</v>
      </c>
      <c r="I15791">
        <v>0.08</v>
      </c>
      <c r="J15791">
        <v>57.14</v>
      </c>
    </row>
    <row r="15792" spans="7:10" x14ac:dyDescent="0.25">
      <c r="G15792">
        <v>206037064</v>
      </c>
      <c r="H15792">
        <v>1</v>
      </c>
      <c r="I15792">
        <v>0.08</v>
      </c>
      <c r="J15792">
        <v>57.22</v>
      </c>
    </row>
    <row r="15793" spans="7:10" x14ac:dyDescent="0.25">
      <c r="G15793">
        <v>206037071</v>
      </c>
      <c r="H15793">
        <v>1</v>
      </c>
      <c r="I15793">
        <v>0.08</v>
      </c>
      <c r="J15793">
        <v>57.29</v>
      </c>
    </row>
    <row r="15794" spans="7:10" x14ac:dyDescent="0.25">
      <c r="G15794">
        <v>206037077</v>
      </c>
      <c r="H15794">
        <v>1</v>
      </c>
      <c r="I15794">
        <v>0.08</v>
      </c>
      <c r="J15794">
        <v>57.37</v>
      </c>
    </row>
    <row r="15795" spans="7:10" x14ac:dyDescent="0.25">
      <c r="G15795">
        <v>206037083</v>
      </c>
      <c r="H15795">
        <v>1</v>
      </c>
      <c r="I15795">
        <v>0.08</v>
      </c>
      <c r="J15795">
        <v>57.45</v>
      </c>
    </row>
    <row r="15796" spans="7:10" x14ac:dyDescent="0.25">
      <c r="G15796">
        <v>206037090</v>
      </c>
      <c r="H15796">
        <v>1</v>
      </c>
      <c r="I15796">
        <v>0.08</v>
      </c>
      <c r="J15796">
        <v>57.52</v>
      </c>
    </row>
    <row r="15797" spans="7:10" x14ac:dyDescent="0.25">
      <c r="G15797">
        <v>206042008</v>
      </c>
      <c r="H15797">
        <v>1</v>
      </c>
      <c r="I15797">
        <v>0.08</v>
      </c>
      <c r="J15797">
        <v>57.6</v>
      </c>
    </row>
    <row r="15798" spans="7:10" x14ac:dyDescent="0.25">
      <c r="G15798">
        <v>206042027</v>
      </c>
      <c r="H15798">
        <v>1</v>
      </c>
      <c r="I15798">
        <v>0.08</v>
      </c>
      <c r="J15798">
        <v>57.67</v>
      </c>
    </row>
    <row r="15799" spans="7:10" x14ac:dyDescent="0.25">
      <c r="G15799">
        <v>206042045</v>
      </c>
      <c r="H15799">
        <v>1</v>
      </c>
      <c r="I15799">
        <v>0.08</v>
      </c>
      <c r="J15799">
        <v>57.75</v>
      </c>
    </row>
    <row r="15800" spans="7:10" x14ac:dyDescent="0.25">
      <c r="G15800">
        <v>206042064</v>
      </c>
      <c r="H15800">
        <v>1</v>
      </c>
      <c r="I15800">
        <v>0.08</v>
      </c>
      <c r="J15800">
        <v>57.83</v>
      </c>
    </row>
    <row r="15801" spans="7:10" x14ac:dyDescent="0.25">
      <c r="G15801">
        <v>206042083</v>
      </c>
      <c r="H15801">
        <v>1</v>
      </c>
      <c r="I15801">
        <v>0.08</v>
      </c>
      <c r="J15801">
        <v>57.9</v>
      </c>
    </row>
    <row r="15802" spans="7:10" x14ac:dyDescent="0.25">
      <c r="G15802">
        <v>206042101</v>
      </c>
      <c r="H15802">
        <v>1</v>
      </c>
      <c r="I15802">
        <v>0.08</v>
      </c>
      <c r="J15802">
        <v>57.98</v>
      </c>
    </row>
    <row r="15803" spans="7:10" x14ac:dyDescent="0.25">
      <c r="G15803">
        <v>206042120</v>
      </c>
      <c r="H15803">
        <v>1</v>
      </c>
      <c r="I15803">
        <v>0.08</v>
      </c>
      <c r="J15803">
        <v>58.05</v>
      </c>
    </row>
    <row r="15804" spans="7:10" x14ac:dyDescent="0.25">
      <c r="G15804">
        <v>206042139</v>
      </c>
      <c r="H15804">
        <v>1</v>
      </c>
      <c r="I15804">
        <v>0.08</v>
      </c>
      <c r="J15804">
        <v>58.13</v>
      </c>
    </row>
    <row r="15805" spans="7:10" x14ac:dyDescent="0.25">
      <c r="G15805">
        <v>206042157</v>
      </c>
      <c r="H15805">
        <v>1</v>
      </c>
      <c r="I15805">
        <v>0.08</v>
      </c>
      <c r="J15805">
        <v>58.21</v>
      </c>
    </row>
    <row r="15806" spans="7:10" x14ac:dyDescent="0.25">
      <c r="G15806">
        <v>206042176</v>
      </c>
      <c r="H15806">
        <v>1</v>
      </c>
      <c r="I15806">
        <v>0.08</v>
      </c>
      <c r="J15806">
        <v>58.28</v>
      </c>
    </row>
    <row r="15807" spans="7:10" x14ac:dyDescent="0.25">
      <c r="G15807">
        <v>206042195</v>
      </c>
      <c r="H15807">
        <v>1</v>
      </c>
      <c r="I15807">
        <v>0.08</v>
      </c>
      <c r="J15807">
        <v>58.36</v>
      </c>
    </row>
    <row r="15808" spans="7:10" x14ac:dyDescent="0.25">
      <c r="G15808">
        <v>206042232</v>
      </c>
      <c r="H15808">
        <v>1</v>
      </c>
      <c r="I15808">
        <v>0.08</v>
      </c>
      <c r="J15808">
        <v>58.43</v>
      </c>
    </row>
    <row r="15809" spans="7:10" x14ac:dyDescent="0.25">
      <c r="G15809">
        <v>206042251</v>
      </c>
      <c r="H15809">
        <v>1</v>
      </c>
      <c r="I15809">
        <v>0.08</v>
      </c>
      <c r="J15809">
        <v>58.51</v>
      </c>
    </row>
    <row r="15810" spans="7:10" x14ac:dyDescent="0.25">
      <c r="G15810">
        <v>206042269</v>
      </c>
      <c r="H15810">
        <v>1</v>
      </c>
      <c r="I15810">
        <v>0.08</v>
      </c>
      <c r="J15810">
        <v>58.59</v>
      </c>
    </row>
    <row r="15811" spans="7:10" x14ac:dyDescent="0.25">
      <c r="G15811">
        <v>206054008</v>
      </c>
      <c r="H15811">
        <v>1</v>
      </c>
      <c r="I15811">
        <v>0.08</v>
      </c>
      <c r="J15811">
        <v>58.66</v>
      </c>
    </row>
    <row r="15812" spans="7:10" x14ac:dyDescent="0.25">
      <c r="G15812">
        <v>206054019</v>
      </c>
      <c r="H15812">
        <v>1</v>
      </c>
      <c r="I15812">
        <v>0.08</v>
      </c>
      <c r="J15812">
        <v>58.74</v>
      </c>
    </row>
    <row r="15813" spans="7:10" x14ac:dyDescent="0.25">
      <c r="G15813">
        <v>206054029</v>
      </c>
      <c r="H15813">
        <v>1</v>
      </c>
      <c r="I15813">
        <v>0.08</v>
      </c>
      <c r="J15813">
        <v>58.81</v>
      </c>
    </row>
    <row r="15814" spans="7:10" x14ac:dyDescent="0.25">
      <c r="G15814">
        <v>206054040</v>
      </c>
      <c r="H15814">
        <v>1</v>
      </c>
      <c r="I15814">
        <v>0.08</v>
      </c>
      <c r="J15814">
        <v>58.89</v>
      </c>
    </row>
    <row r="15815" spans="7:10" x14ac:dyDescent="0.25">
      <c r="G15815">
        <v>206054050</v>
      </c>
      <c r="H15815">
        <v>1</v>
      </c>
      <c r="I15815">
        <v>0.08</v>
      </c>
      <c r="J15815">
        <v>58.97</v>
      </c>
    </row>
    <row r="15816" spans="7:10" x14ac:dyDescent="0.25">
      <c r="G15816">
        <v>206054061</v>
      </c>
      <c r="H15816">
        <v>1</v>
      </c>
      <c r="I15816">
        <v>0.08</v>
      </c>
      <c r="J15816">
        <v>59.04</v>
      </c>
    </row>
    <row r="15817" spans="7:10" x14ac:dyDescent="0.25">
      <c r="G15817">
        <v>206054071</v>
      </c>
      <c r="H15817">
        <v>1</v>
      </c>
      <c r="I15817">
        <v>0.08</v>
      </c>
      <c r="J15817">
        <v>59.12</v>
      </c>
    </row>
    <row r="15818" spans="7:10" x14ac:dyDescent="0.25">
      <c r="G15818">
        <v>206054082</v>
      </c>
      <c r="H15818">
        <v>1</v>
      </c>
      <c r="I15818">
        <v>0.08</v>
      </c>
      <c r="J15818">
        <v>59.19</v>
      </c>
    </row>
    <row r="15819" spans="7:10" x14ac:dyDescent="0.25">
      <c r="G15819">
        <v>206054092</v>
      </c>
      <c r="H15819">
        <v>1</v>
      </c>
      <c r="I15819">
        <v>0.08</v>
      </c>
      <c r="J15819">
        <v>59.27</v>
      </c>
    </row>
    <row r="15820" spans="7:10" x14ac:dyDescent="0.25">
      <c r="G15820">
        <v>206054103</v>
      </c>
      <c r="H15820">
        <v>1</v>
      </c>
      <c r="I15820">
        <v>0.08</v>
      </c>
      <c r="J15820">
        <v>59.35</v>
      </c>
    </row>
    <row r="15821" spans="7:10" x14ac:dyDescent="0.25">
      <c r="G15821">
        <v>206054113</v>
      </c>
      <c r="H15821">
        <v>1</v>
      </c>
      <c r="I15821">
        <v>0.08</v>
      </c>
      <c r="J15821">
        <v>59.42</v>
      </c>
    </row>
    <row r="15822" spans="7:10" x14ac:dyDescent="0.25">
      <c r="G15822">
        <v>206054124</v>
      </c>
      <c r="H15822">
        <v>1</v>
      </c>
      <c r="I15822">
        <v>0.08</v>
      </c>
      <c r="J15822">
        <v>59.5</v>
      </c>
    </row>
    <row r="15823" spans="7:10" x14ac:dyDescent="0.25">
      <c r="G15823">
        <v>206054134</v>
      </c>
      <c r="H15823">
        <v>1</v>
      </c>
      <c r="I15823">
        <v>0.08</v>
      </c>
      <c r="J15823">
        <v>59.57</v>
      </c>
    </row>
    <row r="15824" spans="7:10" x14ac:dyDescent="0.25">
      <c r="G15824">
        <v>206054145</v>
      </c>
      <c r="H15824">
        <v>1</v>
      </c>
      <c r="I15824">
        <v>0.08</v>
      </c>
      <c r="J15824">
        <v>59.65</v>
      </c>
    </row>
    <row r="15825" spans="7:10" x14ac:dyDescent="0.25">
      <c r="G15825">
        <v>206054155</v>
      </c>
      <c r="H15825">
        <v>1</v>
      </c>
      <c r="I15825">
        <v>0.08</v>
      </c>
      <c r="J15825">
        <v>59.73</v>
      </c>
    </row>
    <row r="15826" spans="7:10" x14ac:dyDescent="0.25">
      <c r="G15826">
        <v>206055002</v>
      </c>
      <c r="H15826">
        <v>1</v>
      </c>
      <c r="I15826">
        <v>0.08</v>
      </c>
      <c r="J15826">
        <v>59.8</v>
      </c>
    </row>
    <row r="15827" spans="7:10" x14ac:dyDescent="0.25">
      <c r="G15827">
        <v>206055018</v>
      </c>
      <c r="H15827">
        <v>1</v>
      </c>
      <c r="I15827">
        <v>0.08</v>
      </c>
      <c r="J15827">
        <v>59.88</v>
      </c>
    </row>
    <row r="15828" spans="7:10" x14ac:dyDescent="0.25">
      <c r="G15828">
        <v>206055034</v>
      </c>
      <c r="H15828">
        <v>1</v>
      </c>
      <c r="I15828">
        <v>0.08</v>
      </c>
      <c r="J15828">
        <v>59.95</v>
      </c>
    </row>
    <row r="15829" spans="7:10" x14ac:dyDescent="0.25">
      <c r="G15829">
        <v>206055052</v>
      </c>
      <c r="H15829">
        <v>1</v>
      </c>
      <c r="I15829">
        <v>0.08</v>
      </c>
      <c r="J15829">
        <v>60.03</v>
      </c>
    </row>
    <row r="15830" spans="7:10" x14ac:dyDescent="0.25">
      <c r="G15830">
        <v>206055067</v>
      </c>
      <c r="H15830">
        <v>1</v>
      </c>
      <c r="I15830">
        <v>0.08</v>
      </c>
      <c r="J15830">
        <v>60.11</v>
      </c>
    </row>
    <row r="15831" spans="7:10" x14ac:dyDescent="0.25">
      <c r="G15831">
        <v>206055082</v>
      </c>
      <c r="H15831">
        <v>1</v>
      </c>
      <c r="I15831">
        <v>0.08</v>
      </c>
      <c r="J15831">
        <v>60.18</v>
      </c>
    </row>
    <row r="15832" spans="7:10" x14ac:dyDescent="0.25">
      <c r="G15832">
        <v>206055097</v>
      </c>
      <c r="H15832">
        <v>1</v>
      </c>
      <c r="I15832">
        <v>0.08</v>
      </c>
      <c r="J15832">
        <v>60.26</v>
      </c>
    </row>
    <row r="15833" spans="7:10" x14ac:dyDescent="0.25">
      <c r="G15833">
        <v>206055113</v>
      </c>
      <c r="H15833">
        <v>1</v>
      </c>
      <c r="I15833">
        <v>0.08</v>
      </c>
      <c r="J15833">
        <v>60.33</v>
      </c>
    </row>
    <row r="15834" spans="7:10" x14ac:dyDescent="0.25">
      <c r="G15834">
        <v>206055129</v>
      </c>
      <c r="H15834">
        <v>1</v>
      </c>
      <c r="I15834">
        <v>0.08</v>
      </c>
      <c r="J15834">
        <v>60.41</v>
      </c>
    </row>
    <row r="15835" spans="7:10" x14ac:dyDescent="0.25">
      <c r="G15835">
        <v>206055145</v>
      </c>
      <c r="H15835">
        <v>1</v>
      </c>
      <c r="I15835">
        <v>0.08</v>
      </c>
      <c r="J15835">
        <v>60.49</v>
      </c>
    </row>
    <row r="15836" spans="7:10" x14ac:dyDescent="0.25">
      <c r="G15836">
        <v>206055160</v>
      </c>
      <c r="H15836">
        <v>1</v>
      </c>
      <c r="I15836">
        <v>0.08</v>
      </c>
      <c r="J15836">
        <v>60.56</v>
      </c>
    </row>
    <row r="15837" spans="7:10" x14ac:dyDescent="0.25">
      <c r="G15837">
        <v>206055175</v>
      </c>
      <c r="H15837">
        <v>1</v>
      </c>
      <c r="I15837">
        <v>0.08</v>
      </c>
      <c r="J15837">
        <v>60.64</v>
      </c>
    </row>
    <row r="15838" spans="7:10" x14ac:dyDescent="0.25">
      <c r="G15838">
        <v>206055191</v>
      </c>
      <c r="H15838">
        <v>1</v>
      </c>
      <c r="I15838">
        <v>0.08</v>
      </c>
      <c r="J15838">
        <v>60.71</v>
      </c>
    </row>
    <row r="15839" spans="7:10" x14ac:dyDescent="0.25">
      <c r="G15839">
        <v>206055207</v>
      </c>
      <c r="H15839">
        <v>1</v>
      </c>
      <c r="I15839">
        <v>0.08</v>
      </c>
      <c r="J15839">
        <v>60.79</v>
      </c>
    </row>
    <row r="15840" spans="7:10" x14ac:dyDescent="0.25">
      <c r="G15840">
        <v>206055222</v>
      </c>
      <c r="H15840">
        <v>1</v>
      </c>
      <c r="I15840">
        <v>0.08</v>
      </c>
      <c r="J15840">
        <v>60.87</v>
      </c>
    </row>
    <row r="15841" spans="7:10" x14ac:dyDescent="0.25">
      <c r="G15841">
        <v>206072006</v>
      </c>
      <c r="H15841">
        <v>1</v>
      </c>
      <c r="I15841">
        <v>0.08</v>
      </c>
      <c r="J15841">
        <v>60.94</v>
      </c>
    </row>
    <row r="15842" spans="7:10" x14ac:dyDescent="0.25">
      <c r="G15842">
        <v>206072012</v>
      </c>
      <c r="H15842">
        <v>1</v>
      </c>
      <c r="I15842">
        <v>0.08</v>
      </c>
      <c r="J15842">
        <v>61.02</v>
      </c>
    </row>
    <row r="15843" spans="7:10" x14ac:dyDescent="0.25">
      <c r="G15843">
        <v>206072018</v>
      </c>
      <c r="H15843">
        <v>1</v>
      </c>
      <c r="I15843">
        <v>0.08</v>
      </c>
      <c r="J15843">
        <v>61.09</v>
      </c>
    </row>
    <row r="15844" spans="7:10" x14ac:dyDescent="0.25">
      <c r="G15844">
        <v>206072024</v>
      </c>
      <c r="H15844">
        <v>1</v>
      </c>
      <c r="I15844">
        <v>0.08</v>
      </c>
      <c r="J15844">
        <v>61.17</v>
      </c>
    </row>
    <row r="15845" spans="7:10" x14ac:dyDescent="0.25">
      <c r="G15845">
        <v>206072030</v>
      </c>
      <c r="H15845">
        <v>1</v>
      </c>
      <c r="I15845">
        <v>0.08</v>
      </c>
      <c r="J15845">
        <v>61.25</v>
      </c>
    </row>
    <row r="15846" spans="7:10" x14ac:dyDescent="0.25">
      <c r="G15846">
        <v>206072036</v>
      </c>
      <c r="H15846">
        <v>1</v>
      </c>
      <c r="I15846">
        <v>0.08</v>
      </c>
      <c r="J15846">
        <v>61.32</v>
      </c>
    </row>
    <row r="15847" spans="7:10" x14ac:dyDescent="0.25">
      <c r="G15847">
        <v>206072042</v>
      </c>
      <c r="H15847">
        <v>1</v>
      </c>
      <c r="I15847">
        <v>0.08</v>
      </c>
      <c r="J15847">
        <v>61.4</v>
      </c>
    </row>
    <row r="15848" spans="7:10" x14ac:dyDescent="0.25">
      <c r="G15848">
        <v>206072048</v>
      </c>
      <c r="H15848">
        <v>1</v>
      </c>
      <c r="I15848">
        <v>0.08</v>
      </c>
      <c r="J15848">
        <v>61.47</v>
      </c>
    </row>
    <row r="15849" spans="7:10" x14ac:dyDescent="0.25">
      <c r="G15849">
        <v>206072053</v>
      </c>
      <c r="H15849">
        <v>1</v>
      </c>
      <c r="I15849">
        <v>0.08</v>
      </c>
      <c r="J15849">
        <v>61.55</v>
      </c>
    </row>
    <row r="15850" spans="7:10" x14ac:dyDescent="0.25">
      <c r="G15850">
        <v>206072059</v>
      </c>
      <c r="H15850">
        <v>1</v>
      </c>
      <c r="I15850">
        <v>0.08</v>
      </c>
      <c r="J15850">
        <v>61.63</v>
      </c>
    </row>
    <row r="15851" spans="7:10" x14ac:dyDescent="0.25">
      <c r="G15851">
        <v>206072065</v>
      </c>
      <c r="H15851">
        <v>1</v>
      </c>
      <c r="I15851">
        <v>0.08</v>
      </c>
      <c r="J15851">
        <v>61.7</v>
      </c>
    </row>
    <row r="15852" spans="7:10" x14ac:dyDescent="0.25">
      <c r="G15852">
        <v>206072071</v>
      </c>
      <c r="H15852">
        <v>1</v>
      </c>
      <c r="I15852">
        <v>0.08</v>
      </c>
      <c r="J15852">
        <v>61.78</v>
      </c>
    </row>
    <row r="15853" spans="7:10" x14ac:dyDescent="0.25">
      <c r="G15853">
        <v>206072077</v>
      </c>
      <c r="H15853">
        <v>1</v>
      </c>
      <c r="I15853">
        <v>0.08</v>
      </c>
      <c r="J15853">
        <v>61.85</v>
      </c>
    </row>
    <row r="15854" spans="7:10" x14ac:dyDescent="0.25">
      <c r="G15854">
        <v>206072083</v>
      </c>
      <c r="H15854">
        <v>1</v>
      </c>
      <c r="I15854">
        <v>0.08</v>
      </c>
      <c r="J15854">
        <v>61.93</v>
      </c>
    </row>
    <row r="15855" spans="7:10" x14ac:dyDescent="0.25">
      <c r="G15855">
        <v>206072090</v>
      </c>
      <c r="H15855">
        <v>1</v>
      </c>
      <c r="I15855">
        <v>0.08</v>
      </c>
      <c r="J15855">
        <v>62.01</v>
      </c>
    </row>
    <row r="15856" spans="7:10" x14ac:dyDescent="0.25">
      <c r="G15856">
        <v>311025007</v>
      </c>
      <c r="H15856">
        <v>1</v>
      </c>
      <c r="I15856">
        <v>0.08</v>
      </c>
      <c r="J15856">
        <v>62.08</v>
      </c>
    </row>
    <row r="15857" spans="7:10" x14ac:dyDescent="0.25">
      <c r="G15857">
        <v>311025041</v>
      </c>
      <c r="H15857">
        <v>1</v>
      </c>
      <c r="I15857">
        <v>0.08</v>
      </c>
      <c r="J15857">
        <v>62.16</v>
      </c>
    </row>
    <row r="15858" spans="7:10" x14ac:dyDescent="0.25">
      <c r="G15858">
        <v>311025047</v>
      </c>
      <c r="H15858">
        <v>1</v>
      </c>
      <c r="I15858">
        <v>0.08</v>
      </c>
      <c r="J15858">
        <v>62.23</v>
      </c>
    </row>
    <row r="15859" spans="7:10" x14ac:dyDescent="0.25">
      <c r="G15859">
        <v>311025049</v>
      </c>
      <c r="H15859">
        <v>1</v>
      </c>
      <c r="I15859">
        <v>0.08</v>
      </c>
      <c r="J15859">
        <v>62.31</v>
      </c>
    </row>
    <row r="15860" spans="7:10" x14ac:dyDescent="0.25">
      <c r="G15860">
        <v>311025050</v>
      </c>
      <c r="H15860">
        <v>1</v>
      </c>
      <c r="I15860">
        <v>0.08</v>
      </c>
      <c r="J15860">
        <v>62.39</v>
      </c>
    </row>
    <row r="15861" spans="7:10" x14ac:dyDescent="0.25">
      <c r="G15861">
        <v>311025056</v>
      </c>
      <c r="H15861">
        <v>1</v>
      </c>
      <c r="I15861">
        <v>0.08</v>
      </c>
      <c r="J15861">
        <v>62.46</v>
      </c>
    </row>
    <row r="15862" spans="7:10" x14ac:dyDescent="0.25">
      <c r="G15862">
        <v>311025060</v>
      </c>
      <c r="H15862">
        <v>1</v>
      </c>
      <c r="I15862">
        <v>0.08</v>
      </c>
      <c r="J15862">
        <v>62.54</v>
      </c>
    </row>
    <row r="15863" spans="7:10" x14ac:dyDescent="0.25">
      <c r="G15863">
        <v>311025068</v>
      </c>
      <c r="H15863">
        <v>1</v>
      </c>
      <c r="I15863">
        <v>0.08</v>
      </c>
      <c r="J15863">
        <v>62.61</v>
      </c>
    </row>
    <row r="15864" spans="7:10" x14ac:dyDescent="0.25">
      <c r="G15864">
        <v>311025069</v>
      </c>
      <c r="H15864">
        <v>1</v>
      </c>
      <c r="I15864">
        <v>0.08</v>
      </c>
      <c r="J15864">
        <v>62.69</v>
      </c>
    </row>
    <row r="15865" spans="7:10" x14ac:dyDescent="0.25">
      <c r="G15865">
        <v>311025071</v>
      </c>
      <c r="H15865">
        <v>1</v>
      </c>
      <c r="I15865">
        <v>0.08</v>
      </c>
      <c r="J15865">
        <v>62.77</v>
      </c>
    </row>
    <row r="15866" spans="7:10" x14ac:dyDescent="0.25">
      <c r="G15866">
        <v>311025074</v>
      </c>
      <c r="H15866">
        <v>1</v>
      </c>
      <c r="I15866">
        <v>0.08</v>
      </c>
      <c r="J15866">
        <v>62.84</v>
      </c>
    </row>
    <row r="15867" spans="7:10" x14ac:dyDescent="0.25">
      <c r="G15867">
        <v>311025076</v>
      </c>
      <c r="H15867">
        <v>1</v>
      </c>
      <c r="I15867">
        <v>0.08</v>
      </c>
      <c r="J15867">
        <v>62.92</v>
      </c>
    </row>
    <row r="15868" spans="7:10" x14ac:dyDescent="0.25">
      <c r="G15868">
        <v>311028011</v>
      </c>
      <c r="H15868">
        <v>1</v>
      </c>
      <c r="I15868">
        <v>0.08</v>
      </c>
      <c r="J15868">
        <v>62.99</v>
      </c>
    </row>
    <row r="15869" spans="7:10" x14ac:dyDescent="0.25">
      <c r="G15869">
        <v>311028016</v>
      </c>
      <c r="H15869">
        <v>1</v>
      </c>
      <c r="I15869">
        <v>0.08</v>
      </c>
      <c r="J15869">
        <v>63.07</v>
      </c>
    </row>
    <row r="15870" spans="7:10" x14ac:dyDescent="0.25">
      <c r="G15870">
        <v>311028060</v>
      </c>
      <c r="H15870">
        <v>1</v>
      </c>
      <c r="I15870">
        <v>0.08</v>
      </c>
      <c r="J15870">
        <v>63.15</v>
      </c>
    </row>
    <row r="15871" spans="7:10" x14ac:dyDescent="0.25">
      <c r="G15871">
        <v>311028068</v>
      </c>
      <c r="H15871">
        <v>1</v>
      </c>
      <c r="I15871">
        <v>0.08</v>
      </c>
      <c r="J15871">
        <v>63.22</v>
      </c>
    </row>
    <row r="15872" spans="7:10" x14ac:dyDescent="0.25">
      <c r="G15872">
        <v>311030020</v>
      </c>
      <c r="H15872">
        <v>1</v>
      </c>
      <c r="I15872">
        <v>0.08</v>
      </c>
      <c r="J15872">
        <v>63.3</v>
      </c>
    </row>
    <row r="15873" spans="7:10" x14ac:dyDescent="0.25">
      <c r="G15873">
        <v>311030033</v>
      </c>
      <c r="H15873">
        <v>1</v>
      </c>
      <c r="I15873">
        <v>0.08</v>
      </c>
      <c r="J15873">
        <v>63.37</v>
      </c>
    </row>
    <row r="15874" spans="7:10" x14ac:dyDescent="0.25">
      <c r="G15874">
        <v>311030036</v>
      </c>
      <c r="H15874">
        <v>1</v>
      </c>
      <c r="I15874">
        <v>0.08</v>
      </c>
      <c r="J15874">
        <v>63.45</v>
      </c>
    </row>
    <row r="15875" spans="7:10" x14ac:dyDescent="0.25">
      <c r="G15875">
        <v>311030053</v>
      </c>
      <c r="H15875">
        <v>1</v>
      </c>
      <c r="I15875">
        <v>0.08</v>
      </c>
      <c r="J15875">
        <v>63.53</v>
      </c>
    </row>
    <row r="15876" spans="7:10" x14ac:dyDescent="0.25">
      <c r="G15876">
        <v>311030069</v>
      </c>
      <c r="H15876">
        <v>1</v>
      </c>
      <c r="I15876">
        <v>0.08</v>
      </c>
      <c r="J15876">
        <v>63.6</v>
      </c>
    </row>
    <row r="15877" spans="7:10" x14ac:dyDescent="0.25">
      <c r="G15877">
        <v>311030085</v>
      </c>
      <c r="H15877">
        <v>1</v>
      </c>
      <c r="I15877">
        <v>0.08</v>
      </c>
      <c r="J15877">
        <v>63.68</v>
      </c>
    </row>
    <row r="15878" spans="7:10" x14ac:dyDescent="0.25">
      <c r="G15878">
        <v>311030097</v>
      </c>
      <c r="H15878">
        <v>1</v>
      </c>
      <c r="I15878">
        <v>0.08</v>
      </c>
      <c r="J15878">
        <v>63.75</v>
      </c>
    </row>
    <row r="15879" spans="7:10" x14ac:dyDescent="0.25">
      <c r="G15879">
        <v>311030108</v>
      </c>
      <c r="H15879">
        <v>1</v>
      </c>
      <c r="I15879">
        <v>0.08</v>
      </c>
      <c r="J15879">
        <v>63.83</v>
      </c>
    </row>
    <row r="15880" spans="7:10" x14ac:dyDescent="0.25">
      <c r="G15880">
        <v>311030142</v>
      </c>
      <c r="H15880">
        <v>1</v>
      </c>
      <c r="I15880">
        <v>0.08</v>
      </c>
      <c r="J15880">
        <v>63.91</v>
      </c>
    </row>
    <row r="15881" spans="7:10" x14ac:dyDescent="0.25">
      <c r="G15881">
        <v>311030148</v>
      </c>
      <c r="H15881">
        <v>1</v>
      </c>
      <c r="I15881">
        <v>0.08</v>
      </c>
      <c r="J15881">
        <v>63.98</v>
      </c>
    </row>
    <row r="15882" spans="7:10" x14ac:dyDescent="0.25">
      <c r="G15882">
        <v>311033022</v>
      </c>
      <c r="H15882">
        <v>1</v>
      </c>
      <c r="I15882">
        <v>0.08</v>
      </c>
      <c r="J15882">
        <v>64.06</v>
      </c>
    </row>
    <row r="15883" spans="7:10" x14ac:dyDescent="0.25">
      <c r="G15883">
        <v>311033030</v>
      </c>
      <c r="H15883">
        <v>1</v>
      </c>
      <c r="I15883">
        <v>0.08</v>
      </c>
      <c r="J15883">
        <v>64.13</v>
      </c>
    </row>
    <row r="15884" spans="7:10" x14ac:dyDescent="0.25">
      <c r="G15884">
        <v>311033035</v>
      </c>
      <c r="H15884">
        <v>2</v>
      </c>
      <c r="I15884">
        <v>0.15</v>
      </c>
      <c r="J15884">
        <v>64.290000000000006</v>
      </c>
    </row>
    <row r="15885" spans="7:10" x14ac:dyDescent="0.25">
      <c r="G15885">
        <v>311033052</v>
      </c>
      <c r="H15885">
        <v>1</v>
      </c>
      <c r="I15885">
        <v>0.08</v>
      </c>
      <c r="J15885">
        <v>64.36</v>
      </c>
    </row>
    <row r="15886" spans="7:10" x14ac:dyDescent="0.25">
      <c r="G15886">
        <v>311033063</v>
      </c>
      <c r="H15886">
        <v>1</v>
      </c>
      <c r="I15886">
        <v>0.08</v>
      </c>
      <c r="J15886">
        <v>64.44</v>
      </c>
    </row>
    <row r="15887" spans="7:10" x14ac:dyDescent="0.25">
      <c r="G15887">
        <v>311033075</v>
      </c>
      <c r="H15887">
        <v>1</v>
      </c>
      <c r="I15887">
        <v>0.08</v>
      </c>
      <c r="J15887">
        <v>64.510000000000005</v>
      </c>
    </row>
    <row r="15888" spans="7:10" x14ac:dyDescent="0.25">
      <c r="G15888">
        <v>311033080</v>
      </c>
      <c r="H15888">
        <v>1</v>
      </c>
      <c r="I15888">
        <v>0.08</v>
      </c>
      <c r="J15888">
        <v>64.59</v>
      </c>
    </row>
    <row r="15889" spans="7:10" x14ac:dyDescent="0.25">
      <c r="G15889">
        <v>311033086</v>
      </c>
      <c r="H15889">
        <v>1</v>
      </c>
      <c r="I15889">
        <v>0.08</v>
      </c>
      <c r="J15889">
        <v>64.67</v>
      </c>
    </row>
    <row r="15890" spans="7:10" x14ac:dyDescent="0.25">
      <c r="G15890">
        <v>311033089</v>
      </c>
      <c r="H15890">
        <v>1</v>
      </c>
      <c r="I15890">
        <v>0.08</v>
      </c>
      <c r="J15890">
        <v>64.739999999999995</v>
      </c>
    </row>
    <row r="15891" spans="7:10" x14ac:dyDescent="0.25">
      <c r="G15891">
        <v>311033105</v>
      </c>
      <c r="H15891">
        <v>1</v>
      </c>
      <c r="I15891">
        <v>0.08</v>
      </c>
      <c r="J15891">
        <v>64.819999999999993</v>
      </c>
    </row>
    <row r="15892" spans="7:10" x14ac:dyDescent="0.25">
      <c r="G15892">
        <v>311033110</v>
      </c>
      <c r="H15892">
        <v>1</v>
      </c>
      <c r="I15892">
        <v>0.08</v>
      </c>
      <c r="J15892">
        <v>64.89</v>
      </c>
    </row>
    <row r="15893" spans="7:10" x14ac:dyDescent="0.25">
      <c r="G15893">
        <v>311033114</v>
      </c>
      <c r="H15893">
        <v>1</v>
      </c>
      <c r="I15893">
        <v>0.08</v>
      </c>
      <c r="J15893">
        <v>64.97</v>
      </c>
    </row>
    <row r="15894" spans="7:10" x14ac:dyDescent="0.25">
      <c r="G15894">
        <v>311035011</v>
      </c>
      <c r="H15894">
        <v>1</v>
      </c>
      <c r="I15894">
        <v>0.08</v>
      </c>
      <c r="J15894">
        <v>65.05</v>
      </c>
    </row>
    <row r="15895" spans="7:10" x14ac:dyDescent="0.25">
      <c r="G15895">
        <v>311035023</v>
      </c>
      <c r="H15895">
        <v>1</v>
      </c>
      <c r="I15895">
        <v>0.08</v>
      </c>
      <c r="J15895">
        <v>65.12</v>
      </c>
    </row>
    <row r="15896" spans="7:10" x14ac:dyDescent="0.25">
      <c r="G15896">
        <v>311035030</v>
      </c>
      <c r="H15896">
        <v>1</v>
      </c>
      <c r="I15896">
        <v>0.08</v>
      </c>
      <c r="J15896">
        <v>65.2</v>
      </c>
    </row>
    <row r="15897" spans="7:10" x14ac:dyDescent="0.25">
      <c r="G15897">
        <v>311035042</v>
      </c>
      <c r="H15897">
        <v>1</v>
      </c>
      <c r="I15897">
        <v>0.08</v>
      </c>
      <c r="J15897">
        <v>65.27</v>
      </c>
    </row>
    <row r="15898" spans="7:10" x14ac:dyDescent="0.25">
      <c r="G15898">
        <v>311035045</v>
      </c>
      <c r="H15898">
        <v>1</v>
      </c>
      <c r="I15898">
        <v>0.08</v>
      </c>
      <c r="J15898">
        <v>65.349999999999994</v>
      </c>
    </row>
    <row r="15899" spans="7:10" x14ac:dyDescent="0.25">
      <c r="G15899">
        <v>311035051</v>
      </c>
      <c r="H15899">
        <v>1</v>
      </c>
      <c r="I15899">
        <v>0.08</v>
      </c>
      <c r="J15899">
        <v>65.430000000000007</v>
      </c>
    </row>
    <row r="15900" spans="7:10" x14ac:dyDescent="0.25">
      <c r="G15900">
        <v>311035107</v>
      </c>
      <c r="H15900">
        <v>1</v>
      </c>
      <c r="I15900">
        <v>0.08</v>
      </c>
      <c r="J15900">
        <v>65.5</v>
      </c>
    </row>
    <row r="15901" spans="7:10" x14ac:dyDescent="0.25">
      <c r="G15901">
        <v>311035109</v>
      </c>
      <c r="H15901">
        <v>1</v>
      </c>
      <c r="I15901">
        <v>0.08</v>
      </c>
      <c r="J15901">
        <v>65.58</v>
      </c>
    </row>
    <row r="15902" spans="7:10" x14ac:dyDescent="0.25">
      <c r="G15902">
        <v>311035115</v>
      </c>
      <c r="H15902">
        <v>1</v>
      </c>
      <c r="I15902">
        <v>0.08</v>
      </c>
      <c r="J15902">
        <v>65.650000000000006</v>
      </c>
    </row>
    <row r="15903" spans="7:10" x14ac:dyDescent="0.25">
      <c r="G15903">
        <v>311035120</v>
      </c>
      <c r="H15903">
        <v>1</v>
      </c>
      <c r="I15903">
        <v>0.08</v>
      </c>
      <c r="J15903">
        <v>65.73</v>
      </c>
    </row>
    <row r="15904" spans="7:10" x14ac:dyDescent="0.25">
      <c r="G15904">
        <v>311035124</v>
      </c>
      <c r="H15904">
        <v>1</v>
      </c>
      <c r="I15904">
        <v>0.08</v>
      </c>
      <c r="J15904">
        <v>65.81</v>
      </c>
    </row>
    <row r="15905" spans="7:10" x14ac:dyDescent="0.25">
      <c r="G15905">
        <v>311035131</v>
      </c>
      <c r="H15905">
        <v>1</v>
      </c>
      <c r="I15905">
        <v>0.08</v>
      </c>
      <c r="J15905">
        <v>65.88</v>
      </c>
    </row>
    <row r="15906" spans="7:10" x14ac:dyDescent="0.25">
      <c r="G15906">
        <v>311035140</v>
      </c>
      <c r="H15906">
        <v>1</v>
      </c>
      <c r="I15906">
        <v>0.08</v>
      </c>
      <c r="J15906">
        <v>65.959999999999994</v>
      </c>
    </row>
    <row r="15907" spans="7:10" x14ac:dyDescent="0.25">
      <c r="G15907">
        <v>311035154</v>
      </c>
      <c r="H15907">
        <v>1</v>
      </c>
      <c r="I15907">
        <v>0.08</v>
      </c>
      <c r="J15907">
        <v>66.03</v>
      </c>
    </row>
    <row r="15908" spans="7:10" x14ac:dyDescent="0.25">
      <c r="G15908">
        <v>311035980</v>
      </c>
      <c r="H15908">
        <v>1</v>
      </c>
      <c r="I15908">
        <v>0.08</v>
      </c>
      <c r="J15908">
        <v>66.11</v>
      </c>
    </row>
    <row r="15909" spans="7:10" x14ac:dyDescent="0.25">
      <c r="G15909">
        <v>311036142</v>
      </c>
      <c r="H15909">
        <v>1</v>
      </c>
      <c r="I15909">
        <v>0.08</v>
      </c>
      <c r="J15909">
        <v>66.19</v>
      </c>
    </row>
    <row r="15910" spans="7:10" x14ac:dyDescent="0.25">
      <c r="G15910">
        <v>312002004</v>
      </c>
      <c r="H15910">
        <v>1</v>
      </c>
      <c r="I15910">
        <v>0.08</v>
      </c>
      <c r="J15910">
        <v>66.260000000000005</v>
      </c>
    </row>
    <row r="15911" spans="7:10" x14ac:dyDescent="0.25">
      <c r="G15911">
        <v>312002017</v>
      </c>
      <c r="H15911">
        <v>1</v>
      </c>
      <c r="I15911">
        <v>0.08</v>
      </c>
      <c r="J15911">
        <v>66.34</v>
      </c>
    </row>
    <row r="15912" spans="7:10" x14ac:dyDescent="0.25">
      <c r="G15912">
        <v>312002029</v>
      </c>
      <c r="H15912">
        <v>1</v>
      </c>
      <c r="I15912">
        <v>0.08</v>
      </c>
      <c r="J15912">
        <v>66.41</v>
      </c>
    </row>
    <row r="15913" spans="7:10" x14ac:dyDescent="0.25">
      <c r="G15913">
        <v>312002042</v>
      </c>
      <c r="H15913">
        <v>1</v>
      </c>
      <c r="I15913">
        <v>0.08</v>
      </c>
      <c r="J15913">
        <v>66.489999999999995</v>
      </c>
    </row>
    <row r="15914" spans="7:10" x14ac:dyDescent="0.25">
      <c r="G15914">
        <v>312002054</v>
      </c>
      <c r="H15914">
        <v>1</v>
      </c>
      <c r="I15914">
        <v>0.08</v>
      </c>
      <c r="J15914">
        <v>66.569999999999993</v>
      </c>
    </row>
    <row r="15915" spans="7:10" x14ac:dyDescent="0.25">
      <c r="G15915">
        <v>312002067</v>
      </c>
      <c r="H15915">
        <v>1</v>
      </c>
      <c r="I15915">
        <v>0.08</v>
      </c>
      <c r="J15915">
        <v>66.64</v>
      </c>
    </row>
    <row r="15916" spans="7:10" x14ac:dyDescent="0.25">
      <c r="G15916">
        <v>312002079</v>
      </c>
      <c r="H15916">
        <v>1</v>
      </c>
      <c r="I15916">
        <v>0.08</v>
      </c>
      <c r="J15916">
        <v>66.72</v>
      </c>
    </row>
    <row r="15917" spans="7:10" x14ac:dyDescent="0.25">
      <c r="G15917">
        <v>312002104</v>
      </c>
      <c r="H15917">
        <v>1</v>
      </c>
      <c r="I15917">
        <v>0.08</v>
      </c>
      <c r="J15917">
        <v>66.790000000000006</v>
      </c>
    </row>
    <row r="15918" spans="7:10" x14ac:dyDescent="0.25">
      <c r="G15918">
        <v>312002117</v>
      </c>
      <c r="H15918">
        <v>1</v>
      </c>
      <c r="I15918">
        <v>0.08</v>
      </c>
      <c r="J15918">
        <v>66.87</v>
      </c>
    </row>
    <row r="15919" spans="7:10" x14ac:dyDescent="0.25">
      <c r="G15919">
        <v>312002129</v>
      </c>
      <c r="H15919">
        <v>1</v>
      </c>
      <c r="I15919">
        <v>0.08</v>
      </c>
      <c r="J15919">
        <v>66.95</v>
      </c>
    </row>
    <row r="15920" spans="7:10" x14ac:dyDescent="0.25">
      <c r="G15920">
        <v>312002142</v>
      </c>
      <c r="H15920">
        <v>1</v>
      </c>
      <c r="I15920">
        <v>0.08</v>
      </c>
      <c r="J15920">
        <v>67.02</v>
      </c>
    </row>
    <row r="15921" spans="7:10" x14ac:dyDescent="0.25">
      <c r="G15921">
        <v>312002154</v>
      </c>
      <c r="H15921">
        <v>1</v>
      </c>
      <c r="I15921">
        <v>0.08</v>
      </c>
      <c r="J15921">
        <v>67.099999999999994</v>
      </c>
    </row>
    <row r="15922" spans="7:10" x14ac:dyDescent="0.25">
      <c r="G15922">
        <v>312002167</v>
      </c>
      <c r="H15922">
        <v>1</v>
      </c>
      <c r="I15922">
        <v>0.08</v>
      </c>
      <c r="J15922">
        <v>67.17</v>
      </c>
    </row>
    <row r="15923" spans="7:10" x14ac:dyDescent="0.25">
      <c r="G15923">
        <v>312002179</v>
      </c>
      <c r="H15923">
        <v>1</v>
      </c>
      <c r="I15923">
        <v>0.08</v>
      </c>
      <c r="J15923">
        <v>67.25</v>
      </c>
    </row>
    <row r="15924" spans="7:10" x14ac:dyDescent="0.25">
      <c r="G15924">
        <v>312009003</v>
      </c>
      <c r="H15924">
        <v>1</v>
      </c>
      <c r="I15924">
        <v>0.08</v>
      </c>
      <c r="J15924">
        <v>67.33</v>
      </c>
    </row>
    <row r="15925" spans="7:10" x14ac:dyDescent="0.25">
      <c r="G15925">
        <v>312009015</v>
      </c>
      <c r="H15925">
        <v>1</v>
      </c>
      <c r="I15925">
        <v>0.08</v>
      </c>
      <c r="J15925">
        <v>67.400000000000006</v>
      </c>
    </row>
    <row r="15926" spans="7:10" x14ac:dyDescent="0.25">
      <c r="G15926">
        <v>312009026</v>
      </c>
      <c r="H15926">
        <v>1</v>
      </c>
      <c r="I15926">
        <v>0.08</v>
      </c>
      <c r="J15926">
        <v>67.48</v>
      </c>
    </row>
    <row r="15927" spans="7:10" x14ac:dyDescent="0.25">
      <c r="G15927">
        <v>312009038</v>
      </c>
      <c r="H15927">
        <v>1</v>
      </c>
      <c r="I15927">
        <v>0.08</v>
      </c>
      <c r="J15927">
        <v>67.55</v>
      </c>
    </row>
    <row r="15928" spans="7:10" x14ac:dyDescent="0.25">
      <c r="G15928">
        <v>312009049</v>
      </c>
      <c r="H15928">
        <v>1</v>
      </c>
      <c r="I15928">
        <v>0.08</v>
      </c>
      <c r="J15928">
        <v>67.63</v>
      </c>
    </row>
    <row r="15929" spans="7:10" x14ac:dyDescent="0.25">
      <c r="G15929">
        <v>312009084</v>
      </c>
      <c r="H15929">
        <v>1</v>
      </c>
      <c r="I15929">
        <v>0.08</v>
      </c>
      <c r="J15929">
        <v>67.709999999999994</v>
      </c>
    </row>
    <row r="15930" spans="7:10" x14ac:dyDescent="0.25">
      <c r="G15930">
        <v>312009095</v>
      </c>
      <c r="H15930">
        <v>1</v>
      </c>
      <c r="I15930">
        <v>0.08</v>
      </c>
      <c r="J15930">
        <v>67.78</v>
      </c>
    </row>
    <row r="15931" spans="7:10" x14ac:dyDescent="0.25">
      <c r="G15931">
        <v>312009107</v>
      </c>
      <c r="H15931">
        <v>1</v>
      </c>
      <c r="I15931">
        <v>0.08</v>
      </c>
      <c r="J15931">
        <v>67.86</v>
      </c>
    </row>
    <row r="15932" spans="7:10" x14ac:dyDescent="0.25">
      <c r="G15932">
        <v>312009118</v>
      </c>
      <c r="H15932">
        <v>1</v>
      </c>
      <c r="I15932">
        <v>0.08</v>
      </c>
      <c r="J15932">
        <v>67.930000000000007</v>
      </c>
    </row>
    <row r="15933" spans="7:10" x14ac:dyDescent="0.25">
      <c r="G15933">
        <v>312009130</v>
      </c>
      <c r="H15933">
        <v>1</v>
      </c>
      <c r="I15933">
        <v>0.08</v>
      </c>
      <c r="J15933">
        <v>68.010000000000005</v>
      </c>
    </row>
    <row r="15934" spans="7:10" x14ac:dyDescent="0.25">
      <c r="G15934">
        <v>312009141</v>
      </c>
      <c r="H15934">
        <v>1</v>
      </c>
      <c r="I15934">
        <v>0.08</v>
      </c>
      <c r="J15934">
        <v>68.09</v>
      </c>
    </row>
    <row r="15935" spans="7:10" x14ac:dyDescent="0.25">
      <c r="G15935">
        <v>312009153</v>
      </c>
      <c r="H15935">
        <v>1</v>
      </c>
      <c r="I15935">
        <v>0.08</v>
      </c>
      <c r="J15935">
        <v>68.16</v>
      </c>
    </row>
    <row r="15936" spans="7:10" x14ac:dyDescent="0.25">
      <c r="G15936">
        <v>312009164</v>
      </c>
      <c r="H15936">
        <v>1</v>
      </c>
      <c r="I15936">
        <v>0.08</v>
      </c>
      <c r="J15936">
        <v>68.239999999999995</v>
      </c>
    </row>
    <row r="15937" spans="7:10" x14ac:dyDescent="0.25">
      <c r="G15937">
        <v>312020008</v>
      </c>
      <c r="H15937">
        <v>1</v>
      </c>
      <c r="I15937">
        <v>0.08</v>
      </c>
      <c r="J15937">
        <v>68.31</v>
      </c>
    </row>
    <row r="15938" spans="7:10" x14ac:dyDescent="0.25">
      <c r="G15938">
        <v>312020018</v>
      </c>
      <c r="H15938">
        <v>1</v>
      </c>
      <c r="I15938">
        <v>0.08</v>
      </c>
      <c r="J15938">
        <v>68.39</v>
      </c>
    </row>
    <row r="15939" spans="7:10" x14ac:dyDescent="0.25">
      <c r="G15939">
        <v>312020028</v>
      </c>
      <c r="H15939">
        <v>1</v>
      </c>
      <c r="I15939">
        <v>0.08</v>
      </c>
      <c r="J15939">
        <v>68.47</v>
      </c>
    </row>
    <row r="15940" spans="7:10" x14ac:dyDescent="0.25">
      <c r="G15940">
        <v>312020039</v>
      </c>
      <c r="H15940">
        <v>1</v>
      </c>
      <c r="I15940">
        <v>0.08</v>
      </c>
      <c r="J15940">
        <v>68.540000000000006</v>
      </c>
    </row>
    <row r="15941" spans="7:10" x14ac:dyDescent="0.25">
      <c r="G15941">
        <v>312020049</v>
      </c>
      <c r="H15941">
        <v>1</v>
      </c>
      <c r="I15941">
        <v>0.08</v>
      </c>
      <c r="J15941">
        <v>68.62</v>
      </c>
    </row>
    <row r="15942" spans="7:10" x14ac:dyDescent="0.25">
      <c r="G15942">
        <v>312020059</v>
      </c>
      <c r="H15942">
        <v>1</v>
      </c>
      <c r="I15942">
        <v>0.08</v>
      </c>
      <c r="J15942">
        <v>68.69</v>
      </c>
    </row>
    <row r="15943" spans="7:10" x14ac:dyDescent="0.25">
      <c r="G15943">
        <v>312020069</v>
      </c>
      <c r="H15943">
        <v>1</v>
      </c>
      <c r="I15943">
        <v>0.08</v>
      </c>
      <c r="J15943">
        <v>68.77</v>
      </c>
    </row>
    <row r="15944" spans="7:10" x14ac:dyDescent="0.25">
      <c r="G15944">
        <v>312020079</v>
      </c>
      <c r="H15944">
        <v>1</v>
      </c>
      <c r="I15944">
        <v>0.08</v>
      </c>
      <c r="J15944">
        <v>68.84</v>
      </c>
    </row>
    <row r="15945" spans="7:10" x14ac:dyDescent="0.25">
      <c r="G15945">
        <v>312020090</v>
      </c>
      <c r="H15945">
        <v>1</v>
      </c>
      <c r="I15945">
        <v>0.08</v>
      </c>
      <c r="J15945">
        <v>68.92</v>
      </c>
    </row>
    <row r="15946" spans="7:10" x14ac:dyDescent="0.25">
      <c r="G15946">
        <v>312020100</v>
      </c>
      <c r="H15946">
        <v>1</v>
      </c>
      <c r="I15946">
        <v>0.08</v>
      </c>
      <c r="J15946">
        <v>69</v>
      </c>
    </row>
    <row r="15947" spans="7:10" x14ac:dyDescent="0.25">
      <c r="G15947">
        <v>312020110</v>
      </c>
      <c r="H15947">
        <v>1</v>
      </c>
      <c r="I15947">
        <v>0.08</v>
      </c>
      <c r="J15947">
        <v>69.069999999999993</v>
      </c>
    </row>
    <row r="15948" spans="7:10" x14ac:dyDescent="0.25">
      <c r="G15948">
        <v>312020120</v>
      </c>
      <c r="H15948">
        <v>1</v>
      </c>
      <c r="I15948">
        <v>0.08</v>
      </c>
      <c r="J15948">
        <v>69.150000000000006</v>
      </c>
    </row>
    <row r="15949" spans="7:10" x14ac:dyDescent="0.25">
      <c r="G15949">
        <v>312020141</v>
      </c>
      <c r="H15949">
        <v>1</v>
      </c>
      <c r="I15949">
        <v>0.08</v>
      </c>
      <c r="J15949">
        <v>69.22</v>
      </c>
    </row>
    <row r="15950" spans="7:10" x14ac:dyDescent="0.25">
      <c r="G15950">
        <v>312022011</v>
      </c>
      <c r="H15950">
        <v>1</v>
      </c>
      <c r="I15950">
        <v>0.08</v>
      </c>
      <c r="J15950">
        <v>69.3</v>
      </c>
    </row>
    <row r="15951" spans="7:10" x14ac:dyDescent="0.25">
      <c r="G15951">
        <v>312022024</v>
      </c>
      <c r="H15951">
        <v>1</v>
      </c>
      <c r="I15951">
        <v>0.08</v>
      </c>
      <c r="J15951">
        <v>69.38</v>
      </c>
    </row>
    <row r="15952" spans="7:10" x14ac:dyDescent="0.25">
      <c r="G15952">
        <v>312022037</v>
      </c>
      <c r="H15952">
        <v>1</v>
      </c>
      <c r="I15952">
        <v>0.08</v>
      </c>
      <c r="J15952">
        <v>69.45</v>
      </c>
    </row>
    <row r="15953" spans="7:10" x14ac:dyDescent="0.25">
      <c r="G15953">
        <v>312022050</v>
      </c>
      <c r="H15953">
        <v>1</v>
      </c>
      <c r="I15953">
        <v>0.08</v>
      </c>
      <c r="J15953">
        <v>69.53</v>
      </c>
    </row>
    <row r="15954" spans="7:10" x14ac:dyDescent="0.25">
      <c r="G15954">
        <v>312022064</v>
      </c>
      <c r="H15954">
        <v>1</v>
      </c>
      <c r="I15954">
        <v>0.08</v>
      </c>
      <c r="J15954">
        <v>69.599999999999994</v>
      </c>
    </row>
    <row r="15955" spans="7:10" x14ac:dyDescent="0.25">
      <c r="G15955">
        <v>312022077</v>
      </c>
      <c r="H15955">
        <v>1</v>
      </c>
      <c r="I15955">
        <v>0.08</v>
      </c>
      <c r="J15955">
        <v>69.680000000000007</v>
      </c>
    </row>
    <row r="15956" spans="7:10" x14ac:dyDescent="0.25">
      <c r="G15956">
        <v>312022090</v>
      </c>
      <c r="H15956">
        <v>1</v>
      </c>
      <c r="I15956">
        <v>0.08</v>
      </c>
      <c r="J15956">
        <v>69.760000000000005</v>
      </c>
    </row>
    <row r="15957" spans="7:10" x14ac:dyDescent="0.25">
      <c r="G15957">
        <v>312022103</v>
      </c>
      <c r="H15957">
        <v>1</v>
      </c>
      <c r="I15957">
        <v>0.08</v>
      </c>
      <c r="J15957">
        <v>69.83</v>
      </c>
    </row>
    <row r="15958" spans="7:10" x14ac:dyDescent="0.25">
      <c r="G15958">
        <v>312022116</v>
      </c>
      <c r="H15958">
        <v>2</v>
      </c>
      <c r="I15958">
        <v>0.15</v>
      </c>
      <c r="J15958">
        <v>69.98</v>
      </c>
    </row>
    <row r="15959" spans="7:10" x14ac:dyDescent="0.25">
      <c r="G15959">
        <v>312022129</v>
      </c>
      <c r="H15959">
        <v>1</v>
      </c>
      <c r="I15959">
        <v>0.08</v>
      </c>
      <c r="J15959">
        <v>70.06</v>
      </c>
    </row>
    <row r="15960" spans="7:10" x14ac:dyDescent="0.25">
      <c r="G15960">
        <v>312022142</v>
      </c>
      <c r="H15960">
        <v>1</v>
      </c>
      <c r="I15960">
        <v>0.08</v>
      </c>
      <c r="J15960">
        <v>70.14</v>
      </c>
    </row>
    <row r="15961" spans="7:10" x14ac:dyDescent="0.25">
      <c r="G15961">
        <v>312022155</v>
      </c>
      <c r="H15961">
        <v>1</v>
      </c>
      <c r="I15961">
        <v>0.08</v>
      </c>
      <c r="J15961">
        <v>70.209999999999994</v>
      </c>
    </row>
    <row r="15962" spans="7:10" x14ac:dyDescent="0.25">
      <c r="G15962">
        <v>312022169</v>
      </c>
      <c r="H15962">
        <v>1</v>
      </c>
      <c r="I15962">
        <v>0.08</v>
      </c>
      <c r="J15962">
        <v>70.290000000000006</v>
      </c>
    </row>
    <row r="15963" spans="7:10" x14ac:dyDescent="0.25">
      <c r="G15963">
        <v>312022182</v>
      </c>
      <c r="H15963">
        <v>1</v>
      </c>
      <c r="I15963">
        <v>0.08</v>
      </c>
      <c r="J15963">
        <v>70.36</v>
      </c>
    </row>
    <row r="15964" spans="7:10" x14ac:dyDescent="0.25">
      <c r="G15964">
        <v>312022195</v>
      </c>
      <c r="H15964">
        <v>1</v>
      </c>
      <c r="I15964">
        <v>0.08</v>
      </c>
      <c r="J15964">
        <v>70.44</v>
      </c>
    </row>
    <row r="15965" spans="7:10" x14ac:dyDescent="0.25">
      <c r="G15965">
        <v>312029010</v>
      </c>
      <c r="H15965">
        <v>1</v>
      </c>
      <c r="I15965">
        <v>0.08</v>
      </c>
      <c r="J15965">
        <v>70.52</v>
      </c>
    </row>
    <row r="15966" spans="7:10" x14ac:dyDescent="0.25">
      <c r="G15966">
        <v>312029021</v>
      </c>
      <c r="H15966">
        <v>1</v>
      </c>
      <c r="I15966">
        <v>0.08</v>
      </c>
      <c r="J15966">
        <v>70.59</v>
      </c>
    </row>
    <row r="15967" spans="7:10" x14ac:dyDescent="0.25">
      <c r="G15967">
        <v>312029031</v>
      </c>
      <c r="H15967">
        <v>1</v>
      </c>
      <c r="I15967">
        <v>0.08</v>
      </c>
      <c r="J15967">
        <v>70.67</v>
      </c>
    </row>
    <row r="15968" spans="7:10" x14ac:dyDescent="0.25">
      <c r="G15968">
        <v>312029042</v>
      </c>
      <c r="H15968">
        <v>1</v>
      </c>
      <c r="I15968">
        <v>0.08</v>
      </c>
      <c r="J15968">
        <v>70.739999999999995</v>
      </c>
    </row>
    <row r="15969" spans="7:10" x14ac:dyDescent="0.25">
      <c r="G15969">
        <v>312029052</v>
      </c>
      <c r="H15969">
        <v>1</v>
      </c>
      <c r="I15969">
        <v>0.08</v>
      </c>
      <c r="J15969">
        <v>70.819999999999993</v>
      </c>
    </row>
    <row r="15970" spans="7:10" x14ac:dyDescent="0.25">
      <c r="G15970">
        <v>312029063</v>
      </c>
      <c r="H15970">
        <v>1</v>
      </c>
      <c r="I15970">
        <v>0.08</v>
      </c>
      <c r="J15970">
        <v>70.900000000000006</v>
      </c>
    </row>
    <row r="15971" spans="7:10" x14ac:dyDescent="0.25">
      <c r="G15971">
        <v>312029074</v>
      </c>
      <c r="H15971">
        <v>1</v>
      </c>
      <c r="I15971">
        <v>0.08</v>
      </c>
      <c r="J15971">
        <v>70.97</v>
      </c>
    </row>
    <row r="15972" spans="7:10" x14ac:dyDescent="0.25">
      <c r="G15972">
        <v>312029084</v>
      </c>
      <c r="H15972">
        <v>1</v>
      </c>
      <c r="I15972">
        <v>0.08</v>
      </c>
      <c r="J15972">
        <v>71.05</v>
      </c>
    </row>
    <row r="15973" spans="7:10" x14ac:dyDescent="0.25">
      <c r="G15973">
        <v>312029095</v>
      </c>
      <c r="H15973">
        <v>1</v>
      </c>
      <c r="I15973">
        <v>0.08</v>
      </c>
      <c r="J15973">
        <v>71.12</v>
      </c>
    </row>
    <row r="15974" spans="7:10" x14ac:dyDescent="0.25">
      <c r="G15974">
        <v>312029103</v>
      </c>
      <c r="H15974">
        <v>1</v>
      </c>
      <c r="I15974">
        <v>0.08</v>
      </c>
      <c r="J15974">
        <v>71.2</v>
      </c>
    </row>
    <row r="15975" spans="7:10" x14ac:dyDescent="0.25">
      <c r="G15975">
        <v>312029125</v>
      </c>
      <c r="H15975">
        <v>1</v>
      </c>
      <c r="I15975">
        <v>0.08</v>
      </c>
      <c r="J15975">
        <v>71.28</v>
      </c>
    </row>
    <row r="15976" spans="7:10" x14ac:dyDescent="0.25">
      <c r="G15976">
        <v>312029137</v>
      </c>
      <c r="H15976">
        <v>1</v>
      </c>
      <c r="I15976">
        <v>0.08</v>
      </c>
      <c r="J15976">
        <v>71.349999999999994</v>
      </c>
    </row>
    <row r="15977" spans="7:10" x14ac:dyDescent="0.25">
      <c r="G15977">
        <v>312029148</v>
      </c>
      <c r="H15977">
        <v>1</v>
      </c>
      <c r="I15977">
        <v>0.08</v>
      </c>
      <c r="J15977">
        <v>71.430000000000007</v>
      </c>
    </row>
    <row r="15978" spans="7:10" x14ac:dyDescent="0.25">
      <c r="G15978">
        <v>312029158</v>
      </c>
      <c r="H15978">
        <v>1</v>
      </c>
      <c r="I15978">
        <v>0.08</v>
      </c>
      <c r="J15978">
        <v>71.5</v>
      </c>
    </row>
    <row r="15979" spans="7:10" x14ac:dyDescent="0.25">
      <c r="G15979">
        <v>312088007</v>
      </c>
      <c r="H15979">
        <v>1</v>
      </c>
      <c r="I15979">
        <v>0.08</v>
      </c>
      <c r="J15979">
        <v>71.58</v>
      </c>
    </row>
    <row r="15980" spans="7:10" x14ac:dyDescent="0.25">
      <c r="G15980">
        <v>312088017</v>
      </c>
      <c r="H15980">
        <v>1</v>
      </c>
      <c r="I15980">
        <v>0.08</v>
      </c>
      <c r="J15980">
        <v>71.66</v>
      </c>
    </row>
    <row r="15981" spans="7:10" x14ac:dyDescent="0.25">
      <c r="G15981">
        <v>312088027</v>
      </c>
      <c r="H15981">
        <v>1</v>
      </c>
      <c r="I15981">
        <v>0.08</v>
      </c>
      <c r="J15981">
        <v>71.73</v>
      </c>
    </row>
    <row r="15982" spans="7:10" x14ac:dyDescent="0.25">
      <c r="G15982">
        <v>312088036</v>
      </c>
      <c r="H15982">
        <v>1</v>
      </c>
      <c r="I15982">
        <v>0.08</v>
      </c>
      <c r="J15982">
        <v>71.81</v>
      </c>
    </row>
    <row r="15983" spans="7:10" x14ac:dyDescent="0.25">
      <c r="G15983">
        <v>312088046</v>
      </c>
      <c r="H15983">
        <v>1</v>
      </c>
      <c r="I15983">
        <v>0.08</v>
      </c>
      <c r="J15983">
        <v>71.88</v>
      </c>
    </row>
    <row r="15984" spans="7:10" x14ac:dyDescent="0.25">
      <c r="G15984">
        <v>312088056</v>
      </c>
      <c r="H15984">
        <v>1</v>
      </c>
      <c r="I15984">
        <v>0.08</v>
      </c>
      <c r="J15984">
        <v>71.959999999999994</v>
      </c>
    </row>
    <row r="15985" spans="7:10" x14ac:dyDescent="0.25">
      <c r="G15985">
        <v>312088066</v>
      </c>
      <c r="H15985">
        <v>1</v>
      </c>
      <c r="I15985">
        <v>0.08</v>
      </c>
      <c r="J15985">
        <v>72.040000000000006</v>
      </c>
    </row>
    <row r="15986" spans="7:10" x14ac:dyDescent="0.25">
      <c r="G15986">
        <v>312088076</v>
      </c>
      <c r="H15986">
        <v>1</v>
      </c>
      <c r="I15986">
        <v>0.08</v>
      </c>
      <c r="J15986">
        <v>72.11</v>
      </c>
    </row>
    <row r="15987" spans="7:10" x14ac:dyDescent="0.25">
      <c r="G15987">
        <v>312088085</v>
      </c>
      <c r="H15987">
        <v>1</v>
      </c>
      <c r="I15987">
        <v>0.08</v>
      </c>
      <c r="J15987">
        <v>72.19</v>
      </c>
    </row>
    <row r="15988" spans="7:10" x14ac:dyDescent="0.25">
      <c r="G15988">
        <v>312088095</v>
      </c>
      <c r="H15988">
        <v>1</v>
      </c>
      <c r="I15988">
        <v>0.08</v>
      </c>
      <c r="J15988">
        <v>72.260000000000005</v>
      </c>
    </row>
    <row r="15989" spans="7:10" x14ac:dyDescent="0.25">
      <c r="G15989">
        <v>312088105</v>
      </c>
      <c r="H15989">
        <v>1</v>
      </c>
      <c r="I15989">
        <v>0.08</v>
      </c>
      <c r="J15989">
        <v>72.34</v>
      </c>
    </row>
    <row r="15990" spans="7:10" x14ac:dyDescent="0.25">
      <c r="G15990">
        <v>312088115</v>
      </c>
      <c r="H15990">
        <v>1</v>
      </c>
      <c r="I15990">
        <v>0.08</v>
      </c>
      <c r="J15990">
        <v>72.42</v>
      </c>
    </row>
    <row r="15991" spans="7:10" x14ac:dyDescent="0.25">
      <c r="G15991">
        <v>312088125</v>
      </c>
      <c r="H15991">
        <v>1</v>
      </c>
      <c r="I15991">
        <v>0.08</v>
      </c>
      <c r="J15991">
        <v>72.489999999999995</v>
      </c>
    </row>
    <row r="15992" spans="7:10" x14ac:dyDescent="0.25">
      <c r="G15992">
        <v>312088134</v>
      </c>
      <c r="H15992">
        <v>1</v>
      </c>
      <c r="I15992">
        <v>0.08</v>
      </c>
      <c r="J15992">
        <v>72.569999999999993</v>
      </c>
    </row>
    <row r="15993" spans="7:10" x14ac:dyDescent="0.25">
      <c r="G15993">
        <v>312088144</v>
      </c>
      <c r="H15993">
        <v>1</v>
      </c>
      <c r="I15993">
        <v>0.08</v>
      </c>
      <c r="J15993">
        <v>72.64</v>
      </c>
    </row>
    <row r="15994" spans="7:10" x14ac:dyDescent="0.25">
      <c r="G15994">
        <v>313014014</v>
      </c>
      <c r="H15994">
        <v>1</v>
      </c>
      <c r="I15994">
        <v>0.08</v>
      </c>
      <c r="J15994">
        <v>72.72</v>
      </c>
    </row>
    <row r="15995" spans="7:10" x14ac:dyDescent="0.25">
      <c r="G15995">
        <v>313014030</v>
      </c>
      <c r="H15995">
        <v>1</v>
      </c>
      <c r="I15995">
        <v>0.08</v>
      </c>
      <c r="J15995">
        <v>72.8</v>
      </c>
    </row>
    <row r="15996" spans="7:10" x14ac:dyDescent="0.25">
      <c r="G15996">
        <v>313014046</v>
      </c>
      <c r="H15996">
        <v>1</v>
      </c>
      <c r="I15996">
        <v>0.08</v>
      </c>
      <c r="J15996">
        <v>72.87</v>
      </c>
    </row>
    <row r="15997" spans="7:10" x14ac:dyDescent="0.25">
      <c r="G15997">
        <v>313014062</v>
      </c>
      <c r="H15997">
        <v>1</v>
      </c>
      <c r="I15997">
        <v>0.08</v>
      </c>
      <c r="J15997">
        <v>72.95</v>
      </c>
    </row>
    <row r="15998" spans="7:10" x14ac:dyDescent="0.25">
      <c r="G15998">
        <v>313014090</v>
      </c>
      <c r="H15998">
        <v>1</v>
      </c>
      <c r="I15998">
        <v>0.08</v>
      </c>
      <c r="J15998">
        <v>73.02</v>
      </c>
    </row>
    <row r="15999" spans="7:10" x14ac:dyDescent="0.25">
      <c r="G15999">
        <v>313014094</v>
      </c>
      <c r="H15999">
        <v>1</v>
      </c>
      <c r="I15999">
        <v>0.08</v>
      </c>
      <c r="J15999">
        <v>73.099999999999994</v>
      </c>
    </row>
    <row r="16000" spans="7:10" x14ac:dyDescent="0.25">
      <c r="G16000">
        <v>313014110</v>
      </c>
      <c r="H16000">
        <v>1</v>
      </c>
      <c r="I16000">
        <v>0.08</v>
      </c>
      <c r="J16000">
        <v>73.180000000000007</v>
      </c>
    </row>
    <row r="16001" spans="7:10" x14ac:dyDescent="0.25">
      <c r="G16001">
        <v>313014114</v>
      </c>
      <c r="H16001">
        <v>1</v>
      </c>
      <c r="I16001">
        <v>0.08</v>
      </c>
      <c r="J16001">
        <v>73.25</v>
      </c>
    </row>
    <row r="16002" spans="7:10" x14ac:dyDescent="0.25">
      <c r="G16002">
        <v>313014138</v>
      </c>
      <c r="H16002">
        <v>1</v>
      </c>
      <c r="I16002">
        <v>0.08</v>
      </c>
      <c r="J16002">
        <v>73.33</v>
      </c>
    </row>
    <row r="16003" spans="7:10" x14ac:dyDescent="0.25">
      <c r="G16003">
        <v>313014158</v>
      </c>
      <c r="H16003">
        <v>2</v>
      </c>
      <c r="I16003">
        <v>0.15</v>
      </c>
      <c r="J16003">
        <v>73.48</v>
      </c>
    </row>
    <row r="16004" spans="7:10" x14ac:dyDescent="0.25">
      <c r="G16004">
        <v>313014162</v>
      </c>
      <c r="H16004">
        <v>1</v>
      </c>
      <c r="I16004">
        <v>0.08</v>
      </c>
      <c r="J16004">
        <v>73.56</v>
      </c>
    </row>
    <row r="16005" spans="7:10" x14ac:dyDescent="0.25">
      <c r="G16005">
        <v>313014174</v>
      </c>
      <c r="H16005">
        <v>1</v>
      </c>
      <c r="I16005">
        <v>0.08</v>
      </c>
      <c r="J16005">
        <v>73.63</v>
      </c>
    </row>
    <row r="16006" spans="7:10" x14ac:dyDescent="0.25">
      <c r="G16006">
        <v>313014182</v>
      </c>
      <c r="H16006">
        <v>1</v>
      </c>
      <c r="I16006">
        <v>0.08</v>
      </c>
      <c r="J16006">
        <v>73.709999999999994</v>
      </c>
    </row>
    <row r="16007" spans="7:10" x14ac:dyDescent="0.25">
      <c r="G16007">
        <v>313014222</v>
      </c>
      <c r="H16007">
        <v>1</v>
      </c>
      <c r="I16007">
        <v>0.08</v>
      </c>
      <c r="J16007">
        <v>73.78</v>
      </c>
    </row>
    <row r="16008" spans="7:10" x14ac:dyDescent="0.25">
      <c r="G16008">
        <v>313020130</v>
      </c>
      <c r="H16008">
        <v>1</v>
      </c>
      <c r="I16008">
        <v>0.08</v>
      </c>
      <c r="J16008">
        <v>73.86</v>
      </c>
    </row>
    <row r="16009" spans="7:10" x14ac:dyDescent="0.25">
      <c r="G16009">
        <v>313030101</v>
      </c>
      <c r="H16009">
        <v>1</v>
      </c>
      <c r="I16009">
        <v>0.08</v>
      </c>
      <c r="J16009">
        <v>73.94</v>
      </c>
    </row>
    <row r="16010" spans="7:10" x14ac:dyDescent="0.25">
      <c r="G16010">
        <v>313031001</v>
      </c>
      <c r="H16010">
        <v>1</v>
      </c>
      <c r="I16010">
        <v>0.08</v>
      </c>
      <c r="J16010">
        <v>74.010000000000005</v>
      </c>
    </row>
    <row r="16011" spans="7:10" x14ac:dyDescent="0.25">
      <c r="G16011">
        <v>313031007</v>
      </c>
      <c r="H16011">
        <v>1</v>
      </c>
      <c r="I16011">
        <v>0.08</v>
      </c>
      <c r="J16011">
        <v>74.09</v>
      </c>
    </row>
    <row r="16012" spans="7:10" x14ac:dyDescent="0.25">
      <c r="G16012">
        <v>313031013</v>
      </c>
      <c r="H16012">
        <v>1</v>
      </c>
      <c r="I16012">
        <v>0.08</v>
      </c>
      <c r="J16012">
        <v>74.16</v>
      </c>
    </row>
    <row r="16013" spans="7:10" x14ac:dyDescent="0.25">
      <c r="G16013">
        <v>313031019</v>
      </c>
      <c r="H16013">
        <v>1</v>
      </c>
      <c r="I16013">
        <v>0.08</v>
      </c>
      <c r="J16013">
        <v>74.239999999999995</v>
      </c>
    </row>
    <row r="16014" spans="7:10" x14ac:dyDescent="0.25">
      <c r="G16014">
        <v>313031025</v>
      </c>
      <c r="H16014">
        <v>1</v>
      </c>
      <c r="I16014">
        <v>0.08</v>
      </c>
      <c r="J16014">
        <v>74.319999999999993</v>
      </c>
    </row>
    <row r="16015" spans="7:10" x14ac:dyDescent="0.25">
      <c r="G16015">
        <v>313031031</v>
      </c>
      <c r="H16015">
        <v>1</v>
      </c>
      <c r="I16015">
        <v>0.08</v>
      </c>
      <c r="J16015">
        <v>74.39</v>
      </c>
    </row>
    <row r="16016" spans="7:10" x14ac:dyDescent="0.25">
      <c r="G16016">
        <v>313031037</v>
      </c>
      <c r="H16016">
        <v>1</v>
      </c>
      <c r="I16016">
        <v>0.08</v>
      </c>
      <c r="J16016">
        <v>74.47</v>
      </c>
    </row>
    <row r="16017" spans="7:10" x14ac:dyDescent="0.25">
      <c r="G16017">
        <v>313031043</v>
      </c>
      <c r="H16017">
        <v>1</v>
      </c>
      <c r="I16017">
        <v>0.08</v>
      </c>
      <c r="J16017">
        <v>74.540000000000006</v>
      </c>
    </row>
    <row r="16018" spans="7:10" x14ac:dyDescent="0.25">
      <c r="G16018">
        <v>313031050</v>
      </c>
      <c r="H16018">
        <v>1</v>
      </c>
      <c r="I16018">
        <v>0.08</v>
      </c>
      <c r="J16018">
        <v>74.62</v>
      </c>
    </row>
    <row r="16019" spans="7:10" x14ac:dyDescent="0.25">
      <c r="G16019">
        <v>313031056</v>
      </c>
      <c r="H16019">
        <v>1</v>
      </c>
      <c r="I16019">
        <v>0.08</v>
      </c>
      <c r="J16019">
        <v>74.7</v>
      </c>
    </row>
    <row r="16020" spans="7:10" x14ac:dyDescent="0.25">
      <c r="G16020">
        <v>313031062</v>
      </c>
      <c r="H16020">
        <v>1</v>
      </c>
      <c r="I16020">
        <v>0.08</v>
      </c>
      <c r="J16020">
        <v>74.77</v>
      </c>
    </row>
    <row r="16021" spans="7:10" x14ac:dyDescent="0.25">
      <c r="G16021">
        <v>313031074</v>
      </c>
      <c r="H16021">
        <v>1</v>
      </c>
      <c r="I16021">
        <v>0.08</v>
      </c>
      <c r="J16021">
        <v>74.849999999999994</v>
      </c>
    </row>
    <row r="16022" spans="7:10" x14ac:dyDescent="0.25">
      <c r="G16022">
        <v>313031080</v>
      </c>
      <c r="H16022">
        <v>1</v>
      </c>
      <c r="I16022">
        <v>0.08</v>
      </c>
      <c r="J16022">
        <v>74.92</v>
      </c>
    </row>
    <row r="16023" spans="7:10" x14ac:dyDescent="0.25">
      <c r="G16023">
        <v>313031086</v>
      </c>
      <c r="H16023">
        <v>1</v>
      </c>
      <c r="I16023">
        <v>0.08</v>
      </c>
      <c r="J16023">
        <v>75</v>
      </c>
    </row>
    <row r="16024" spans="7:10" x14ac:dyDescent="0.25">
      <c r="G16024">
        <v>313031090</v>
      </c>
      <c r="H16024">
        <v>1</v>
      </c>
      <c r="I16024">
        <v>0.08</v>
      </c>
      <c r="J16024">
        <v>75.08</v>
      </c>
    </row>
    <row r="16025" spans="7:10" x14ac:dyDescent="0.25">
      <c r="G16025">
        <v>313031094</v>
      </c>
      <c r="H16025">
        <v>1</v>
      </c>
      <c r="I16025">
        <v>0.08</v>
      </c>
      <c r="J16025">
        <v>75.150000000000006</v>
      </c>
    </row>
    <row r="16026" spans="7:10" x14ac:dyDescent="0.25">
      <c r="G16026">
        <v>313033043</v>
      </c>
      <c r="H16026">
        <v>1</v>
      </c>
      <c r="I16026">
        <v>0.08</v>
      </c>
      <c r="J16026">
        <v>75.23</v>
      </c>
    </row>
    <row r="16027" spans="7:10" x14ac:dyDescent="0.25">
      <c r="G16027">
        <v>313034005</v>
      </c>
      <c r="H16027">
        <v>1</v>
      </c>
      <c r="I16027">
        <v>0.08</v>
      </c>
      <c r="J16027">
        <v>75.3</v>
      </c>
    </row>
    <row r="16028" spans="7:10" x14ac:dyDescent="0.25">
      <c r="G16028">
        <v>313034012</v>
      </c>
      <c r="H16028">
        <v>1</v>
      </c>
      <c r="I16028">
        <v>0.08</v>
      </c>
      <c r="J16028">
        <v>75.38</v>
      </c>
    </row>
    <row r="16029" spans="7:10" x14ac:dyDescent="0.25">
      <c r="G16029">
        <v>313034018</v>
      </c>
      <c r="H16029">
        <v>1</v>
      </c>
      <c r="I16029">
        <v>0.08</v>
      </c>
      <c r="J16029">
        <v>75.459999999999994</v>
      </c>
    </row>
    <row r="16030" spans="7:10" x14ac:dyDescent="0.25">
      <c r="G16030">
        <v>313034025</v>
      </c>
      <c r="H16030">
        <v>1</v>
      </c>
      <c r="I16030">
        <v>0.08</v>
      </c>
      <c r="J16030">
        <v>75.53</v>
      </c>
    </row>
    <row r="16031" spans="7:10" x14ac:dyDescent="0.25">
      <c r="G16031">
        <v>313034031</v>
      </c>
      <c r="H16031">
        <v>1</v>
      </c>
      <c r="I16031">
        <v>0.08</v>
      </c>
      <c r="J16031">
        <v>75.61</v>
      </c>
    </row>
    <row r="16032" spans="7:10" x14ac:dyDescent="0.25">
      <c r="G16032">
        <v>313034038</v>
      </c>
      <c r="H16032">
        <v>1</v>
      </c>
      <c r="I16032">
        <v>0.08</v>
      </c>
      <c r="J16032">
        <v>75.680000000000007</v>
      </c>
    </row>
    <row r="16033" spans="7:10" x14ac:dyDescent="0.25">
      <c r="G16033">
        <v>313034044</v>
      </c>
      <c r="H16033">
        <v>1</v>
      </c>
      <c r="I16033">
        <v>0.08</v>
      </c>
      <c r="J16033">
        <v>75.760000000000005</v>
      </c>
    </row>
    <row r="16034" spans="7:10" x14ac:dyDescent="0.25">
      <c r="G16034">
        <v>313034051</v>
      </c>
      <c r="H16034">
        <v>1</v>
      </c>
      <c r="I16034">
        <v>0.08</v>
      </c>
      <c r="J16034">
        <v>75.84</v>
      </c>
    </row>
    <row r="16035" spans="7:10" x14ac:dyDescent="0.25">
      <c r="G16035">
        <v>313034057</v>
      </c>
      <c r="H16035">
        <v>1</v>
      </c>
      <c r="I16035">
        <v>0.08</v>
      </c>
      <c r="J16035">
        <v>75.91</v>
      </c>
    </row>
    <row r="16036" spans="7:10" x14ac:dyDescent="0.25">
      <c r="G16036">
        <v>313034064</v>
      </c>
      <c r="H16036">
        <v>1</v>
      </c>
      <c r="I16036">
        <v>0.08</v>
      </c>
      <c r="J16036">
        <v>75.989999999999995</v>
      </c>
    </row>
    <row r="16037" spans="7:10" x14ac:dyDescent="0.25">
      <c r="G16037">
        <v>313034070</v>
      </c>
      <c r="H16037">
        <v>1</v>
      </c>
      <c r="I16037">
        <v>0.08</v>
      </c>
      <c r="J16037">
        <v>76.06</v>
      </c>
    </row>
    <row r="16038" spans="7:10" x14ac:dyDescent="0.25">
      <c r="G16038">
        <v>313034077</v>
      </c>
      <c r="H16038">
        <v>1</v>
      </c>
      <c r="I16038">
        <v>0.08</v>
      </c>
      <c r="J16038">
        <v>76.14</v>
      </c>
    </row>
    <row r="16039" spans="7:10" x14ac:dyDescent="0.25">
      <c r="G16039">
        <v>313034083</v>
      </c>
      <c r="H16039">
        <v>1</v>
      </c>
      <c r="I16039">
        <v>0.08</v>
      </c>
      <c r="J16039">
        <v>76.22</v>
      </c>
    </row>
    <row r="16040" spans="7:10" x14ac:dyDescent="0.25">
      <c r="G16040">
        <v>313034090</v>
      </c>
      <c r="H16040">
        <v>1</v>
      </c>
      <c r="I16040">
        <v>0.08</v>
      </c>
      <c r="J16040">
        <v>76.290000000000006</v>
      </c>
    </row>
    <row r="16041" spans="7:10" x14ac:dyDescent="0.25">
      <c r="G16041">
        <v>313034096</v>
      </c>
      <c r="H16041">
        <v>1</v>
      </c>
      <c r="I16041">
        <v>0.08</v>
      </c>
      <c r="J16041">
        <v>76.37</v>
      </c>
    </row>
    <row r="16042" spans="7:10" x14ac:dyDescent="0.25">
      <c r="G16042">
        <v>313043010</v>
      </c>
      <c r="H16042">
        <v>1</v>
      </c>
      <c r="I16042">
        <v>0.08</v>
      </c>
      <c r="J16042">
        <v>76.44</v>
      </c>
    </row>
    <row r="16043" spans="7:10" x14ac:dyDescent="0.25">
      <c r="G16043">
        <v>313043031</v>
      </c>
      <c r="H16043">
        <v>1</v>
      </c>
      <c r="I16043">
        <v>0.08</v>
      </c>
      <c r="J16043">
        <v>76.52</v>
      </c>
    </row>
    <row r="16044" spans="7:10" x14ac:dyDescent="0.25">
      <c r="G16044">
        <v>313043042</v>
      </c>
      <c r="H16044">
        <v>1</v>
      </c>
      <c r="I16044">
        <v>0.08</v>
      </c>
      <c r="J16044">
        <v>76.599999999999994</v>
      </c>
    </row>
    <row r="16045" spans="7:10" x14ac:dyDescent="0.25">
      <c r="G16045">
        <v>313043043</v>
      </c>
      <c r="H16045">
        <v>1</v>
      </c>
      <c r="I16045">
        <v>0.08</v>
      </c>
      <c r="J16045">
        <v>76.67</v>
      </c>
    </row>
    <row r="16046" spans="7:10" x14ac:dyDescent="0.25">
      <c r="G16046">
        <v>313043053</v>
      </c>
      <c r="H16046">
        <v>1</v>
      </c>
      <c r="I16046">
        <v>0.08</v>
      </c>
      <c r="J16046">
        <v>76.75</v>
      </c>
    </row>
    <row r="16047" spans="7:10" x14ac:dyDescent="0.25">
      <c r="G16047">
        <v>313043063</v>
      </c>
      <c r="H16047">
        <v>1</v>
      </c>
      <c r="I16047">
        <v>0.08</v>
      </c>
      <c r="J16047">
        <v>76.819999999999993</v>
      </c>
    </row>
    <row r="16048" spans="7:10" x14ac:dyDescent="0.25">
      <c r="G16048">
        <v>313043074</v>
      </c>
      <c r="H16048">
        <v>1</v>
      </c>
      <c r="I16048">
        <v>0.08</v>
      </c>
      <c r="J16048">
        <v>76.900000000000006</v>
      </c>
    </row>
    <row r="16049" spans="7:10" x14ac:dyDescent="0.25">
      <c r="G16049">
        <v>313043085</v>
      </c>
      <c r="H16049">
        <v>1</v>
      </c>
      <c r="I16049">
        <v>0.08</v>
      </c>
      <c r="J16049">
        <v>76.98</v>
      </c>
    </row>
    <row r="16050" spans="7:10" x14ac:dyDescent="0.25">
      <c r="G16050">
        <v>313043095</v>
      </c>
      <c r="H16050">
        <v>1</v>
      </c>
      <c r="I16050">
        <v>0.08</v>
      </c>
      <c r="J16050">
        <v>77.05</v>
      </c>
    </row>
    <row r="16051" spans="7:10" x14ac:dyDescent="0.25">
      <c r="G16051">
        <v>313043106</v>
      </c>
      <c r="H16051">
        <v>1</v>
      </c>
      <c r="I16051">
        <v>0.08</v>
      </c>
      <c r="J16051">
        <v>77.13</v>
      </c>
    </row>
    <row r="16052" spans="7:10" x14ac:dyDescent="0.25">
      <c r="G16052">
        <v>313043117</v>
      </c>
      <c r="H16052">
        <v>1</v>
      </c>
      <c r="I16052">
        <v>0.08</v>
      </c>
      <c r="J16052">
        <v>77.2</v>
      </c>
    </row>
    <row r="16053" spans="7:10" x14ac:dyDescent="0.25">
      <c r="G16053">
        <v>313043127</v>
      </c>
      <c r="H16053">
        <v>1</v>
      </c>
      <c r="I16053">
        <v>0.08</v>
      </c>
      <c r="J16053">
        <v>77.28</v>
      </c>
    </row>
    <row r="16054" spans="7:10" x14ac:dyDescent="0.25">
      <c r="G16054">
        <v>313043138</v>
      </c>
      <c r="H16054">
        <v>1</v>
      </c>
      <c r="I16054">
        <v>0.08</v>
      </c>
      <c r="J16054">
        <v>77.36</v>
      </c>
    </row>
    <row r="16055" spans="7:10" x14ac:dyDescent="0.25">
      <c r="G16055">
        <v>313043149</v>
      </c>
      <c r="H16055">
        <v>1</v>
      </c>
      <c r="I16055">
        <v>0.08</v>
      </c>
      <c r="J16055">
        <v>77.430000000000007</v>
      </c>
    </row>
    <row r="16056" spans="7:10" x14ac:dyDescent="0.25">
      <c r="G16056">
        <v>313043159</v>
      </c>
      <c r="H16056">
        <v>1</v>
      </c>
      <c r="I16056">
        <v>0.08</v>
      </c>
      <c r="J16056">
        <v>77.510000000000005</v>
      </c>
    </row>
    <row r="16057" spans="7:10" x14ac:dyDescent="0.25">
      <c r="G16057">
        <v>313044002</v>
      </c>
      <c r="H16057">
        <v>1</v>
      </c>
      <c r="I16057">
        <v>0.08</v>
      </c>
      <c r="J16057">
        <v>77.58</v>
      </c>
    </row>
    <row r="16058" spans="7:10" x14ac:dyDescent="0.25">
      <c r="G16058">
        <v>313044008</v>
      </c>
      <c r="H16058">
        <v>1</v>
      </c>
      <c r="I16058">
        <v>0.08</v>
      </c>
      <c r="J16058">
        <v>77.66</v>
      </c>
    </row>
    <row r="16059" spans="7:10" x14ac:dyDescent="0.25">
      <c r="G16059">
        <v>313044015</v>
      </c>
      <c r="H16059">
        <v>1</v>
      </c>
      <c r="I16059">
        <v>0.08</v>
      </c>
      <c r="J16059">
        <v>77.739999999999995</v>
      </c>
    </row>
    <row r="16060" spans="7:10" x14ac:dyDescent="0.25">
      <c r="G16060">
        <v>313044029</v>
      </c>
      <c r="H16060">
        <v>1</v>
      </c>
      <c r="I16060">
        <v>0.08</v>
      </c>
      <c r="J16060">
        <v>77.81</v>
      </c>
    </row>
    <row r="16061" spans="7:10" x14ac:dyDescent="0.25">
      <c r="G16061">
        <v>313044042</v>
      </c>
      <c r="H16061">
        <v>1</v>
      </c>
      <c r="I16061">
        <v>0.08</v>
      </c>
      <c r="J16061">
        <v>77.89</v>
      </c>
    </row>
    <row r="16062" spans="7:10" x14ac:dyDescent="0.25">
      <c r="G16062">
        <v>313044056</v>
      </c>
      <c r="H16062">
        <v>1</v>
      </c>
      <c r="I16062">
        <v>0.08</v>
      </c>
      <c r="J16062">
        <v>77.959999999999994</v>
      </c>
    </row>
    <row r="16063" spans="7:10" x14ac:dyDescent="0.25">
      <c r="G16063">
        <v>313044069</v>
      </c>
      <c r="H16063">
        <v>1</v>
      </c>
      <c r="I16063">
        <v>0.08</v>
      </c>
      <c r="J16063">
        <v>78.040000000000006</v>
      </c>
    </row>
    <row r="16064" spans="7:10" x14ac:dyDescent="0.25">
      <c r="G16064">
        <v>313044082</v>
      </c>
      <c r="H16064">
        <v>1</v>
      </c>
      <c r="I16064">
        <v>0.08</v>
      </c>
      <c r="J16064">
        <v>78.12</v>
      </c>
    </row>
    <row r="16065" spans="7:10" x14ac:dyDescent="0.25">
      <c r="G16065">
        <v>313044096</v>
      </c>
      <c r="H16065">
        <v>1</v>
      </c>
      <c r="I16065">
        <v>0.08</v>
      </c>
      <c r="J16065">
        <v>78.19</v>
      </c>
    </row>
    <row r="16066" spans="7:10" x14ac:dyDescent="0.25">
      <c r="G16066">
        <v>313044109</v>
      </c>
      <c r="H16066">
        <v>1</v>
      </c>
      <c r="I16066">
        <v>0.08</v>
      </c>
      <c r="J16066">
        <v>78.27</v>
      </c>
    </row>
    <row r="16067" spans="7:10" x14ac:dyDescent="0.25">
      <c r="G16067">
        <v>313044123</v>
      </c>
      <c r="H16067">
        <v>1</v>
      </c>
      <c r="I16067">
        <v>0.08</v>
      </c>
      <c r="J16067">
        <v>78.34</v>
      </c>
    </row>
    <row r="16068" spans="7:10" x14ac:dyDescent="0.25">
      <c r="G16068">
        <v>313044149</v>
      </c>
      <c r="H16068">
        <v>1</v>
      </c>
      <c r="I16068">
        <v>0.08</v>
      </c>
      <c r="J16068">
        <v>78.42</v>
      </c>
    </row>
    <row r="16069" spans="7:10" x14ac:dyDescent="0.25">
      <c r="G16069">
        <v>313044163</v>
      </c>
      <c r="H16069">
        <v>1</v>
      </c>
      <c r="I16069">
        <v>0.08</v>
      </c>
      <c r="J16069">
        <v>78.5</v>
      </c>
    </row>
    <row r="16070" spans="7:10" x14ac:dyDescent="0.25">
      <c r="G16070">
        <v>313044176</v>
      </c>
      <c r="H16070">
        <v>1</v>
      </c>
      <c r="I16070">
        <v>0.08</v>
      </c>
      <c r="J16070">
        <v>78.569999999999993</v>
      </c>
    </row>
    <row r="16071" spans="7:10" x14ac:dyDescent="0.25">
      <c r="G16071">
        <v>313044190</v>
      </c>
      <c r="H16071">
        <v>1</v>
      </c>
      <c r="I16071">
        <v>0.08</v>
      </c>
      <c r="J16071">
        <v>78.650000000000006</v>
      </c>
    </row>
    <row r="16072" spans="7:10" x14ac:dyDescent="0.25">
      <c r="G16072">
        <v>313057007</v>
      </c>
      <c r="H16072">
        <v>1</v>
      </c>
      <c r="I16072">
        <v>0.08</v>
      </c>
      <c r="J16072">
        <v>78.72</v>
      </c>
    </row>
    <row r="16073" spans="7:10" x14ac:dyDescent="0.25">
      <c r="G16073">
        <v>313057025</v>
      </c>
      <c r="H16073">
        <v>1</v>
      </c>
      <c r="I16073">
        <v>0.08</v>
      </c>
      <c r="J16073">
        <v>78.8</v>
      </c>
    </row>
    <row r="16074" spans="7:10" x14ac:dyDescent="0.25">
      <c r="G16074">
        <v>313057043</v>
      </c>
      <c r="H16074">
        <v>1</v>
      </c>
      <c r="I16074">
        <v>0.08</v>
      </c>
      <c r="J16074">
        <v>78.88</v>
      </c>
    </row>
    <row r="16075" spans="7:10" x14ac:dyDescent="0.25">
      <c r="G16075">
        <v>313057060</v>
      </c>
      <c r="H16075">
        <v>1</v>
      </c>
      <c r="I16075">
        <v>0.08</v>
      </c>
      <c r="J16075">
        <v>78.95</v>
      </c>
    </row>
    <row r="16076" spans="7:10" x14ac:dyDescent="0.25">
      <c r="G16076">
        <v>313057078</v>
      </c>
      <c r="H16076">
        <v>1</v>
      </c>
      <c r="I16076">
        <v>0.08</v>
      </c>
      <c r="J16076">
        <v>79.03</v>
      </c>
    </row>
    <row r="16077" spans="7:10" x14ac:dyDescent="0.25">
      <c r="G16077">
        <v>313057085</v>
      </c>
      <c r="H16077">
        <v>1</v>
      </c>
      <c r="I16077">
        <v>0.08</v>
      </c>
      <c r="J16077">
        <v>79.099999999999994</v>
      </c>
    </row>
    <row r="16078" spans="7:10" x14ac:dyDescent="0.25">
      <c r="G16078">
        <v>313057096</v>
      </c>
      <c r="H16078">
        <v>1</v>
      </c>
      <c r="I16078">
        <v>0.08</v>
      </c>
      <c r="J16078">
        <v>79.180000000000007</v>
      </c>
    </row>
    <row r="16079" spans="7:10" x14ac:dyDescent="0.25">
      <c r="G16079">
        <v>313057114</v>
      </c>
      <c r="H16079">
        <v>1</v>
      </c>
      <c r="I16079">
        <v>0.08</v>
      </c>
      <c r="J16079">
        <v>79.260000000000005</v>
      </c>
    </row>
    <row r="16080" spans="7:10" x14ac:dyDescent="0.25">
      <c r="G16080">
        <v>313057132</v>
      </c>
      <c r="H16080">
        <v>1</v>
      </c>
      <c r="I16080">
        <v>0.08</v>
      </c>
      <c r="J16080">
        <v>79.33</v>
      </c>
    </row>
    <row r="16081" spans="7:10" x14ac:dyDescent="0.25">
      <c r="G16081">
        <v>313057149</v>
      </c>
      <c r="H16081">
        <v>1</v>
      </c>
      <c r="I16081">
        <v>0.08</v>
      </c>
      <c r="J16081">
        <v>79.41</v>
      </c>
    </row>
    <row r="16082" spans="7:10" x14ac:dyDescent="0.25">
      <c r="G16082">
        <v>313057167</v>
      </c>
      <c r="H16082">
        <v>1</v>
      </c>
      <c r="I16082">
        <v>0.08</v>
      </c>
      <c r="J16082">
        <v>79.48</v>
      </c>
    </row>
    <row r="16083" spans="7:10" x14ac:dyDescent="0.25">
      <c r="G16083">
        <v>313057203</v>
      </c>
      <c r="H16083">
        <v>1</v>
      </c>
      <c r="I16083">
        <v>0.08</v>
      </c>
      <c r="J16083">
        <v>79.56</v>
      </c>
    </row>
    <row r="16084" spans="7:10" x14ac:dyDescent="0.25">
      <c r="G16084">
        <v>313057221</v>
      </c>
      <c r="H16084">
        <v>1</v>
      </c>
      <c r="I16084">
        <v>0.08</v>
      </c>
      <c r="J16084">
        <v>79.64</v>
      </c>
    </row>
    <row r="16085" spans="7:10" x14ac:dyDescent="0.25">
      <c r="G16085">
        <v>313057238</v>
      </c>
      <c r="H16085">
        <v>1</v>
      </c>
      <c r="I16085">
        <v>0.08</v>
      </c>
      <c r="J16085">
        <v>79.709999999999994</v>
      </c>
    </row>
    <row r="16086" spans="7:10" x14ac:dyDescent="0.25">
      <c r="G16086">
        <v>313057256</v>
      </c>
      <c r="H16086">
        <v>1</v>
      </c>
      <c r="I16086">
        <v>0.08</v>
      </c>
      <c r="J16086">
        <v>79.790000000000006</v>
      </c>
    </row>
    <row r="16087" spans="7:10" x14ac:dyDescent="0.25">
      <c r="G16087">
        <v>313061005</v>
      </c>
      <c r="H16087">
        <v>1</v>
      </c>
      <c r="I16087">
        <v>0.08</v>
      </c>
      <c r="J16087">
        <v>79.86</v>
      </c>
    </row>
    <row r="16088" spans="7:10" x14ac:dyDescent="0.25">
      <c r="G16088">
        <v>313061013</v>
      </c>
      <c r="H16088">
        <v>1</v>
      </c>
      <c r="I16088">
        <v>0.08</v>
      </c>
      <c r="J16088">
        <v>79.94</v>
      </c>
    </row>
    <row r="16089" spans="7:10" x14ac:dyDescent="0.25">
      <c r="G16089">
        <v>313061026</v>
      </c>
      <c r="H16089">
        <v>2</v>
      </c>
      <c r="I16089">
        <v>0.15</v>
      </c>
      <c r="J16089">
        <v>80.09</v>
      </c>
    </row>
    <row r="16090" spans="7:10" x14ac:dyDescent="0.25">
      <c r="G16090">
        <v>313061041</v>
      </c>
      <c r="H16090">
        <v>1</v>
      </c>
      <c r="I16090">
        <v>0.08</v>
      </c>
      <c r="J16090">
        <v>80.17</v>
      </c>
    </row>
    <row r="16091" spans="7:10" x14ac:dyDescent="0.25">
      <c r="G16091">
        <v>313061048</v>
      </c>
      <c r="H16091">
        <v>1</v>
      </c>
      <c r="I16091">
        <v>0.08</v>
      </c>
      <c r="J16091">
        <v>80.239999999999995</v>
      </c>
    </row>
    <row r="16092" spans="7:10" x14ac:dyDescent="0.25">
      <c r="G16092">
        <v>313061056</v>
      </c>
      <c r="H16092">
        <v>1</v>
      </c>
      <c r="I16092">
        <v>0.08</v>
      </c>
      <c r="J16092">
        <v>80.319999999999993</v>
      </c>
    </row>
    <row r="16093" spans="7:10" x14ac:dyDescent="0.25">
      <c r="G16093">
        <v>313061069</v>
      </c>
      <c r="H16093">
        <v>1</v>
      </c>
      <c r="I16093">
        <v>0.08</v>
      </c>
      <c r="J16093">
        <v>80.400000000000006</v>
      </c>
    </row>
    <row r="16094" spans="7:10" x14ac:dyDescent="0.25">
      <c r="G16094">
        <v>313061070</v>
      </c>
      <c r="H16094">
        <v>1</v>
      </c>
      <c r="I16094">
        <v>0.08</v>
      </c>
      <c r="J16094">
        <v>80.47</v>
      </c>
    </row>
    <row r="16095" spans="7:10" x14ac:dyDescent="0.25">
      <c r="G16095">
        <v>313061084</v>
      </c>
      <c r="H16095">
        <v>1</v>
      </c>
      <c r="I16095">
        <v>0.08</v>
      </c>
      <c r="J16095">
        <v>80.55</v>
      </c>
    </row>
    <row r="16096" spans="7:10" x14ac:dyDescent="0.25">
      <c r="G16096">
        <v>313061090</v>
      </c>
      <c r="H16096">
        <v>1</v>
      </c>
      <c r="I16096">
        <v>0.08</v>
      </c>
      <c r="J16096">
        <v>80.62</v>
      </c>
    </row>
    <row r="16097" spans="7:10" x14ac:dyDescent="0.25">
      <c r="G16097">
        <v>313061098</v>
      </c>
      <c r="H16097">
        <v>1</v>
      </c>
      <c r="I16097">
        <v>0.08</v>
      </c>
      <c r="J16097">
        <v>80.7</v>
      </c>
    </row>
    <row r="16098" spans="7:10" x14ac:dyDescent="0.25">
      <c r="G16098">
        <v>313061112</v>
      </c>
      <c r="H16098">
        <v>1</v>
      </c>
      <c r="I16098">
        <v>0.08</v>
      </c>
      <c r="J16098">
        <v>80.78</v>
      </c>
    </row>
    <row r="16099" spans="7:10" x14ac:dyDescent="0.25">
      <c r="G16099">
        <v>313061154</v>
      </c>
      <c r="H16099">
        <v>1</v>
      </c>
      <c r="I16099">
        <v>0.08</v>
      </c>
      <c r="J16099">
        <v>80.849999999999994</v>
      </c>
    </row>
    <row r="16100" spans="7:10" x14ac:dyDescent="0.25">
      <c r="G16100">
        <v>313061196</v>
      </c>
      <c r="H16100">
        <v>1</v>
      </c>
      <c r="I16100">
        <v>0.08</v>
      </c>
      <c r="J16100">
        <v>80.930000000000007</v>
      </c>
    </row>
    <row r="16101" spans="7:10" x14ac:dyDescent="0.25">
      <c r="G16101">
        <v>313061339</v>
      </c>
      <c r="H16101">
        <v>1</v>
      </c>
      <c r="I16101">
        <v>0.08</v>
      </c>
      <c r="J16101">
        <v>81</v>
      </c>
    </row>
    <row r="16102" spans="7:10" x14ac:dyDescent="0.25">
      <c r="G16102">
        <v>313064038</v>
      </c>
      <c r="H16102">
        <v>1</v>
      </c>
      <c r="I16102">
        <v>0.08</v>
      </c>
      <c r="J16102">
        <v>81.08</v>
      </c>
    </row>
    <row r="16103" spans="7:10" x14ac:dyDescent="0.25">
      <c r="G16103">
        <v>313064063</v>
      </c>
      <c r="H16103">
        <v>1</v>
      </c>
      <c r="I16103">
        <v>0.08</v>
      </c>
      <c r="J16103">
        <v>81.16</v>
      </c>
    </row>
    <row r="16104" spans="7:10" x14ac:dyDescent="0.25">
      <c r="G16104">
        <v>313064076</v>
      </c>
      <c r="H16104">
        <v>1</v>
      </c>
      <c r="I16104">
        <v>0.08</v>
      </c>
      <c r="J16104">
        <v>81.23</v>
      </c>
    </row>
    <row r="16105" spans="7:10" x14ac:dyDescent="0.25">
      <c r="G16105">
        <v>313064088</v>
      </c>
      <c r="H16105">
        <v>1</v>
      </c>
      <c r="I16105">
        <v>0.08</v>
      </c>
      <c r="J16105">
        <v>81.31</v>
      </c>
    </row>
    <row r="16106" spans="7:10" x14ac:dyDescent="0.25">
      <c r="G16106">
        <v>313064113</v>
      </c>
      <c r="H16106">
        <v>1</v>
      </c>
      <c r="I16106">
        <v>0.08</v>
      </c>
      <c r="J16106">
        <v>81.38</v>
      </c>
    </row>
    <row r="16107" spans="7:10" x14ac:dyDescent="0.25">
      <c r="G16107">
        <v>313064114</v>
      </c>
      <c r="H16107">
        <v>1</v>
      </c>
      <c r="I16107">
        <v>0.08</v>
      </c>
      <c r="J16107">
        <v>81.459999999999994</v>
      </c>
    </row>
    <row r="16108" spans="7:10" x14ac:dyDescent="0.25">
      <c r="G16108">
        <v>313064151</v>
      </c>
      <c r="H16108">
        <v>1</v>
      </c>
      <c r="I16108">
        <v>0.08</v>
      </c>
      <c r="J16108">
        <v>81.53</v>
      </c>
    </row>
    <row r="16109" spans="7:10" x14ac:dyDescent="0.25">
      <c r="G16109">
        <v>313064163</v>
      </c>
      <c r="H16109">
        <v>1</v>
      </c>
      <c r="I16109">
        <v>0.08</v>
      </c>
      <c r="J16109">
        <v>81.61</v>
      </c>
    </row>
    <row r="16110" spans="7:10" x14ac:dyDescent="0.25">
      <c r="G16110">
        <v>313064188</v>
      </c>
      <c r="H16110">
        <v>1</v>
      </c>
      <c r="I16110">
        <v>0.08</v>
      </c>
      <c r="J16110">
        <v>81.69</v>
      </c>
    </row>
    <row r="16111" spans="7:10" x14ac:dyDescent="0.25">
      <c r="G16111">
        <v>313064189</v>
      </c>
      <c r="H16111">
        <v>1</v>
      </c>
      <c r="I16111">
        <v>0.08</v>
      </c>
      <c r="J16111">
        <v>81.760000000000005</v>
      </c>
    </row>
    <row r="16112" spans="7:10" x14ac:dyDescent="0.25">
      <c r="G16112">
        <v>313064214</v>
      </c>
      <c r="H16112">
        <v>1</v>
      </c>
      <c r="I16112">
        <v>0.08</v>
      </c>
      <c r="J16112">
        <v>81.84</v>
      </c>
    </row>
    <row r="16113" spans="7:10" x14ac:dyDescent="0.25">
      <c r="G16113">
        <v>313064239</v>
      </c>
      <c r="H16113">
        <v>1</v>
      </c>
      <c r="I16113">
        <v>0.08</v>
      </c>
      <c r="J16113">
        <v>81.91</v>
      </c>
    </row>
    <row r="16114" spans="7:10" x14ac:dyDescent="0.25">
      <c r="G16114">
        <v>313064364</v>
      </c>
      <c r="H16114">
        <v>1</v>
      </c>
      <c r="I16114">
        <v>0.08</v>
      </c>
      <c r="J16114">
        <v>81.99</v>
      </c>
    </row>
    <row r="16115" spans="7:10" x14ac:dyDescent="0.25">
      <c r="G16115">
        <v>400142052</v>
      </c>
      <c r="H16115">
        <v>1</v>
      </c>
      <c r="I16115">
        <v>0.08</v>
      </c>
      <c r="J16115">
        <v>82.07</v>
      </c>
    </row>
    <row r="16116" spans="7:10" x14ac:dyDescent="0.25">
      <c r="G16116">
        <v>407030025</v>
      </c>
      <c r="H16116">
        <v>1</v>
      </c>
      <c r="I16116">
        <v>0.08</v>
      </c>
      <c r="J16116">
        <v>82.14</v>
      </c>
    </row>
    <row r="16117" spans="7:10" x14ac:dyDescent="0.25">
      <c r="G16117">
        <v>407030102</v>
      </c>
      <c r="H16117">
        <v>1</v>
      </c>
      <c r="I16117">
        <v>0.08</v>
      </c>
      <c r="J16117">
        <v>82.22</v>
      </c>
    </row>
    <row r="16118" spans="7:10" x14ac:dyDescent="0.25">
      <c r="G16118">
        <v>407030127</v>
      </c>
      <c r="H16118">
        <v>1</v>
      </c>
      <c r="I16118">
        <v>0.08</v>
      </c>
      <c r="J16118">
        <v>82.29</v>
      </c>
    </row>
    <row r="16119" spans="7:10" x14ac:dyDescent="0.25">
      <c r="G16119">
        <v>407030166</v>
      </c>
      <c r="H16119">
        <v>1</v>
      </c>
      <c r="I16119">
        <v>0.08</v>
      </c>
      <c r="J16119">
        <v>82.37</v>
      </c>
    </row>
    <row r="16120" spans="7:10" x14ac:dyDescent="0.25">
      <c r="G16120">
        <v>407030191</v>
      </c>
      <c r="H16120">
        <v>1</v>
      </c>
      <c r="I16120">
        <v>0.08</v>
      </c>
      <c r="J16120">
        <v>82.45</v>
      </c>
    </row>
    <row r="16121" spans="7:10" x14ac:dyDescent="0.25">
      <c r="G16121">
        <v>407031012</v>
      </c>
      <c r="H16121">
        <v>1</v>
      </c>
      <c r="I16121">
        <v>0.08</v>
      </c>
      <c r="J16121">
        <v>82.52</v>
      </c>
    </row>
    <row r="16122" spans="7:10" x14ac:dyDescent="0.25">
      <c r="G16122">
        <v>407031038</v>
      </c>
      <c r="H16122">
        <v>1</v>
      </c>
      <c r="I16122">
        <v>0.08</v>
      </c>
      <c r="J16122">
        <v>82.6</v>
      </c>
    </row>
    <row r="16123" spans="7:10" x14ac:dyDescent="0.25">
      <c r="G16123">
        <v>407031050</v>
      </c>
      <c r="H16123">
        <v>1</v>
      </c>
      <c r="I16123">
        <v>0.08</v>
      </c>
      <c r="J16123">
        <v>82.67</v>
      </c>
    </row>
    <row r="16124" spans="7:10" x14ac:dyDescent="0.25">
      <c r="G16124">
        <v>407031063</v>
      </c>
      <c r="H16124">
        <v>1</v>
      </c>
      <c r="I16124">
        <v>0.08</v>
      </c>
      <c r="J16124">
        <v>82.75</v>
      </c>
    </row>
    <row r="16125" spans="7:10" x14ac:dyDescent="0.25">
      <c r="G16125">
        <v>407031076</v>
      </c>
      <c r="H16125">
        <v>1</v>
      </c>
      <c r="I16125">
        <v>0.08</v>
      </c>
      <c r="J16125">
        <v>82.83</v>
      </c>
    </row>
    <row r="16126" spans="7:10" x14ac:dyDescent="0.25">
      <c r="G16126">
        <v>407031089</v>
      </c>
      <c r="H16126">
        <v>1</v>
      </c>
      <c r="I16126">
        <v>0.08</v>
      </c>
      <c r="J16126">
        <v>82.9</v>
      </c>
    </row>
    <row r="16127" spans="7:10" x14ac:dyDescent="0.25">
      <c r="G16127">
        <v>407031114</v>
      </c>
      <c r="H16127">
        <v>1</v>
      </c>
      <c r="I16127">
        <v>0.08</v>
      </c>
      <c r="J16127">
        <v>82.98</v>
      </c>
    </row>
    <row r="16128" spans="7:10" x14ac:dyDescent="0.25">
      <c r="G16128">
        <v>407031140</v>
      </c>
      <c r="H16128">
        <v>1</v>
      </c>
      <c r="I16128">
        <v>0.08</v>
      </c>
      <c r="J16128">
        <v>83.05</v>
      </c>
    </row>
    <row r="16129" spans="7:10" x14ac:dyDescent="0.25">
      <c r="G16129">
        <v>407031153</v>
      </c>
      <c r="H16129">
        <v>1</v>
      </c>
      <c r="I16129">
        <v>0.08</v>
      </c>
      <c r="J16129">
        <v>83.13</v>
      </c>
    </row>
    <row r="16130" spans="7:10" x14ac:dyDescent="0.25">
      <c r="G16130">
        <v>407031178</v>
      </c>
      <c r="H16130">
        <v>1</v>
      </c>
      <c r="I16130">
        <v>0.08</v>
      </c>
      <c r="J16130">
        <v>83.21</v>
      </c>
    </row>
    <row r="16131" spans="7:10" x14ac:dyDescent="0.25">
      <c r="G16131">
        <v>407087009</v>
      </c>
      <c r="H16131">
        <v>1</v>
      </c>
      <c r="I16131">
        <v>0.08</v>
      </c>
      <c r="J16131">
        <v>83.28</v>
      </c>
    </row>
    <row r="16132" spans="7:10" x14ac:dyDescent="0.25">
      <c r="G16132">
        <v>407087026</v>
      </c>
      <c r="H16132">
        <v>1</v>
      </c>
      <c r="I16132">
        <v>0.08</v>
      </c>
      <c r="J16132">
        <v>83.36</v>
      </c>
    </row>
    <row r="16133" spans="7:10" x14ac:dyDescent="0.25">
      <c r="G16133">
        <v>407087044</v>
      </c>
      <c r="H16133">
        <v>1</v>
      </c>
      <c r="I16133">
        <v>0.08</v>
      </c>
      <c r="J16133">
        <v>83.43</v>
      </c>
    </row>
    <row r="16134" spans="7:10" x14ac:dyDescent="0.25">
      <c r="G16134">
        <v>407087061</v>
      </c>
      <c r="H16134">
        <v>1</v>
      </c>
      <c r="I16134">
        <v>0.08</v>
      </c>
      <c r="J16134">
        <v>83.51</v>
      </c>
    </row>
    <row r="16135" spans="7:10" x14ac:dyDescent="0.25">
      <c r="G16135">
        <v>407087079</v>
      </c>
      <c r="H16135">
        <v>1</v>
      </c>
      <c r="I16135">
        <v>0.08</v>
      </c>
      <c r="J16135">
        <v>83.59</v>
      </c>
    </row>
    <row r="16136" spans="7:10" x14ac:dyDescent="0.25">
      <c r="G16136">
        <v>407087096</v>
      </c>
      <c r="H16136">
        <v>1</v>
      </c>
      <c r="I16136">
        <v>0.08</v>
      </c>
      <c r="J16136">
        <v>83.66</v>
      </c>
    </row>
    <row r="16137" spans="7:10" x14ac:dyDescent="0.25">
      <c r="G16137">
        <v>407087114</v>
      </c>
      <c r="H16137">
        <v>1</v>
      </c>
      <c r="I16137">
        <v>0.08</v>
      </c>
      <c r="J16137">
        <v>83.74</v>
      </c>
    </row>
    <row r="16138" spans="7:10" x14ac:dyDescent="0.25">
      <c r="G16138">
        <v>407087131</v>
      </c>
      <c r="H16138">
        <v>1</v>
      </c>
      <c r="I16138">
        <v>0.08</v>
      </c>
      <c r="J16138">
        <v>83.81</v>
      </c>
    </row>
    <row r="16139" spans="7:10" x14ac:dyDescent="0.25">
      <c r="G16139">
        <v>407087150</v>
      </c>
      <c r="H16139">
        <v>1</v>
      </c>
      <c r="I16139">
        <v>0.08</v>
      </c>
      <c r="J16139">
        <v>83.89</v>
      </c>
    </row>
    <row r="16140" spans="7:10" x14ac:dyDescent="0.25">
      <c r="G16140">
        <v>407087167</v>
      </c>
      <c r="H16140">
        <v>1</v>
      </c>
      <c r="I16140">
        <v>0.08</v>
      </c>
      <c r="J16140">
        <v>83.97</v>
      </c>
    </row>
    <row r="16141" spans="7:10" x14ac:dyDescent="0.25">
      <c r="G16141">
        <v>407087186</v>
      </c>
      <c r="H16141">
        <v>1</v>
      </c>
      <c r="I16141">
        <v>0.08</v>
      </c>
      <c r="J16141">
        <v>84.04</v>
      </c>
    </row>
    <row r="16142" spans="7:10" x14ac:dyDescent="0.25">
      <c r="G16142">
        <v>407087205</v>
      </c>
      <c r="H16142">
        <v>1</v>
      </c>
      <c r="I16142">
        <v>0.08</v>
      </c>
      <c r="J16142">
        <v>84.12</v>
      </c>
    </row>
    <row r="16143" spans="7:10" x14ac:dyDescent="0.25">
      <c r="G16143">
        <v>407087219</v>
      </c>
      <c r="H16143">
        <v>1</v>
      </c>
      <c r="I16143">
        <v>0.08</v>
      </c>
      <c r="J16143">
        <v>84.19</v>
      </c>
    </row>
    <row r="16144" spans="7:10" x14ac:dyDescent="0.25">
      <c r="G16144">
        <v>407087236</v>
      </c>
      <c r="H16144">
        <v>1</v>
      </c>
      <c r="I16144">
        <v>0.08</v>
      </c>
      <c r="J16144">
        <v>84.27</v>
      </c>
    </row>
    <row r="16145" spans="7:10" x14ac:dyDescent="0.25">
      <c r="G16145">
        <v>407087256</v>
      </c>
      <c r="H16145">
        <v>1</v>
      </c>
      <c r="I16145">
        <v>0.08</v>
      </c>
      <c r="J16145">
        <v>84.35</v>
      </c>
    </row>
    <row r="16146" spans="7:10" x14ac:dyDescent="0.25">
      <c r="G16146">
        <v>408012008</v>
      </c>
      <c r="H16146">
        <v>1</v>
      </c>
      <c r="I16146">
        <v>0.08</v>
      </c>
      <c r="J16146">
        <v>84.42</v>
      </c>
    </row>
    <row r="16147" spans="7:10" x14ac:dyDescent="0.25">
      <c r="G16147">
        <v>408012018</v>
      </c>
      <c r="H16147">
        <v>1</v>
      </c>
      <c r="I16147">
        <v>0.08</v>
      </c>
      <c r="J16147">
        <v>84.5</v>
      </c>
    </row>
    <row r="16148" spans="7:10" x14ac:dyDescent="0.25">
      <c r="G16148">
        <v>408012027</v>
      </c>
      <c r="H16148">
        <v>1</v>
      </c>
      <c r="I16148">
        <v>0.08</v>
      </c>
      <c r="J16148">
        <v>84.57</v>
      </c>
    </row>
    <row r="16149" spans="7:10" x14ac:dyDescent="0.25">
      <c r="G16149">
        <v>408012037</v>
      </c>
      <c r="H16149">
        <v>1</v>
      </c>
      <c r="I16149">
        <v>0.08</v>
      </c>
      <c r="J16149">
        <v>84.65</v>
      </c>
    </row>
    <row r="16150" spans="7:10" x14ac:dyDescent="0.25">
      <c r="G16150">
        <v>408012046</v>
      </c>
      <c r="H16150">
        <v>1</v>
      </c>
      <c r="I16150">
        <v>0.08</v>
      </c>
      <c r="J16150">
        <v>84.73</v>
      </c>
    </row>
    <row r="16151" spans="7:10" x14ac:dyDescent="0.25">
      <c r="G16151">
        <v>408012056</v>
      </c>
      <c r="H16151">
        <v>1</v>
      </c>
      <c r="I16151">
        <v>0.08</v>
      </c>
      <c r="J16151">
        <v>84.8</v>
      </c>
    </row>
    <row r="16152" spans="7:10" x14ac:dyDescent="0.25">
      <c r="G16152">
        <v>408012065</v>
      </c>
      <c r="H16152">
        <v>1</v>
      </c>
      <c r="I16152">
        <v>0.08</v>
      </c>
      <c r="J16152">
        <v>84.88</v>
      </c>
    </row>
    <row r="16153" spans="7:10" x14ac:dyDescent="0.25">
      <c r="G16153">
        <v>408012075</v>
      </c>
      <c r="H16153">
        <v>1</v>
      </c>
      <c r="I16153">
        <v>0.08</v>
      </c>
      <c r="J16153">
        <v>84.95</v>
      </c>
    </row>
    <row r="16154" spans="7:10" x14ac:dyDescent="0.25">
      <c r="G16154">
        <v>408012084</v>
      </c>
      <c r="H16154">
        <v>1</v>
      </c>
      <c r="I16154">
        <v>0.08</v>
      </c>
      <c r="J16154">
        <v>85.03</v>
      </c>
    </row>
    <row r="16155" spans="7:10" x14ac:dyDescent="0.25">
      <c r="G16155">
        <v>408012094</v>
      </c>
      <c r="H16155">
        <v>1</v>
      </c>
      <c r="I16155">
        <v>0.08</v>
      </c>
      <c r="J16155">
        <v>85.11</v>
      </c>
    </row>
    <row r="16156" spans="7:10" x14ac:dyDescent="0.25">
      <c r="G16156">
        <v>408012103</v>
      </c>
      <c r="H16156">
        <v>1</v>
      </c>
      <c r="I16156">
        <v>0.08</v>
      </c>
      <c r="J16156">
        <v>85.18</v>
      </c>
    </row>
    <row r="16157" spans="7:10" x14ac:dyDescent="0.25">
      <c r="G16157">
        <v>408012113</v>
      </c>
      <c r="H16157">
        <v>1</v>
      </c>
      <c r="I16157">
        <v>0.08</v>
      </c>
      <c r="J16157">
        <v>85.26</v>
      </c>
    </row>
    <row r="16158" spans="7:10" x14ac:dyDescent="0.25">
      <c r="G16158">
        <v>408012124</v>
      </c>
      <c r="H16158">
        <v>1</v>
      </c>
      <c r="I16158">
        <v>0.08</v>
      </c>
      <c r="J16158">
        <v>85.33</v>
      </c>
    </row>
    <row r="16159" spans="7:10" x14ac:dyDescent="0.25">
      <c r="G16159">
        <v>408012133</v>
      </c>
      <c r="H16159">
        <v>1</v>
      </c>
      <c r="I16159">
        <v>0.08</v>
      </c>
      <c r="J16159">
        <v>85.41</v>
      </c>
    </row>
    <row r="16160" spans="7:10" x14ac:dyDescent="0.25">
      <c r="G16160">
        <v>408012142</v>
      </c>
      <c r="H16160">
        <v>1</v>
      </c>
      <c r="I16160">
        <v>0.08</v>
      </c>
      <c r="J16160">
        <v>85.49</v>
      </c>
    </row>
    <row r="16161" spans="7:10" x14ac:dyDescent="0.25">
      <c r="G16161">
        <v>408042007</v>
      </c>
      <c r="H16161">
        <v>1</v>
      </c>
      <c r="I16161">
        <v>0.08</v>
      </c>
      <c r="J16161">
        <v>85.56</v>
      </c>
    </row>
    <row r="16162" spans="7:10" x14ac:dyDescent="0.25">
      <c r="G16162">
        <v>408042020</v>
      </c>
      <c r="H16162">
        <v>1</v>
      </c>
      <c r="I16162">
        <v>0.08</v>
      </c>
      <c r="J16162">
        <v>85.64</v>
      </c>
    </row>
    <row r="16163" spans="7:10" x14ac:dyDescent="0.25">
      <c r="G16163">
        <v>408042033</v>
      </c>
      <c r="H16163">
        <v>1</v>
      </c>
      <c r="I16163">
        <v>0.08</v>
      </c>
      <c r="J16163">
        <v>85.71</v>
      </c>
    </row>
    <row r="16164" spans="7:10" x14ac:dyDescent="0.25">
      <c r="G16164">
        <v>408042046</v>
      </c>
      <c r="H16164">
        <v>1</v>
      </c>
      <c r="I16164">
        <v>0.08</v>
      </c>
      <c r="J16164">
        <v>85.79</v>
      </c>
    </row>
    <row r="16165" spans="7:10" x14ac:dyDescent="0.25">
      <c r="G16165">
        <v>408042059</v>
      </c>
      <c r="H16165">
        <v>1</v>
      </c>
      <c r="I16165">
        <v>0.08</v>
      </c>
      <c r="J16165">
        <v>85.87</v>
      </c>
    </row>
    <row r="16166" spans="7:10" x14ac:dyDescent="0.25">
      <c r="G16166">
        <v>408042067</v>
      </c>
      <c r="H16166">
        <v>1</v>
      </c>
      <c r="I16166">
        <v>0.08</v>
      </c>
      <c r="J16166">
        <v>85.94</v>
      </c>
    </row>
    <row r="16167" spans="7:10" x14ac:dyDescent="0.25">
      <c r="G16167">
        <v>408042075</v>
      </c>
      <c r="H16167">
        <v>1</v>
      </c>
      <c r="I16167">
        <v>0.08</v>
      </c>
      <c r="J16167">
        <v>86.02</v>
      </c>
    </row>
    <row r="16168" spans="7:10" x14ac:dyDescent="0.25">
      <c r="G16168">
        <v>408042084</v>
      </c>
      <c r="H16168">
        <v>1</v>
      </c>
      <c r="I16168">
        <v>0.08</v>
      </c>
      <c r="J16168">
        <v>86.09</v>
      </c>
    </row>
    <row r="16169" spans="7:10" x14ac:dyDescent="0.25">
      <c r="G16169">
        <v>408042093</v>
      </c>
      <c r="H16169">
        <v>1</v>
      </c>
      <c r="I16169">
        <v>0.08</v>
      </c>
      <c r="J16169">
        <v>86.17</v>
      </c>
    </row>
    <row r="16170" spans="7:10" x14ac:dyDescent="0.25">
      <c r="G16170">
        <v>408042102</v>
      </c>
      <c r="H16170">
        <v>1</v>
      </c>
      <c r="I16170">
        <v>0.08</v>
      </c>
      <c r="J16170">
        <v>86.25</v>
      </c>
    </row>
    <row r="16171" spans="7:10" x14ac:dyDescent="0.25">
      <c r="G16171">
        <v>408042110</v>
      </c>
      <c r="H16171">
        <v>1</v>
      </c>
      <c r="I16171">
        <v>0.08</v>
      </c>
      <c r="J16171">
        <v>86.32</v>
      </c>
    </row>
    <row r="16172" spans="7:10" x14ac:dyDescent="0.25">
      <c r="G16172">
        <v>408042120</v>
      </c>
      <c r="H16172">
        <v>1</v>
      </c>
      <c r="I16172">
        <v>0.08</v>
      </c>
      <c r="J16172">
        <v>86.4</v>
      </c>
    </row>
    <row r="16173" spans="7:10" x14ac:dyDescent="0.25">
      <c r="G16173">
        <v>408042136</v>
      </c>
      <c r="H16173">
        <v>1</v>
      </c>
      <c r="I16173">
        <v>0.08</v>
      </c>
      <c r="J16173">
        <v>86.47</v>
      </c>
    </row>
    <row r="16174" spans="7:10" x14ac:dyDescent="0.25">
      <c r="G16174">
        <v>408042145</v>
      </c>
      <c r="H16174">
        <v>1</v>
      </c>
      <c r="I16174">
        <v>0.08</v>
      </c>
      <c r="J16174">
        <v>86.55</v>
      </c>
    </row>
    <row r="16175" spans="7:10" x14ac:dyDescent="0.25">
      <c r="G16175">
        <v>408052009</v>
      </c>
      <c r="H16175">
        <v>1</v>
      </c>
      <c r="I16175">
        <v>0.08</v>
      </c>
      <c r="J16175">
        <v>86.63</v>
      </c>
    </row>
    <row r="16176" spans="7:10" x14ac:dyDescent="0.25">
      <c r="G16176">
        <v>408052019</v>
      </c>
      <c r="H16176">
        <v>1</v>
      </c>
      <c r="I16176">
        <v>0.08</v>
      </c>
      <c r="J16176">
        <v>86.7</v>
      </c>
    </row>
    <row r="16177" spans="7:10" x14ac:dyDescent="0.25">
      <c r="G16177">
        <v>408052032</v>
      </c>
      <c r="H16177">
        <v>1</v>
      </c>
      <c r="I16177">
        <v>0.08</v>
      </c>
      <c r="J16177">
        <v>86.78</v>
      </c>
    </row>
    <row r="16178" spans="7:10" x14ac:dyDescent="0.25">
      <c r="G16178">
        <v>408052047</v>
      </c>
      <c r="H16178">
        <v>1</v>
      </c>
      <c r="I16178">
        <v>0.08</v>
      </c>
      <c r="J16178">
        <v>86.85</v>
      </c>
    </row>
    <row r="16179" spans="7:10" x14ac:dyDescent="0.25">
      <c r="G16179">
        <v>408052058</v>
      </c>
      <c r="H16179">
        <v>1</v>
      </c>
      <c r="I16179">
        <v>0.08</v>
      </c>
      <c r="J16179">
        <v>86.93</v>
      </c>
    </row>
    <row r="16180" spans="7:10" x14ac:dyDescent="0.25">
      <c r="G16180">
        <v>408052077</v>
      </c>
      <c r="H16180">
        <v>1</v>
      </c>
      <c r="I16180">
        <v>0.08</v>
      </c>
      <c r="J16180">
        <v>87.01</v>
      </c>
    </row>
    <row r="16181" spans="7:10" x14ac:dyDescent="0.25">
      <c r="G16181">
        <v>408052084</v>
      </c>
      <c r="H16181">
        <v>1</v>
      </c>
      <c r="I16181">
        <v>0.08</v>
      </c>
      <c r="J16181">
        <v>87.08</v>
      </c>
    </row>
    <row r="16182" spans="7:10" x14ac:dyDescent="0.25">
      <c r="G16182">
        <v>408052099</v>
      </c>
      <c r="H16182">
        <v>1</v>
      </c>
      <c r="I16182">
        <v>0.08</v>
      </c>
      <c r="J16182">
        <v>87.16</v>
      </c>
    </row>
    <row r="16183" spans="7:10" x14ac:dyDescent="0.25">
      <c r="G16183">
        <v>408052110</v>
      </c>
      <c r="H16183">
        <v>1</v>
      </c>
      <c r="I16183">
        <v>0.08</v>
      </c>
      <c r="J16183">
        <v>87.23</v>
      </c>
    </row>
    <row r="16184" spans="7:10" x14ac:dyDescent="0.25">
      <c r="G16184">
        <v>408052124</v>
      </c>
      <c r="H16184">
        <v>1</v>
      </c>
      <c r="I16184">
        <v>0.08</v>
      </c>
      <c r="J16184">
        <v>87.31</v>
      </c>
    </row>
    <row r="16185" spans="7:10" x14ac:dyDescent="0.25">
      <c r="G16185">
        <v>408052128</v>
      </c>
      <c r="H16185">
        <v>1</v>
      </c>
      <c r="I16185">
        <v>0.08</v>
      </c>
      <c r="J16185">
        <v>87.39</v>
      </c>
    </row>
    <row r="16186" spans="7:10" x14ac:dyDescent="0.25">
      <c r="G16186">
        <v>408052132</v>
      </c>
      <c r="H16186">
        <v>1</v>
      </c>
      <c r="I16186">
        <v>0.08</v>
      </c>
      <c r="J16186">
        <v>87.46</v>
      </c>
    </row>
    <row r="16187" spans="7:10" x14ac:dyDescent="0.25">
      <c r="G16187">
        <v>408052141</v>
      </c>
      <c r="H16187">
        <v>1</v>
      </c>
      <c r="I16187">
        <v>0.08</v>
      </c>
      <c r="J16187">
        <v>87.54</v>
      </c>
    </row>
    <row r="16188" spans="7:10" x14ac:dyDescent="0.25">
      <c r="G16188">
        <v>408052151</v>
      </c>
      <c r="H16188">
        <v>1</v>
      </c>
      <c r="I16188">
        <v>0.08</v>
      </c>
      <c r="J16188">
        <v>87.61</v>
      </c>
    </row>
    <row r="16189" spans="7:10" x14ac:dyDescent="0.25">
      <c r="G16189">
        <v>408052163</v>
      </c>
      <c r="H16189">
        <v>1</v>
      </c>
      <c r="I16189">
        <v>0.08</v>
      </c>
      <c r="J16189">
        <v>87.69</v>
      </c>
    </row>
    <row r="16190" spans="7:10" x14ac:dyDescent="0.25">
      <c r="G16190">
        <v>408061003</v>
      </c>
      <c r="H16190">
        <v>1</v>
      </c>
      <c r="I16190">
        <v>0.08</v>
      </c>
      <c r="J16190">
        <v>87.77</v>
      </c>
    </row>
    <row r="16191" spans="7:10" x14ac:dyDescent="0.25">
      <c r="G16191">
        <v>408061011</v>
      </c>
      <c r="H16191">
        <v>1</v>
      </c>
      <c r="I16191">
        <v>0.08</v>
      </c>
      <c r="J16191">
        <v>87.84</v>
      </c>
    </row>
    <row r="16192" spans="7:10" x14ac:dyDescent="0.25">
      <c r="G16192">
        <v>408061023</v>
      </c>
      <c r="H16192">
        <v>1</v>
      </c>
      <c r="I16192">
        <v>0.08</v>
      </c>
      <c r="J16192">
        <v>87.92</v>
      </c>
    </row>
    <row r="16193" spans="7:10" x14ac:dyDescent="0.25">
      <c r="G16193">
        <v>408061031</v>
      </c>
      <c r="H16193">
        <v>1</v>
      </c>
      <c r="I16193">
        <v>0.08</v>
      </c>
      <c r="J16193">
        <v>87.99</v>
      </c>
    </row>
    <row r="16194" spans="7:10" x14ac:dyDescent="0.25">
      <c r="G16194">
        <v>408061044</v>
      </c>
      <c r="H16194">
        <v>1</v>
      </c>
      <c r="I16194">
        <v>0.08</v>
      </c>
      <c r="J16194">
        <v>88.07</v>
      </c>
    </row>
    <row r="16195" spans="7:10" x14ac:dyDescent="0.25">
      <c r="G16195">
        <v>408061052</v>
      </c>
      <c r="H16195">
        <v>1</v>
      </c>
      <c r="I16195">
        <v>0.08</v>
      </c>
      <c r="J16195">
        <v>88.15</v>
      </c>
    </row>
    <row r="16196" spans="7:10" x14ac:dyDescent="0.25">
      <c r="G16196">
        <v>408061060</v>
      </c>
      <c r="H16196">
        <v>1</v>
      </c>
      <c r="I16196">
        <v>0.08</v>
      </c>
      <c r="J16196">
        <v>88.22</v>
      </c>
    </row>
    <row r="16197" spans="7:10" x14ac:dyDescent="0.25">
      <c r="G16197">
        <v>408061070</v>
      </c>
      <c r="H16197">
        <v>1</v>
      </c>
      <c r="I16197">
        <v>0.08</v>
      </c>
      <c r="J16197">
        <v>88.3</v>
      </c>
    </row>
    <row r="16198" spans="7:10" x14ac:dyDescent="0.25">
      <c r="G16198">
        <v>408061079</v>
      </c>
      <c r="H16198">
        <v>1</v>
      </c>
      <c r="I16198">
        <v>0.08</v>
      </c>
      <c r="J16198">
        <v>88.37</v>
      </c>
    </row>
    <row r="16199" spans="7:10" x14ac:dyDescent="0.25">
      <c r="G16199">
        <v>408061089</v>
      </c>
      <c r="H16199">
        <v>1</v>
      </c>
      <c r="I16199">
        <v>0.08</v>
      </c>
      <c r="J16199">
        <v>88.45</v>
      </c>
    </row>
    <row r="16200" spans="7:10" x14ac:dyDescent="0.25">
      <c r="G16200">
        <v>408061099</v>
      </c>
      <c r="H16200">
        <v>1</v>
      </c>
      <c r="I16200">
        <v>0.08</v>
      </c>
      <c r="J16200">
        <v>88.53</v>
      </c>
    </row>
    <row r="16201" spans="7:10" x14ac:dyDescent="0.25">
      <c r="G16201">
        <v>408061111</v>
      </c>
      <c r="H16201">
        <v>1</v>
      </c>
      <c r="I16201">
        <v>0.08</v>
      </c>
      <c r="J16201">
        <v>88.6</v>
      </c>
    </row>
    <row r="16202" spans="7:10" x14ac:dyDescent="0.25">
      <c r="G16202">
        <v>408061119</v>
      </c>
      <c r="H16202">
        <v>1</v>
      </c>
      <c r="I16202">
        <v>0.08</v>
      </c>
      <c r="J16202">
        <v>88.68</v>
      </c>
    </row>
    <row r="16203" spans="7:10" x14ac:dyDescent="0.25">
      <c r="G16203">
        <v>408061129</v>
      </c>
      <c r="H16203">
        <v>1</v>
      </c>
      <c r="I16203">
        <v>0.08</v>
      </c>
      <c r="J16203">
        <v>88.75</v>
      </c>
    </row>
    <row r="16204" spans="7:10" x14ac:dyDescent="0.25">
      <c r="G16204">
        <v>408061138</v>
      </c>
      <c r="H16204">
        <v>1</v>
      </c>
      <c r="I16204">
        <v>0.08</v>
      </c>
      <c r="J16204">
        <v>88.83</v>
      </c>
    </row>
    <row r="16205" spans="7:10" x14ac:dyDescent="0.25">
      <c r="G16205">
        <v>408066005</v>
      </c>
      <c r="H16205">
        <v>1</v>
      </c>
      <c r="I16205">
        <v>0.08</v>
      </c>
      <c r="J16205">
        <v>88.91</v>
      </c>
    </row>
    <row r="16206" spans="7:10" x14ac:dyDescent="0.25">
      <c r="G16206">
        <v>408066012</v>
      </c>
      <c r="H16206">
        <v>1</v>
      </c>
      <c r="I16206">
        <v>0.08</v>
      </c>
      <c r="J16206">
        <v>88.98</v>
      </c>
    </row>
    <row r="16207" spans="7:10" x14ac:dyDescent="0.25">
      <c r="G16207">
        <v>408066022</v>
      </c>
      <c r="H16207">
        <v>1</v>
      </c>
      <c r="I16207">
        <v>0.08</v>
      </c>
      <c r="J16207">
        <v>89.06</v>
      </c>
    </row>
    <row r="16208" spans="7:10" x14ac:dyDescent="0.25">
      <c r="G16208">
        <v>408066029</v>
      </c>
      <c r="H16208">
        <v>1</v>
      </c>
      <c r="I16208">
        <v>0.08</v>
      </c>
      <c r="J16208">
        <v>89.13</v>
      </c>
    </row>
    <row r="16209" spans="7:10" x14ac:dyDescent="0.25">
      <c r="G16209">
        <v>408066037</v>
      </c>
      <c r="H16209">
        <v>1</v>
      </c>
      <c r="I16209">
        <v>0.08</v>
      </c>
      <c r="J16209">
        <v>89.21</v>
      </c>
    </row>
    <row r="16210" spans="7:10" x14ac:dyDescent="0.25">
      <c r="G16210">
        <v>408066046</v>
      </c>
      <c r="H16210">
        <v>1</v>
      </c>
      <c r="I16210">
        <v>0.08</v>
      </c>
      <c r="J16210">
        <v>89.29</v>
      </c>
    </row>
    <row r="16211" spans="7:10" x14ac:dyDescent="0.25">
      <c r="G16211">
        <v>408066056</v>
      </c>
      <c r="H16211">
        <v>1</v>
      </c>
      <c r="I16211">
        <v>0.08</v>
      </c>
      <c r="J16211">
        <v>89.36</v>
      </c>
    </row>
    <row r="16212" spans="7:10" x14ac:dyDescent="0.25">
      <c r="G16212">
        <v>408066063</v>
      </c>
      <c r="H16212">
        <v>1</v>
      </c>
      <c r="I16212">
        <v>0.08</v>
      </c>
      <c r="J16212">
        <v>89.44</v>
      </c>
    </row>
    <row r="16213" spans="7:10" x14ac:dyDescent="0.25">
      <c r="G16213">
        <v>408066071</v>
      </c>
      <c r="H16213">
        <v>1</v>
      </c>
      <c r="I16213">
        <v>0.08</v>
      </c>
      <c r="J16213">
        <v>89.51</v>
      </c>
    </row>
    <row r="16214" spans="7:10" x14ac:dyDescent="0.25">
      <c r="G16214">
        <v>408066082</v>
      </c>
      <c r="H16214">
        <v>1</v>
      </c>
      <c r="I16214">
        <v>0.08</v>
      </c>
      <c r="J16214">
        <v>89.59</v>
      </c>
    </row>
    <row r="16215" spans="7:10" x14ac:dyDescent="0.25">
      <c r="G16215">
        <v>408066088</v>
      </c>
      <c r="H16215">
        <v>1</v>
      </c>
      <c r="I16215">
        <v>0.08</v>
      </c>
      <c r="J16215">
        <v>89.67</v>
      </c>
    </row>
    <row r="16216" spans="7:10" x14ac:dyDescent="0.25">
      <c r="G16216">
        <v>408066098</v>
      </c>
      <c r="H16216">
        <v>1</v>
      </c>
      <c r="I16216">
        <v>0.08</v>
      </c>
      <c r="J16216">
        <v>89.74</v>
      </c>
    </row>
    <row r="16217" spans="7:10" x14ac:dyDescent="0.25">
      <c r="G16217">
        <v>408066105</v>
      </c>
      <c r="H16217">
        <v>1</v>
      </c>
      <c r="I16217">
        <v>0.08</v>
      </c>
      <c r="J16217">
        <v>89.82</v>
      </c>
    </row>
    <row r="16218" spans="7:10" x14ac:dyDescent="0.25">
      <c r="G16218">
        <v>408142003</v>
      </c>
      <c r="H16218">
        <v>1</v>
      </c>
      <c r="I16218">
        <v>0.08</v>
      </c>
      <c r="J16218">
        <v>89.89</v>
      </c>
    </row>
    <row r="16219" spans="7:10" x14ac:dyDescent="0.25">
      <c r="G16219">
        <v>408142009</v>
      </c>
      <c r="H16219">
        <v>1</v>
      </c>
      <c r="I16219">
        <v>0.08</v>
      </c>
      <c r="J16219">
        <v>89.97</v>
      </c>
    </row>
    <row r="16220" spans="7:10" x14ac:dyDescent="0.25">
      <c r="G16220">
        <v>408142014</v>
      </c>
      <c r="H16220">
        <v>1</v>
      </c>
      <c r="I16220">
        <v>0.08</v>
      </c>
      <c r="J16220">
        <v>90.05</v>
      </c>
    </row>
    <row r="16221" spans="7:10" x14ac:dyDescent="0.25">
      <c r="G16221">
        <v>408142020</v>
      </c>
      <c r="H16221">
        <v>1</v>
      </c>
      <c r="I16221">
        <v>0.08</v>
      </c>
      <c r="J16221">
        <v>90.12</v>
      </c>
    </row>
    <row r="16222" spans="7:10" x14ac:dyDescent="0.25">
      <c r="G16222">
        <v>408142026</v>
      </c>
      <c r="H16222">
        <v>1</v>
      </c>
      <c r="I16222">
        <v>0.08</v>
      </c>
      <c r="J16222">
        <v>90.2</v>
      </c>
    </row>
    <row r="16223" spans="7:10" x14ac:dyDescent="0.25">
      <c r="G16223">
        <v>408142035</v>
      </c>
      <c r="H16223">
        <v>1</v>
      </c>
      <c r="I16223">
        <v>0.08</v>
      </c>
      <c r="J16223">
        <v>90.27</v>
      </c>
    </row>
    <row r="16224" spans="7:10" x14ac:dyDescent="0.25">
      <c r="G16224">
        <v>408142039</v>
      </c>
      <c r="H16224">
        <v>1</v>
      </c>
      <c r="I16224">
        <v>0.08</v>
      </c>
      <c r="J16224">
        <v>90.35</v>
      </c>
    </row>
    <row r="16225" spans="7:10" x14ac:dyDescent="0.25">
      <c r="G16225">
        <v>408142045</v>
      </c>
      <c r="H16225">
        <v>1</v>
      </c>
      <c r="I16225">
        <v>0.08</v>
      </c>
      <c r="J16225">
        <v>90.43</v>
      </c>
    </row>
    <row r="16226" spans="7:10" x14ac:dyDescent="0.25">
      <c r="G16226">
        <v>408142058</v>
      </c>
      <c r="H16226">
        <v>1</v>
      </c>
      <c r="I16226">
        <v>0.08</v>
      </c>
      <c r="J16226">
        <v>90.5</v>
      </c>
    </row>
    <row r="16227" spans="7:10" x14ac:dyDescent="0.25">
      <c r="G16227">
        <v>408142064</v>
      </c>
      <c r="H16227">
        <v>1</v>
      </c>
      <c r="I16227">
        <v>0.08</v>
      </c>
      <c r="J16227">
        <v>90.58</v>
      </c>
    </row>
    <row r="16228" spans="7:10" x14ac:dyDescent="0.25">
      <c r="G16228">
        <v>408142071</v>
      </c>
      <c r="H16228">
        <v>1</v>
      </c>
      <c r="I16228">
        <v>0.08</v>
      </c>
      <c r="J16228">
        <v>90.65</v>
      </c>
    </row>
    <row r="16229" spans="7:10" x14ac:dyDescent="0.25">
      <c r="G16229">
        <v>408142078</v>
      </c>
      <c r="H16229">
        <v>1</v>
      </c>
      <c r="I16229">
        <v>0.08</v>
      </c>
      <c r="J16229">
        <v>90.73</v>
      </c>
    </row>
    <row r="16230" spans="7:10" x14ac:dyDescent="0.25">
      <c r="G16230">
        <v>408142084</v>
      </c>
      <c r="H16230">
        <v>1</v>
      </c>
      <c r="I16230">
        <v>0.08</v>
      </c>
      <c r="J16230">
        <v>90.81</v>
      </c>
    </row>
    <row r="16231" spans="7:10" x14ac:dyDescent="0.25">
      <c r="G16231">
        <v>408142092</v>
      </c>
      <c r="H16231">
        <v>1</v>
      </c>
      <c r="I16231">
        <v>0.08</v>
      </c>
      <c r="J16231">
        <v>90.88</v>
      </c>
    </row>
    <row r="16232" spans="7:10" x14ac:dyDescent="0.25">
      <c r="G16232">
        <v>409014004</v>
      </c>
      <c r="H16232">
        <v>1</v>
      </c>
      <c r="I16232">
        <v>0.08</v>
      </c>
      <c r="J16232">
        <v>90.96</v>
      </c>
    </row>
    <row r="16233" spans="7:10" x14ac:dyDescent="0.25">
      <c r="G16233">
        <v>409014012</v>
      </c>
      <c r="H16233">
        <v>1</v>
      </c>
      <c r="I16233">
        <v>0.08</v>
      </c>
      <c r="J16233">
        <v>91.03</v>
      </c>
    </row>
    <row r="16234" spans="7:10" x14ac:dyDescent="0.25">
      <c r="G16234">
        <v>409014020</v>
      </c>
      <c r="H16234">
        <v>1</v>
      </c>
      <c r="I16234">
        <v>0.08</v>
      </c>
      <c r="J16234">
        <v>91.11</v>
      </c>
    </row>
    <row r="16235" spans="7:10" x14ac:dyDescent="0.25">
      <c r="G16235">
        <v>409014027</v>
      </c>
      <c r="H16235">
        <v>1</v>
      </c>
      <c r="I16235">
        <v>0.08</v>
      </c>
      <c r="J16235">
        <v>91.19</v>
      </c>
    </row>
    <row r="16236" spans="7:10" x14ac:dyDescent="0.25">
      <c r="G16236">
        <v>409014035</v>
      </c>
      <c r="H16236">
        <v>1</v>
      </c>
      <c r="I16236">
        <v>0.08</v>
      </c>
      <c r="J16236">
        <v>91.26</v>
      </c>
    </row>
    <row r="16237" spans="7:10" x14ac:dyDescent="0.25">
      <c r="G16237">
        <v>409014043</v>
      </c>
      <c r="H16237">
        <v>1</v>
      </c>
      <c r="I16237">
        <v>0.08</v>
      </c>
      <c r="J16237">
        <v>91.34</v>
      </c>
    </row>
    <row r="16238" spans="7:10" x14ac:dyDescent="0.25">
      <c r="G16238">
        <v>409014051</v>
      </c>
      <c r="H16238">
        <v>1</v>
      </c>
      <c r="I16238">
        <v>0.08</v>
      </c>
      <c r="J16238">
        <v>91.41</v>
      </c>
    </row>
    <row r="16239" spans="7:10" x14ac:dyDescent="0.25">
      <c r="G16239">
        <v>409014059</v>
      </c>
      <c r="H16239">
        <v>1</v>
      </c>
      <c r="I16239">
        <v>0.08</v>
      </c>
      <c r="J16239">
        <v>91.49</v>
      </c>
    </row>
    <row r="16240" spans="7:10" x14ac:dyDescent="0.25">
      <c r="G16240">
        <v>409014066</v>
      </c>
      <c r="H16240">
        <v>1</v>
      </c>
      <c r="I16240">
        <v>0.08</v>
      </c>
      <c r="J16240">
        <v>91.57</v>
      </c>
    </row>
    <row r="16241" spans="7:10" x14ac:dyDescent="0.25">
      <c r="G16241">
        <v>409014074</v>
      </c>
      <c r="H16241">
        <v>1</v>
      </c>
      <c r="I16241">
        <v>0.08</v>
      </c>
      <c r="J16241">
        <v>91.64</v>
      </c>
    </row>
    <row r="16242" spans="7:10" x14ac:dyDescent="0.25">
      <c r="G16242">
        <v>409014082</v>
      </c>
      <c r="H16242">
        <v>1</v>
      </c>
      <c r="I16242">
        <v>0.08</v>
      </c>
      <c r="J16242">
        <v>91.72</v>
      </c>
    </row>
    <row r="16243" spans="7:10" x14ac:dyDescent="0.25">
      <c r="G16243">
        <v>409014090</v>
      </c>
      <c r="H16243">
        <v>1</v>
      </c>
      <c r="I16243">
        <v>0.08</v>
      </c>
      <c r="J16243">
        <v>91.79</v>
      </c>
    </row>
    <row r="16244" spans="7:10" x14ac:dyDescent="0.25">
      <c r="G16244">
        <v>409014098</v>
      </c>
      <c r="H16244">
        <v>1</v>
      </c>
      <c r="I16244">
        <v>0.08</v>
      </c>
      <c r="J16244">
        <v>91.87</v>
      </c>
    </row>
    <row r="16245" spans="7:10" x14ac:dyDescent="0.25">
      <c r="G16245">
        <v>409014105</v>
      </c>
      <c r="H16245">
        <v>1</v>
      </c>
      <c r="I16245">
        <v>0.08</v>
      </c>
      <c r="J16245">
        <v>91.95</v>
      </c>
    </row>
    <row r="16246" spans="7:10" x14ac:dyDescent="0.25">
      <c r="G16246">
        <v>409014113</v>
      </c>
      <c r="H16246">
        <v>1</v>
      </c>
      <c r="I16246">
        <v>0.08</v>
      </c>
      <c r="J16246">
        <v>92.02</v>
      </c>
    </row>
    <row r="16247" spans="7:10" x14ac:dyDescent="0.25">
      <c r="G16247">
        <v>409022004</v>
      </c>
      <c r="H16247">
        <v>1</v>
      </c>
      <c r="I16247">
        <v>0.08</v>
      </c>
      <c r="J16247">
        <v>92.1</v>
      </c>
    </row>
    <row r="16248" spans="7:10" x14ac:dyDescent="0.25">
      <c r="G16248">
        <v>409022010</v>
      </c>
      <c r="H16248">
        <v>1</v>
      </c>
      <c r="I16248">
        <v>0.08</v>
      </c>
      <c r="J16248">
        <v>92.17</v>
      </c>
    </row>
    <row r="16249" spans="7:10" x14ac:dyDescent="0.25">
      <c r="G16249">
        <v>409022017</v>
      </c>
      <c r="H16249">
        <v>1</v>
      </c>
      <c r="I16249">
        <v>0.08</v>
      </c>
      <c r="J16249">
        <v>92.25</v>
      </c>
    </row>
    <row r="16250" spans="7:10" x14ac:dyDescent="0.25">
      <c r="G16250">
        <v>409022023</v>
      </c>
      <c r="H16250">
        <v>1</v>
      </c>
      <c r="I16250">
        <v>0.08</v>
      </c>
      <c r="J16250">
        <v>92.33</v>
      </c>
    </row>
    <row r="16251" spans="7:10" x14ac:dyDescent="0.25">
      <c r="G16251">
        <v>409022029</v>
      </c>
      <c r="H16251">
        <v>1</v>
      </c>
      <c r="I16251">
        <v>0.08</v>
      </c>
      <c r="J16251">
        <v>92.4</v>
      </c>
    </row>
    <row r="16252" spans="7:10" x14ac:dyDescent="0.25">
      <c r="G16252">
        <v>409022035</v>
      </c>
      <c r="H16252">
        <v>1</v>
      </c>
      <c r="I16252">
        <v>0.08</v>
      </c>
      <c r="J16252">
        <v>92.48</v>
      </c>
    </row>
    <row r="16253" spans="7:10" x14ac:dyDescent="0.25">
      <c r="G16253">
        <v>409022042</v>
      </c>
      <c r="H16253">
        <v>1</v>
      </c>
      <c r="I16253">
        <v>0.08</v>
      </c>
      <c r="J16253">
        <v>92.55</v>
      </c>
    </row>
    <row r="16254" spans="7:10" x14ac:dyDescent="0.25">
      <c r="G16254">
        <v>409022048</v>
      </c>
      <c r="H16254">
        <v>1</v>
      </c>
      <c r="I16254">
        <v>0.08</v>
      </c>
      <c r="J16254">
        <v>92.63</v>
      </c>
    </row>
    <row r="16255" spans="7:10" x14ac:dyDescent="0.25">
      <c r="G16255">
        <v>409022054</v>
      </c>
      <c r="H16255">
        <v>1</v>
      </c>
      <c r="I16255">
        <v>0.08</v>
      </c>
      <c r="J16255">
        <v>92.71</v>
      </c>
    </row>
    <row r="16256" spans="7:10" x14ac:dyDescent="0.25">
      <c r="G16256">
        <v>409022060</v>
      </c>
      <c r="H16256">
        <v>1</v>
      </c>
      <c r="I16256">
        <v>0.08</v>
      </c>
      <c r="J16256">
        <v>92.78</v>
      </c>
    </row>
    <row r="16257" spans="7:10" x14ac:dyDescent="0.25">
      <c r="G16257">
        <v>409022067</v>
      </c>
      <c r="H16257">
        <v>1</v>
      </c>
      <c r="I16257">
        <v>0.08</v>
      </c>
      <c r="J16257">
        <v>92.86</v>
      </c>
    </row>
    <row r="16258" spans="7:10" x14ac:dyDescent="0.25">
      <c r="G16258">
        <v>409022073</v>
      </c>
      <c r="H16258">
        <v>1</v>
      </c>
      <c r="I16258">
        <v>0.08</v>
      </c>
      <c r="J16258">
        <v>92.93</v>
      </c>
    </row>
    <row r="16259" spans="7:10" x14ac:dyDescent="0.25">
      <c r="G16259">
        <v>409022079</v>
      </c>
      <c r="H16259">
        <v>1</v>
      </c>
      <c r="I16259">
        <v>0.08</v>
      </c>
      <c r="J16259">
        <v>93.01</v>
      </c>
    </row>
    <row r="16260" spans="7:10" x14ac:dyDescent="0.25">
      <c r="G16260">
        <v>409022085</v>
      </c>
      <c r="H16260">
        <v>1</v>
      </c>
      <c r="I16260">
        <v>0.08</v>
      </c>
      <c r="J16260">
        <v>93.09</v>
      </c>
    </row>
    <row r="16261" spans="7:10" x14ac:dyDescent="0.25">
      <c r="G16261">
        <v>409022092</v>
      </c>
      <c r="H16261">
        <v>1</v>
      </c>
      <c r="I16261">
        <v>0.08</v>
      </c>
      <c r="J16261">
        <v>93.16</v>
      </c>
    </row>
    <row r="16262" spans="7:10" x14ac:dyDescent="0.25">
      <c r="G16262">
        <v>410031004</v>
      </c>
      <c r="H16262">
        <v>1</v>
      </c>
      <c r="I16262">
        <v>0.08</v>
      </c>
      <c r="J16262">
        <v>93.24</v>
      </c>
    </row>
    <row r="16263" spans="7:10" x14ac:dyDescent="0.25">
      <c r="G16263">
        <v>410031012</v>
      </c>
      <c r="H16263">
        <v>1</v>
      </c>
      <c r="I16263">
        <v>0.08</v>
      </c>
      <c r="J16263">
        <v>93.31</v>
      </c>
    </row>
    <row r="16264" spans="7:10" x14ac:dyDescent="0.25">
      <c r="G16264">
        <v>410031020</v>
      </c>
      <c r="H16264">
        <v>1</v>
      </c>
      <c r="I16264">
        <v>0.08</v>
      </c>
      <c r="J16264">
        <v>93.39</v>
      </c>
    </row>
    <row r="16265" spans="7:10" x14ac:dyDescent="0.25">
      <c r="G16265">
        <v>410031027</v>
      </c>
      <c r="H16265">
        <v>1</v>
      </c>
      <c r="I16265">
        <v>0.08</v>
      </c>
      <c r="J16265">
        <v>93.47</v>
      </c>
    </row>
    <row r="16266" spans="7:10" x14ac:dyDescent="0.25">
      <c r="G16266">
        <v>410031035</v>
      </c>
      <c r="H16266">
        <v>1</v>
      </c>
      <c r="I16266">
        <v>0.08</v>
      </c>
      <c r="J16266">
        <v>93.54</v>
      </c>
    </row>
    <row r="16267" spans="7:10" x14ac:dyDescent="0.25">
      <c r="G16267">
        <v>410031043</v>
      </c>
      <c r="H16267">
        <v>1</v>
      </c>
      <c r="I16267">
        <v>0.08</v>
      </c>
      <c r="J16267">
        <v>93.62</v>
      </c>
    </row>
    <row r="16268" spans="7:10" x14ac:dyDescent="0.25">
      <c r="G16268">
        <v>410031051</v>
      </c>
      <c r="H16268">
        <v>1</v>
      </c>
      <c r="I16268">
        <v>0.08</v>
      </c>
      <c r="J16268">
        <v>93.69</v>
      </c>
    </row>
    <row r="16269" spans="7:10" x14ac:dyDescent="0.25">
      <c r="G16269">
        <v>410031059</v>
      </c>
      <c r="H16269">
        <v>1</v>
      </c>
      <c r="I16269">
        <v>0.08</v>
      </c>
      <c r="J16269">
        <v>93.77</v>
      </c>
    </row>
    <row r="16270" spans="7:10" x14ac:dyDescent="0.25">
      <c r="G16270">
        <v>410031066</v>
      </c>
      <c r="H16270">
        <v>1</v>
      </c>
      <c r="I16270">
        <v>0.08</v>
      </c>
      <c r="J16270">
        <v>93.84</v>
      </c>
    </row>
    <row r="16271" spans="7:10" x14ac:dyDescent="0.25">
      <c r="G16271">
        <v>410031074</v>
      </c>
      <c r="H16271">
        <v>1</v>
      </c>
      <c r="I16271">
        <v>0.08</v>
      </c>
      <c r="J16271">
        <v>93.92</v>
      </c>
    </row>
    <row r="16272" spans="7:10" x14ac:dyDescent="0.25">
      <c r="G16272">
        <v>410031082</v>
      </c>
      <c r="H16272">
        <v>1</v>
      </c>
      <c r="I16272">
        <v>0.08</v>
      </c>
      <c r="J16272">
        <v>94</v>
      </c>
    </row>
    <row r="16273" spans="7:10" x14ac:dyDescent="0.25">
      <c r="G16273">
        <v>410031090</v>
      </c>
      <c r="H16273">
        <v>1</v>
      </c>
      <c r="I16273">
        <v>0.08</v>
      </c>
      <c r="J16273">
        <v>94.07</v>
      </c>
    </row>
    <row r="16274" spans="7:10" x14ac:dyDescent="0.25">
      <c r="G16274">
        <v>410031098</v>
      </c>
      <c r="H16274">
        <v>1</v>
      </c>
      <c r="I16274">
        <v>0.08</v>
      </c>
      <c r="J16274">
        <v>94.15</v>
      </c>
    </row>
    <row r="16275" spans="7:10" x14ac:dyDescent="0.25">
      <c r="G16275">
        <v>410031105</v>
      </c>
      <c r="H16275">
        <v>1</v>
      </c>
      <c r="I16275">
        <v>0.08</v>
      </c>
      <c r="J16275">
        <v>94.22</v>
      </c>
    </row>
    <row r="16276" spans="7:10" x14ac:dyDescent="0.25">
      <c r="G16276">
        <v>410031113</v>
      </c>
      <c r="H16276">
        <v>1</v>
      </c>
      <c r="I16276">
        <v>0.08</v>
      </c>
      <c r="J16276">
        <v>94.3</v>
      </c>
    </row>
    <row r="16277" spans="7:10" x14ac:dyDescent="0.25">
      <c r="G16277">
        <v>410042002</v>
      </c>
      <c r="H16277">
        <v>1</v>
      </c>
      <c r="I16277">
        <v>0.08</v>
      </c>
      <c r="J16277">
        <v>94.38</v>
      </c>
    </row>
    <row r="16278" spans="7:10" x14ac:dyDescent="0.25">
      <c r="G16278">
        <v>410042012</v>
      </c>
      <c r="H16278">
        <v>1</v>
      </c>
      <c r="I16278">
        <v>0.08</v>
      </c>
      <c r="J16278">
        <v>94.45</v>
      </c>
    </row>
    <row r="16279" spans="7:10" x14ac:dyDescent="0.25">
      <c r="G16279">
        <v>410042021</v>
      </c>
      <c r="H16279">
        <v>1</v>
      </c>
      <c r="I16279">
        <v>0.08</v>
      </c>
      <c r="J16279">
        <v>94.53</v>
      </c>
    </row>
    <row r="16280" spans="7:10" x14ac:dyDescent="0.25">
      <c r="G16280">
        <v>410042031</v>
      </c>
      <c r="H16280">
        <v>1</v>
      </c>
      <c r="I16280">
        <v>0.08</v>
      </c>
      <c r="J16280">
        <v>94.6</v>
      </c>
    </row>
    <row r="16281" spans="7:10" x14ac:dyDescent="0.25">
      <c r="G16281">
        <v>410042041</v>
      </c>
      <c r="H16281">
        <v>1</v>
      </c>
      <c r="I16281">
        <v>0.08</v>
      </c>
      <c r="J16281">
        <v>94.68</v>
      </c>
    </row>
    <row r="16282" spans="7:10" x14ac:dyDescent="0.25">
      <c r="G16282">
        <v>410042051</v>
      </c>
      <c r="H16282">
        <v>1</v>
      </c>
      <c r="I16282">
        <v>0.08</v>
      </c>
      <c r="J16282">
        <v>94.76</v>
      </c>
    </row>
    <row r="16283" spans="7:10" x14ac:dyDescent="0.25">
      <c r="G16283">
        <v>410042060</v>
      </c>
      <c r="H16283">
        <v>1</v>
      </c>
      <c r="I16283">
        <v>0.08</v>
      </c>
      <c r="J16283">
        <v>94.83</v>
      </c>
    </row>
    <row r="16284" spans="7:10" x14ac:dyDescent="0.25">
      <c r="G16284">
        <v>410042070</v>
      </c>
      <c r="H16284">
        <v>1</v>
      </c>
      <c r="I16284">
        <v>0.08</v>
      </c>
      <c r="J16284">
        <v>94.91</v>
      </c>
    </row>
    <row r="16285" spans="7:10" x14ac:dyDescent="0.25">
      <c r="G16285">
        <v>410042080</v>
      </c>
      <c r="H16285">
        <v>1</v>
      </c>
      <c r="I16285">
        <v>0.08</v>
      </c>
      <c r="J16285">
        <v>94.98</v>
      </c>
    </row>
    <row r="16286" spans="7:10" x14ac:dyDescent="0.25">
      <c r="G16286">
        <v>410042090</v>
      </c>
      <c r="H16286">
        <v>1</v>
      </c>
      <c r="I16286">
        <v>0.08</v>
      </c>
      <c r="J16286">
        <v>95.06</v>
      </c>
    </row>
    <row r="16287" spans="7:10" x14ac:dyDescent="0.25">
      <c r="G16287">
        <v>410042099</v>
      </c>
      <c r="H16287">
        <v>1</v>
      </c>
      <c r="I16287">
        <v>0.08</v>
      </c>
      <c r="J16287">
        <v>95.14</v>
      </c>
    </row>
    <row r="16288" spans="7:10" x14ac:dyDescent="0.25">
      <c r="G16288">
        <v>410042109</v>
      </c>
      <c r="H16288">
        <v>1</v>
      </c>
      <c r="I16288">
        <v>0.08</v>
      </c>
      <c r="J16288">
        <v>95.21</v>
      </c>
    </row>
    <row r="16289" spans="7:10" x14ac:dyDescent="0.25">
      <c r="G16289">
        <v>410042119</v>
      </c>
      <c r="H16289">
        <v>1</v>
      </c>
      <c r="I16289">
        <v>0.08</v>
      </c>
      <c r="J16289">
        <v>95.29</v>
      </c>
    </row>
    <row r="16290" spans="7:10" x14ac:dyDescent="0.25">
      <c r="G16290">
        <v>410042129</v>
      </c>
      <c r="H16290">
        <v>1</v>
      </c>
      <c r="I16290">
        <v>0.08</v>
      </c>
      <c r="J16290">
        <v>95.36</v>
      </c>
    </row>
    <row r="16291" spans="7:10" x14ac:dyDescent="0.25">
      <c r="G16291">
        <v>410042138</v>
      </c>
      <c r="H16291">
        <v>1</v>
      </c>
      <c r="I16291">
        <v>0.08</v>
      </c>
      <c r="J16291">
        <v>95.44</v>
      </c>
    </row>
    <row r="16292" spans="7:10" x14ac:dyDescent="0.25">
      <c r="G16292">
        <v>410044006</v>
      </c>
      <c r="H16292">
        <v>1</v>
      </c>
      <c r="I16292">
        <v>0.08</v>
      </c>
      <c r="J16292">
        <v>95.52</v>
      </c>
    </row>
    <row r="16293" spans="7:10" x14ac:dyDescent="0.25">
      <c r="G16293">
        <v>410044023</v>
      </c>
      <c r="H16293">
        <v>1</v>
      </c>
      <c r="I16293">
        <v>0.08</v>
      </c>
      <c r="J16293">
        <v>95.59</v>
      </c>
    </row>
    <row r="16294" spans="7:10" x14ac:dyDescent="0.25">
      <c r="G16294">
        <v>410044039</v>
      </c>
      <c r="H16294">
        <v>1</v>
      </c>
      <c r="I16294">
        <v>0.08</v>
      </c>
      <c r="J16294">
        <v>95.67</v>
      </c>
    </row>
    <row r="16295" spans="7:10" x14ac:dyDescent="0.25">
      <c r="G16295">
        <v>410044056</v>
      </c>
      <c r="H16295">
        <v>1</v>
      </c>
      <c r="I16295">
        <v>0.08</v>
      </c>
      <c r="J16295">
        <v>95.74</v>
      </c>
    </row>
    <row r="16296" spans="7:10" x14ac:dyDescent="0.25">
      <c r="G16296">
        <v>410044073</v>
      </c>
      <c r="H16296">
        <v>1</v>
      </c>
      <c r="I16296">
        <v>0.08</v>
      </c>
      <c r="J16296">
        <v>95.82</v>
      </c>
    </row>
    <row r="16297" spans="7:10" x14ac:dyDescent="0.25">
      <c r="G16297">
        <v>410044090</v>
      </c>
      <c r="H16297">
        <v>1</v>
      </c>
      <c r="I16297">
        <v>0.08</v>
      </c>
      <c r="J16297">
        <v>95.9</v>
      </c>
    </row>
    <row r="16298" spans="7:10" x14ac:dyDescent="0.25">
      <c r="G16298">
        <v>410044106</v>
      </c>
      <c r="H16298">
        <v>1</v>
      </c>
      <c r="I16298">
        <v>0.08</v>
      </c>
      <c r="J16298">
        <v>95.97</v>
      </c>
    </row>
    <row r="16299" spans="7:10" x14ac:dyDescent="0.25">
      <c r="G16299">
        <v>410044123</v>
      </c>
      <c r="H16299">
        <v>1</v>
      </c>
      <c r="I16299">
        <v>0.08</v>
      </c>
      <c r="J16299">
        <v>96.05</v>
      </c>
    </row>
    <row r="16300" spans="7:10" x14ac:dyDescent="0.25">
      <c r="G16300">
        <v>410044140</v>
      </c>
      <c r="H16300">
        <v>1</v>
      </c>
      <c r="I16300">
        <v>0.08</v>
      </c>
      <c r="J16300">
        <v>96.12</v>
      </c>
    </row>
    <row r="16301" spans="7:10" x14ac:dyDescent="0.25">
      <c r="G16301">
        <v>410044157</v>
      </c>
      <c r="H16301">
        <v>1</v>
      </c>
      <c r="I16301">
        <v>0.08</v>
      </c>
      <c r="J16301">
        <v>96.2</v>
      </c>
    </row>
    <row r="16302" spans="7:10" x14ac:dyDescent="0.25">
      <c r="G16302">
        <v>410044173</v>
      </c>
      <c r="H16302">
        <v>1</v>
      </c>
      <c r="I16302">
        <v>0.08</v>
      </c>
      <c r="J16302">
        <v>96.28</v>
      </c>
    </row>
    <row r="16303" spans="7:10" x14ac:dyDescent="0.25">
      <c r="G16303">
        <v>410044190</v>
      </c>
      <c r="H16303">
        <v>1</v>
      </c>
      <c r="I16303">
        <v>0.08</v>
      </c>
      <c r="J16303">
        <v>96.35</v>
      </c>
    </row>
    <row r="16304" spans="7:10" x14ac:dyDescent="0.25">
      <c r="G16304">
        <v>410044207</v>
      </c>
      <c r="H16304">
        <v>1</v>
      </c>
      <c r="I16304">
        <v>0.08</v>
      </c>
      <c r="J16304">
        <v>96.43</v>
      </c>
    </row>
    <row r="16305" spans="7:10" x14ac:dyDescent="0.25">
      <c r="G16305">
        <v>410044224</v>
      </c>
      <c r="H16305">
        <v>1</v>
      </c>
      <c r="I16305">
        <v>0.08</v>
      </c>
      <c r="J16305">
        <v>96.5</v>
      </c>
    </row>
    <row r="16306" spans="7:10" x14ac:dyDescent="0.25">
      <c r="G16306">
        <v>410044240</v>
      </c>
      <c r="H16306">
        <v>1</v>
      </c>
      <c r="I16306">
        <v>0.08</v>
      </c>
      <c r="J16306">
        <v>96.58</v>
      </c>
    </row>
    <row r="16307" spans="7:10" x14ac:dyDescent="0.25">
      <c r="G16307">
        <v>410060011</v>
      </c>
      <c r="H16307">
        <v>1</v>
      </c>
      <c r="I16307">
        <v>0.08</v>
      </c>
      <c r="J16307">
        <v>96.66</v>
      </c>
    </row>
    <row r="16308" spans="7:10" x14ac:dyDescent="0.25">
      <c r="G16308">
        <v>410060026</v>
      </c>
      <c r="H16308">
        <v>1</v>
      </c>
      <c r="I16308">
        <v>0.08</v>
      </c>
      <c r="J16308">
        <v>96.73</v>
      </c>
    </row>
    <row r="16309" spans="7:10" x14ac:dyDescent="0.25">
      <c r="G16309">
        <v>410060040</v>
      </c>
      <c r="H16309">
        <v>1</v>
      </c>
      <c r="I16309">
        <v>0.08</v>
      </c>
      <c r="J16309">
        <v>96.81</v>
      </c>
    </row>
    <row r="16310" spans="7:10" x14ac:dyDescent="0.25">
      <c r="G16310">
        <v>410060055</v>
      </c>
      <c r="H16310">
        <v>1</v>
      </c>
      <c r="I16310">
        <v>0.08</v>
      </c>
      <c r="J16310">
        <v>96.88</v>
      </c>
    </row>
    <row r="16311" spans="7:10" x14ac:dyDescent="0.25">
      <c r="G16311">
        <v>410060069</v>
      </c>
      <c r="H16311">
        <v>1</v>
      </c>
      <c r="I16311">
        <v>0.08</v>
      </c>
      <c r="J16311">
        <v>96.96</v>
      </c>
    </row>
    <row r="16312" spans="7:10" x14ac:dyDescent="0.25">
      <c r="G16312">
        <v>410060084</v>
      </c>
      <c r="H16312">
        <v>1</v>
      </c>
      <c r="I16312">
        <v>0.08</v>
      </c>
      <c r="J16312">
        <v>97.04</v>
      </c>
    </row>
    <row r="16313" spans="7:10" x14ac:dyDescent="0.25">
      <c r="G16313">
        <v>410060098</v>
      </c>
      <c r="H16313">
        <v>1</v>
      </c>
      <c r="I16313">
        <v>0.08</v>
      </c>
      <c r="J16313">
        <v>97.11</v>
      </c>
    </row>
    <row r="16314" spans="7:10" x14ac:dyDescent="0.25">
      <c r="G16314">
        <v>410060113</v>
      </c>
      <c r="H16314">
        <v>1</v>
      </c>
      <c r="I16314">
        <v>0.08</v>
      </c>
      <c r="J16314">
        <v>97.19</v>
      </c>
    </row>
    <row r="16315" spans="7:10" x14ac:dyDescent="0.25">
      <c r="G16315">
        <v>410060127</v>
      </c>
      <c r="H16315">
        <v>1</v>
      </c>
      <c r="I16315">
        <v>0.08</v>
      </c>
      <c r="J16315">
        <v>97.26</v>
      </c>
    </row>
    <row r="16316" spans="7:10" x14ac:dyDescent="0.25">
      <c r="G16316">
        <v>410060142</v>
      </c>
      <c r="H16316">
        <v>1</v>
      </c>
      <c r="I16316">
        <v>0.08</v>
      </c>
      <c r="J16316">
        <v>97.34</v>
      </c>
    </row>
    <row r="16317" spans="7:10" x14ac:dyDescent="0.25">
      <c r="G16317">
        <v>410060156</v>
      </c>
      <c r="H16317">
        <v>1</v>
      </c>
      <c r="I16317">
        <v>0.08</v>
      </c>
      <c r="J16317">
        <v>97.42</v>
      </c>
    </row>
    <row r="16318" spans="7:10" x14ac:dyDescent="0.25">
      <c r="G16318">
        <v>410060171</v>
      </c>
      <c r="H16318">
        <v>1</v>
      </c>
      <c r="I16318">
        <v>0.08</v>
      </c>
      <c r="J16318">
        <v>97.49</v>
      </c>
    </row>
    <row r="16319" spans="7:10" x14ac:dyDescent="0.25">
      <c r="G16319">
        <v>410060185</v>
      </c>
      <c r="H16319">
        <v>1</v>
      </c>
      <c r="I16319">
        <v>0.08</v>
      </c>
      <c r="J16319">
        <v>97.57</v>
      </c>
    </row>
    <row r="16320" spans="7:10" x14ac:dyDescent="0.25">
      <c r="G16320">
        <v>410060200</v>
      </c>
      <c r="H16320">
        <v>1</v>
      </c>
      <c r="I16320">
        <v>0.08</v>
      </c>
      <c r="J16320">
        <v>97.64</v>
      </c>
    </row>
    <row r="16321" spans="7:10" x14ac:dyDescent="0.25">
      <c r="G16321">
        <v>410060214</v>
      </c>
      <c r="H16321">
        <v>1</v>
      </c>
      <c r="I16321">
        <v>0.08</v>
      </c>
      <c r="J16321">
        <v>97.72</v>
      </c>
    </row>
    <row r="16322" spans="7:10" x14ac:dyDescent="0.25">
      <c r="G16322">
        <v>410062004</v>
      </c>
      <c r="H16322">
        <v>1</v>
      </c>
      <c r="I16322">
        <v>0.08</v>
      </c>
      <c r="J16322">
        <v>97.8</v>
      </c>
    </row>
    <row r="16323" spans="7:10" x14ac:dyDescent="0.25">
      <c r="G16323">
        <v>410062013</v>
      </c>
      <c r="H16323">
        <v>1</v>
      </c>
      <c r="I16323">
        <v>0.08</v>
      </c>
      <c r="J16323">
        <v>97.87</v>
      </c>
    </row>
    <row r="16324" spans="7:10" x14ac:dyDescent="0.25">
      <c r="G16324">
        <v>410062022</v>
      </c>
      <c r="H16324">
        <v>1</v>
      </c>
      <c r="I16324">
        <v>0.08</v>
      </c>
      <c r="J16324">
        <v>97.95</v>
      </c>
    </row>
    <row r="16325" spans="7:10" x14ac:dyDescent="0.25">
      <c r="G16325">
        <v>410062031</v>
      </c>
      <c r="H16325">
        <v>1</v>
      </c>
      <c r="I16325">
        <v>0.08</v>
      </c>
      <c r="J16325">
        <v>98.02</v>
      </c>
    </row>
    <row r="16326" spans="7:10" x14ac:dyDescent="0.25">
      <c r="G16326">
        <v>410062039</v>
      </c>
      <c r="H16326">
        <v>1</v>
      </c>
      <c r="I16326">
        <v>0.08</v>
      </c>
      <c r="J16326">
        <v>98.1</v>
      </c>
    </row>
    <row r="16327" spans="7:10" x14ac:dyDescent="0.25">
      <c r="G16327">
        <v>410062048</v>
      </c>
      <c r="H16327">
        <v>1</v>
      </c>
      <c r="I16327">
        <v>0.08</v>
      </c>
      <c r="J16327">
        <v>98.18</v>
      </c>
    </row>
    <row r="16328" spans="7:10" x14ac:dyDescent="0.25">
      <c r="G16328">
        <v>410062057</v>
      </c>
      <c r="H16328">
        <v>1</v>
      </c>
      <c r="I16328">
        <v>0.08</v>
      </c>
      <c r="J16328">
        <v>98.25</v>
      </c>
    </row>
    <row r="16329" spans="7:10" x14ac:dyDescent="0.25">
      <c r="G16329">
        <v>410062066</v>
      </c>
      <c r="H16329">
        <v>1</v>
      </c>
      <c r="I16329">
        <v>0.08</v>
      </c>
      <c r="J16329">
        <v>98.33</v>
      </c>
    </row>
    <row r="16330" spans="7:10" x14ac:dyDescent="0.25">
      <c r="G16330">
        <v>410062075</v>
      </c>
      <c r="H16330">
        <v>1</v>
      </c>
      <c r="I16330">
        <v>0.08</v>
      </c>
      <c r="J16330">
        <v>98.4</v>
      </c>
    </row>
    <row r="16331" spans="7:10" x14ac:dyDescent="0.25">
      <c r="G16331">
        <v>410062084</v>
      </c>
      <c r="H16331">
        <v>1</v>
      </c>
      <c r="I16331">
        <v>0.08</v>
      </c>
      <c r="J16331">
        <v>98.48</v>
      </c>
    </row>
    <row r="16332" spans="7:10" x14ac:dyDescent="0.25">
      <c r="G16332">
        <v>410062093</v>
      </c>
      <c r="H16332">
        <v>1</v>
      </c>
      <c r="I16332">
        <v>0.08</v>
      </c>
      <c r="J16332">
        <v>98.56</v>
      </c>
    </row>
    <row r="16333" spans="7:10" x14ac:dyDescent="0.25">
      <c r="G16333">
        <v>410062102</v>
      </c>
      <c r="H16333">
        <v>1</v>
      </c>
      <c r="I16333">
        <v>0.08</v>
      </c>
      <c r="J16333">
        <v>98.63</v>
      </c>
    </row>
    <row r="16334" spans="7:10" x14ac:dyDescent="0.25">
      <c r="G16334">
        <v>410062110</v>
      </c>
      <c r="H16334">
        <v>1</v>
      </c>
      <c r="I16334">
        <v>0.08</v>
      </c>
      <c r="J16334">
        <v>98.71</v>
      </c>
    </row>
    <row r="16335" spans="7:10" x14ac:dyDescent="0.25">
      <c r="G16335">
        <v>410062119</v>
      </c>
      <c r="H16335">
        <v>1</v>
      </c>
      <c r="I16335">
        <v>0.08</v>
      </c>
      <c r="J16335">
        <v>98.78</v>
      </c>
    </row>
    <row r="16336" spans="7:10" x14ac:dyDescent="0.25">
      <c r="G16336">
        <v>410062128</v>
      </c>
      <c r="H16336">
        <v>1</v>
      </c>
      <c r="I16336">
        <v>0.08</v>
      </c>
      <c r="J16336">
        <v>98.86</v>
      </c>
    </row>
    <row r="16337" spans="7:10" x14ac:dyDescent="0.25">
      <c r="G16337">
        <v>410074012</v>
      </c>
      <c r="H16337">
        <v>1</v>
      </c>
      <c r="I16337">
        <v>0.08</v>
      </c>
      <c r="J16337">
        <v>98.94</v>
      </c>
    </row>
    <row r="16338" spans="7:10" x14ac:dyDescent="0.25">
      <c r="G16338">
        <v>410074026</v>
      </c>
      <c r="H16338">
        <v>1</v>
      </c>
      <c r="I16338">
        <v>0.08</v>
      </c>
      <c r="J16338">
        <v>99.01</v>
      </c>
    </row>
    <row r="16339" spans="7:10" x14ac:dyDescent="0.25">
      <c r="G16339">
        <v>410074041</v>
      </c>
      <c r="H16339">
        <v>1</v>
      </c>
      <c r="I16339">
        <v>0.08</v>
      </c>
      <c r="J16339">
        <v>99.09</v>
      </c>
    </row>
    <row r="16340" spans="7:10" x14ac:dyDescent="0.25">
      <c r="G16340">
        <v>410074055</v>
      </c>
      <c r="H16340">
        <v>1</v>
      </c>
      <c r="I16340">
        <v>0.08</v>
      </c>
      <c r="J16340">
        <v>99.16</v>
      </c>
    </row>
    <row r="16341" spans="7:10" x14ac:dyDescent="0.25">
      <c r="G16341">
        <v>410074070</v>
      </c>
      <c r="H16341">
        <v>1</v>
      </c>
      <c r="I16341">
        <v>0.08</v>
      </c>
      <c r="J16341">
        <v>99.24</v>
      </c>
    </row>
    <row r="16342" spans="7:10" x14ac:dyDescent="0.25">
      <c r="G16342">
        <v>410074084</v>
      </c>
      <c r="H16342">
        <v>1</v>
      </c>
      <c r="I16342">
        <v>0.08</v>
      </c>
      <c r="J16342">
        <v>99.32</v>
      </c>
    </row>
    <row r="16343" spans="7:10" x14ac:dyDescent="0.25">
      <c r="G16343">
        <v>410074098</v>
      </c>
      <c r="H16343">
        <v>1</v>
      </c>
      <c r="I16343">
        <v>0.08</v>
      </c>
      <c r="J16343">
        <v>99.39</v>
      </c>
    </row>
    <row r="16344" spans="7:10" x14ac:dyDescent="0.25">
      <c r="G16344">
        <v>410074113</v>
      </c>
      <c r="H16344">
        <v>1</v>
      </c>
      <c r="I16344">
        <v>0.08</v>
      </c>
      <c r="J16344">
        <v>99.47</v>
      </c>
    </row>
    <row r="16345" spans="7:10" x14ac:dyDescent="0.25">
      <c r="G16345">
        <v>410074127</v>
      </c>
      <c r="H16345">
        <v>1</v>
      </c>
      <c r="I16345">
        <v>0.08</v>
      </c>
      <c r="J16345">
        <v>99.54</v>
      </c>
    </row>
    <row r="16346" spans="7:10" x14ac:dyDescent="0.25">
      <c r="G16346">
        <v>410074142</v>
      </c>
      <c r="H16346">
        <v>1</v>
      </c>
      <c r="I16346">
        <v>0.08</v>
      </c>
      <c r="J16346">
        <v>99.62</v>
      </c>
    </row>
    <row r="16347" spans="7:10" x14ac:dyDescent="0.25">
      <c r="G16347">
        <v>410074156</v>
      </c>
      <c r="H16347">
        <v>1</v>
      </c>
      <c r="I16347">
        <v>0.08</v>
      </c>
      <c r="J16347">
        <v>99.7</v>
      </c>
    </row>
    <row r="16348" spans="7:10" x14ac:dyDescent="0.25">
      <c r="G16348">
        <v>410074170</v>
      </c>
      <c r="H16348">
        <v>1</v>
      </c>
      <c r="I16348">
        <v>0.08</v>
      </c>
      <c r="J16348">
        <v>99.77</v>
      </c>
    </row>
    <row r="16349" spans="7:10" x14ac:dyDescent="0.25">
      <c r="G16349">
        <v>410074185</v>
      </c>
      <c r="H16349">
        <v>1</v>
      </c>
      <c r="I16349">
        <v>0.08</v>
      </c>
      <c r="J16349">
        <v>99.85</v>
      </c>
    </row>
    <row r="16350" spans="7:10" x14ac:dyDescent="0.25">
      <c r="G16350">
        <v>410074199</v>
      </c>
      <c r="H16350">
        <v>1</v>
      </c>
      <c r="I16350">
        <v>0.08</v>
      </c>
      <c r="J16350">
        <v>99.92</v>
      </c>
    </row>
    <row r="16351" spans="7:10" x14ac:dyDescent="0.25">
      <c r="G16351">
        <v>410074214</v>
      </c>
      <c r="H16351">
        <v>1</v>
      </c>
      <c r="I16351">
        <v>0.08</v>
      </c>
      <c r="J16351">
        <v>100</v>
      </c>
    </row>
    <row r="16353" spans="1:10" x14ac:dyDescent="0.25">
      <c r="G16353" t="s">
        <v>1673</v>
      </c>
      <c r="H16353" s="3">
        <v>1316</v>
      </c>
      <c r="I16353">
        <v>100</v>
      </c>
    </row>
    <row r="16360" spans="1:10" s="9" customFormat="1" x14ac:dyDescent="0.25">
      <c r="A16360" s="9" t="s">
        <v>5705</v>
      </c>
      <c r="G16360" s="9" t="s">
        <v>1383</v>
      </c>
    </row>
    <row r="16362" spans="1:10" x14ac:dyDescent="0.25">
      <c r="G16362" t="s">
        <v>3807</v>
      </c>
      <c r="H16362" t="s">
        <v>1601</v>
      </c>
      <c r="I16362" t="s">
        <v>1602</v>
      </c>
      <c r="J16362" t="s">
        <v>1603</v>
      </c>
    </row>
    <row r="16364" spans="1:10" x14ac:dyDescent="0.25">
      <c r="G16364">
        <v>0</v>
      </c>
      <c r="H16364">
        <v>1</v>
      </c>
      <c r="I16364">
        <v>0.08</v>
      </c>
      <c r="J16364">
        <v>0.08</v>
      </c>
    </row>
    <row r="16365" spans="1:10" x14ac:dyDescent="0.25">
      <c r="G16365">
        <v>1</v>
      </c>
      <c r="H16365">
        <v>42</v>
      </c>
      <c r="I16365">
        <v>3.29</v>
      </c>
      <c r="J16365">
        <v>3.36</v>
      </c>
    </row>
    <row r="16366" spans="1:10" x14ac:dyDescent="0.25">
      <c r="G16366">
        <v>2</v>
      </c>
      <c r="H16366">
        <v>3</v>
      </c>
      <c r="I16366">
        <v>0.23</v>
      </c>
      <c r="J16366">
        <v>3.6</v>
      </c>
    </row>
    <row r="16367" spans="1:10" x14ac:dyDescent="0.25">
      <c r="G16367">
        <v>3</v>
      </c>
      <c r="H16367">
        <v>88</v>
      </c>
      <c r="I16367">
        <v>6.89</v>
      </c>
      <c r="J16367">
        <v>10.49</v>
      </c>
    </row>
    <row r="16368" spans="1:10" x14ac:dyDescent="0.25">
      <c r="G16368">
        <v>6</v>
      </c>
      <c r="H16368">
        <v>56</v>
      </c>
      <c r="I16368">
        <v>4.38</v>
      </c>
      <c r="J16368">
        <v>14.87</v>
      </c>
    </row>
    <row r="16369" spans="7:10" x14ac:dyDescent="0.25">
      <c r="G16369">
        <v>9</v>
      </c>
      <c r="H16369">
        <v>19</v>
      </c>
      <c r="I16369">
        <v>1.49</v>
      </c>
      <c r="J16369">
        <v>16.350000000000001</v>
      </c>
    </row>
    <row r="16370" spans="7:10" x14ac:dyDescent="0.25">
      <c r="G16370">
        <v>10</v>
      </c>
      <c r="H16370">
        <v>52</v>
      </c>
      <c r="I16370">
        <v>4.07</v>
      </c>
      <c r="J16370">
        <v>20.420000000000002</v>
      </c>
    </row>
    <row r="16371" spans="7:10" x14ac:dyDescent="0.25">
      <c r="G16371">
        <v>12</v>
      </c>
      <c r="H16371">
        <v>54</v>
      </c>
      <c r="I16371">
        <v>4.2300000000000004</v>
      </c>
      <c r="J16371">
        <v>24.65</v>
      </c>
    </row>
    <row r="16372" spans="7:10" x14ac:dyDescent="0.25">
      <c r="G16372">
        <v>13</v>
      </c>
      <c r="H16372">
        <v>10</v>
      </c>
      <c r="I16372">
        <v>0.78</v>
      </c>
      <c r="J16372">
        <v>25.43</v>
      </c>
    </row>
    <row r="16373" spans="7:10" x14ac:dyDescent="0.25">
      <c r="G16373">
        <v>14</v>
      </c>
      <c r="H16373">
        <v>37</v>
      </c>
      <c r="I16373">
        <v>2.9</v>
      </c>
      <c r="J16373">
        <v>28.33</v>
      </c>
    </row>
    <row r="16374" spans="7:10" x14ac:dyDescent="0.25">
      <c r="G16374">
        <v>16</v>
      </c>
      <c r="H16374">
        <v>65</v>
      </c>
      <c r="I16374">
        <v>5.09</v>
      </c>
      <c r="J16374">
        <v>33.409999999999997</v>
      </c>
    </row>
    <row r="16375" spans="7:10" x14ac:dyDescent="0.25">
      <c r="G16375">
        <v>17</v>
      </c>
      <c r="H16375">
        <v>40</v>
      </c>
      <c r="I16375">
        <v>3.13</v>
      </c>
      <c r="J16375">
        <v>36.54</v>
      </c>
    </row>
    <row r="16376" spans="7:10" x14ac:dyDescent="0.25">
      <c r="G16376">
        <v>18</v>
      </c>
      <c r="H16376">
        <v>1</v>
      </c>
      <c r="I16376">
        <v>0.08</v>
      </c>
      <c r="J16376">
        <v>36.619999999999997</v>
      </c>
    </row>
    <row r="16377" spans="7:10" x14ac:dyDescent="0.25">
      <c r="G16377">
        <v>19</v>
      </c>
      <c r="H16377">
        <v>67</v>
      </c>
      <c r="I16377">
        <v>5.24</v>
      </c>
      <c r="J16377">
        <v>41.86</v>
      </c>
    </row>
    <row r="16378" spans="7:10" x14ac:dyDescent="0.25">
      <c r="G16378">
        <v>20</v>
      </c>
      <c r="H16378">
        <v>1</v>
      </c>
      <c r="I16378">
        <v>0.08</v>
      </c>
      <c r="J16378">
        <v>41.94</v>
      </c>
    </row>
    <row r="16379" spans="7:10" x14ac:dyDescent="0.25">
      <c r="G16379">
        <v>21</v>
      </c>
      <c r="H16379">
        <v>4</v>
      </c>
      <c r="I16379">
        <v>0.31</v>
      </c>
      <c r="J16379">
        <v>42.25</v>
      </c>
    </row>
    <row r="16380" spans="7:10" x14ac:dyDescent="0.25">
      <c r="G16380">
        <v>22</v>
      </c>
      <c r="H16380">
        <v>282</v>
      </c>
      <c r="I16380">
        <v>22.07</v>
      </c>
      <c r="J16380">
        <v>64.319999999999993</v>
      </c>
    </row>
    <row r="16381" spans="7:10" x14ac:dyDescent="0.25">
      <c r="G16381">
        <v>23</v>
      </c>
      <c r="H16381">
        <v>2</v>
      </c>
      <c r="I16381">
        <v>0.16</v>
      </c>
      <c r="J16381">
        <v>64.48</v>
      </c>
    </row>
    <row r="16382" spans="7:10" x14ac:dyDescent="0.25">
      <c r="G16382">
        <v>24</v>
      </c>
      <c r="H16382">
        <v>3</v>
      </c>
      <c r="I16382">
        <v>0.23</v>
      </c>
      <c r="J16382">
        <v>64.709999999999994</v>
      </c>
    </row>
    <row r="16383" spans="7:10" x14ac:dyDescent="0.25">
      <c r="G16383">
        <v>25</v>
      </c>
      <c r="H16383">
        <v>5</v>
      </c>
      <c r="I16383">
        <v>0.39</v>
      </c>
      <c r="J16383">
        <v>65.099999999999994</v>
      </c>
    </row>
    <row r="16384" spans="7:10" x14ac:dyDescent="0.25">
      <c r="G16384">
        <v>26</v>
      </c>
      <c r="H16384">
        <v>11</v>
      </c>
      <c r="I16384">
        <v>0.86</v>
      </c>
      <c r="J16384">
        <v>65.959999999999994</v>
      </c>
    </row>
    <row r="16385" spans="1:10" x14ac:dyDescent="0.25">
      <c r="G16385">
        <v>27</v>
      </c>
      <c r="H16385">
        <v>25</v>
      </c>
      <c r="I16385">
        <v>1.96</v>
      </c>
      <c r="J16385">
        <v>67.92</v>
      </c>
    </row>
    <row r="16386" spans="1:10" x14ac:dyDescent="0.25">
      <c r="G16386">
        <v>28</v>
      </c>
      <c r="H16386">
        <v>91</v>
      </c>
      <c r="I16386">
        <v>7.12</v>
      </c>
      <c r="J16386">
        <v>75.040000000000006</v>
      </c>
    </row>
    <row r="16387" spans="1:10" x14ac:dyDescent="0.25">
      <c r="G16387">
        <v>29</v>
      </c>
      <c r="H16387">
        <v>61</v>
      </c>
      <c r="I16387">
        <v>4.7699999999999996</v>
      </c>
      <c r="J16387">
        <v>79.81</v>
      </c>
    </row>
    <row r="16388" spans="1:10" x14ac:dyDescent="0.25">
      <c r="G16388">
        <v>30</v>
      </c>
      <c r="H16388">
        <v>112</v>
      </c>
      <c r="I16388">
        <v>8.76</v>
      </c>
      <c r="J16388">
        <v>88.58</v>
      </c>
    </row>
    <row r="16389" spans="1:10" x14ac:dyDescent="0.25">
      <c r="G16389">
        <v>32</v>
      </c>
      <c r="H16389">
        <v>68</v>
      </c>
      <c r="I16389">
        <v>5.32</v>
      </c>
      <c r="J16389">
        <v>93.9</v>
      </c>
    </row>
    <row r="16390" spans="1:10" x14ac:dyDescent="0.25">
      <c r="G16390">
        <v>33</v>
      </c>
      <c r="H16390">
        <v>26</v>
      </c>
      <c r="I16390">
        <v>2.0299999999999998</v>
      </c>
      <c r="J16390">
        <v>95.93</v>
      </c>
    </row>
    <row r="16391" spans="1:10" x14ac:dyDescent="0.25">
      <c r="G16391">
        <v>34</v>
      </c>
      <c r="H16391">
        <v>30</v>
      </c>
      <c r="I16391">
        <v>2.35</v>
      </c>
      <c r="J16391">
        <v>98.28</v>
      </c>
    </row>
    <row r="16392" spans="1:10" x14ac:dyDescent="0.25">
      <c r="G16392">
        <v>35</v>
      </c>
      <c r="H16392">
        <v>8</v>
      </c>
      <c r="I16392">
        <v>0.63</v>
      </c>
      <c r="J16392">
        <v>98.9</v>
      </c>
    </row>
    <row r="16393" spans="1:10" x14ac:dyDescent="0.25">
      <c r="G16393">
        <v>38</v>
      </c>
      <c r="H16393">
        <v>14</v>
      </c>
      <c r="I16393">
        <v>1.1000000000000001</v>
      </c>
      <c r="J16393">
        <v>100</v>
      </c>
    </row>
    <row r="16395" spans="1:10" x14ac:dyDescent="0.25">
      <c r="G16395" t="s">
        <v>1673</v>
      </c>
      <c r="H16395" s="3">
        <v>1278</v>
      </c>
      <c r="I16395">
        <v>100</v>
      </c>
    </row>
    <row r="16399" spans="1:10" s="9" customFormat="1" x14ac:dyDescent="0.25">
      <c r="A16399" s="9" t="s">
        <v>5708</v>
      </c>
      <c r="G16399" s="9" t="s">
        <v>1384</v>
      </c>
    </row>
    <row r="16402" spans="7:10" x14ac:dyDescent="0.25">
      <c r="G16402" t="s">
        <v>3807</v>
      </c>
      <c r="H16402" t="s">
        <v>1601</v>
      </c>
      <c r="I16402" t="s">
        <v>1602</v>
      </c>
      <c r="J16402" t="s">
        <v>1603</v>
      </c>
    </row>
    <row r="16404" spans="7:10" x14ac:dyDescent="0.25">
      <c r="G16404" t="s">
        <v>5706</v>
      </c>
      <c r="H16404">
        <v>1</v>
      </c>
      <c r="I16404">
        <v>0.08</v>
      </c>
      <c r="J16404">
        <v>0.08</v>
      </c>
    </row>
    <row r="16405" spans="7:10" x14ac:dyDescent="0.25">
      <c r="G16405" t="s">
        <v>5707</v>
      </c>
      <c r="H16405">
        <v>1</v>
      </c>
      <c r="I16405">
        <v>0.08</v>
      </c>
      <c r="J16405">
        <v>0.16</v>
      </c>
    </row>
    <row r="16406" spans="7:10" x14ac:dyDescent="0.25">
      <c r="G16406" s="6">
        <v>38759</v>
      </c>
      <c r="H16406">
        <v>1</v>
      </c>
      <c r="I16406">
        <v>0.08</v>
      </c>
      <c r="J16406">
        <v>0.23</v>
      </c>
    </row>
    <row r="16407" spans="7:10" x14ac:dyDescent="0.25">
      <c r="G16407" s="6">
        <v>38774</v>
      </c>
      <c r="H16407">
        <v>1</v>
      </c>
      <c r="I16407">
        <v>0.08</v>
      </c>
      <c r="J16407">
        <v>0.31</v>
      </c>
    </row>
    <row r="16408" spans="7:10" x14ac:dyDescent="0.25">
      <c r="G16408" s="6">
        <v>38843</v>
      </c>
      <c r="H16408">
        <v>1</v>
      </c>
      <c r="I16408">
        <v>0.08</v>
      </c>
      <c r="J16408">
        <v>0.39</v>
      </c>
    </row>
    <row r="16409" spans="7:10" x14ac:dyDescent="0.25">
      <c r="G16409" s="6">
        <v>38870</v>
      </c>
      <c r="H16409">
        <v>1</v>
      </c>
      <c r="I16409">
        <v>0.08</v>
      </c>
      <c r="J16409">
        <v>0.47</v>
      </c>
    </row>
    <row r="16410" spans="7:10" x14ac:dyDescent="0.25">
      <c r="G16410" s="6">
        <v>38871</v>
      </c>
      <c r="H16410">
        <v>1</v>
      </c>
      <c r="I16410">
        <v>0.08</v>
      </c>
      <c r="J16410">
        <v>0.54</v>
      </c>
    </row>
    <row r="16411" spans="7:10" x14ac:dyDescent="0.25">
      <c r="G16411" s="6">
        <v>38873</v>
      </c>
      <c r="H16411">
        <v>1</v>
      </c>
      <c r="I16411">
        <v>0.08</v>
      </c>
      <c r="J16411">
        <v>0.62</v>
      </c>
    </row>
    <row r="16412" spans="7:10" x14ac:dyDescent="0.25">
      <c r="G16412" s="6">
        <v>38875</v>
      </c>
      <c r="H16412">
        <v>1</v>
      </c>
      <c r="I16412">
        <v>0.08</v>
      </c>
      <c r="J16412">
        <v>0.7</v>
      </c>
    </row>
    <row r="16413" spans="7:10" x14ac:dyDescent="0.25">
      <c r="G16413" s="6">
        <v>38878</v>
      </c>
      <c r="H16413">
        <v>16</v>
      </c>
      <c r="I16413">
        <v>1.24</v>
      </c>
      <c r="J16413">
        <v>1.94</v>
      </c>
    </row>
    <row r="16414" spans="7:10" x14ac:dyDescent="0.25">
      <c r="G16414" s="6">
        <v>38879</v>
      </c>
      <c r="H16414">
        <v>12</v>
      </c>
      <c r="I16414">
        <v>0.93</v>
      </c>
      <c r="J16414">
        <v>2.87</v>
      </c>
    </row>
    <row r="16415" spans="7:10" x14ac:dyDescent="0.25">
      <c r="G16415" s="6">
        <v>38880</v>
      </c>
      <c r="H16415">
        <v>2</v>
      </c>
      <c r="I16415">
        <v>0.16</v>
      </c>
      <c r="J16415">
        <v>3.03</v>
      </c>
    </row>
    <row r="16416" spans="7:10" x14ac:dyDescent="0.25">
      <c r="G16416" s="6">
        <v>38881</v>
      </c>
      <c r="H16416">
        <v>7</v>
      </c>
      <c r="I16416">
        <v>0.54</v>
      </c>
      <c r="J16416">
        <v>3.57</v>
      </c>
    </row>
    <row r="16417" spans="7:10" x14ac:dyDescent="0.25">
      <c r="G16417" s="6">
        <v>38882</v>
      </c>
      <c r="H16417">
        <v>1</v>
      </c>
      <c r="I16417">
        <v>0.08</v>
      </c>
      <c r="J16417">
        <v>3.65</v>
      </c>
    </row>
    <row r="16418" spans="7:10" x14ac:dyDescent="0.25">
      <c r="G16418" s="6">
        <v>38883</v>
      </c>
      <c r="H16418">
        <v>4</v>
      </c>
      <c r="I16418">
        <v>0.31</v>
      </c>
      <c r="J16418">
        <v>3.96</v>
      </c>
    </row>
    <row r="16419" spans="7:10" x14ac:dyDescent="0.25">
      <c r="G16419" s="6">
        <v>38884</v>
      </c>
      <c r="H16419">
        <v>5</v>
      </c>
      <c r="I16419">
        <v>0.39</v>
      </c>
      <c r="J16419">
        <v>4.3499999999999996</v>
      </c>
    </row>
    <row r="16420" spans="7:10" x14ac:dyDescent="0.25">
      <c r="G16420" s="6">
        <v>38885</v>
      </c>
      <c r="H16420">
        <v>17</v>
      </c>
      <c r="I16420">
        <v>1.32</v>
      </c>
      <c r="J16420">
        <v>5.67</v>
      </c>
    </row>
    <row r="16421" spans="7:10" x14ac:dyDescent="0.25">
      <c r="G16421" s="6">
        <v>38886</v>
      </c>
      <c r="H16421">
        <v>9</v>
      </c>
      <c r="I16421">
        <v>0.7</v>
      </c>
      <c r="J16421">
        <v>6.37</v>
      </c>
    </row>
    <row r="16422" spans="7:10" x14ac:dyDescent="0.25">
      <c r="G16422" s="6">
        <v>38887</v>
      </c>
      <c r="H16422">
        <v>2</v>
      </c>
      <c r="I16422">
        <v>0.16</v>
      </c>
      <c r="J16422">
        <v>6.53</v>
      </c>
    </row>
    <row r="16423" spans="7:10" x14ac:dyDescent="0.25">
      <c r="G16423" s="6">
        <v>38888</v>
      </c>
      <c r="H16423">
        <v>2</v>
      </c>
      <c r="I16423">
        <v>0.16</v>
      </c>
      <c r="J16423">
        <v>6.68</v>
      </c>
    </row>
    <row r="16424" spans="7:10" x14ac:dyDescent="0.25">
      <c r="G16424" s="6">
        <v>38889</v>
      </c>
      <c r="H16424">
        <v>1</v>
      </c>
      <c r="I16424">
        <v>0.08</v>
      </c>
      <c r="J16424">
        <v>6.76</v>
      </c>
    </row>
    <row r="16425" spans="7:10" x14ac:dyDescent="0.25">
      <c r="G16425" s="6">
        <v>38890</v>
      </c>
      <c r="H16425">
        <v>11</v>
      </c>
      <c r="I16425">
        <v>0.85</v>
      </c>
      <c r="J16425">
        <v>7.61</v>
      </c>
    </row>
    <row r="16426" spans="7:10" x14ac:dyDescent="0.25">
      <c r="G16426" s="6">
        <v>38891</v>
      </c>
      <c r="H16426">
        <v>2</v>
      </c>
      <c r="I16426">
        <v>0.16</v>
      </c>
      <c r="J16426">
        <v>7.77</v>
      </c>
    </row>
    <row r="16427" spans="7:10" x14ac:dyDescent="0.25">
      <c r="G16427" s="6">
        <v>38892</v>
      </c>
      <c r="H16427">
        <v>15</v>
      </c>
      <c r="I16427">
        <v>1.17</v>
      </c>
      <c r="J16427">
        <v>8.94</v>
      </c>
    </row>
    <row r="16428" spans="7:10" x14ac:dyDescent="0.25">
      <c r="G16428" s="6">
        <v>38893</v>
      </c>
      <c r="H16428">
        <v>9</v>
      </c>
      <c r="I16428">
        <v>0.7</v>
      </c>
      <c r="J16428">
        <v>9.6300000000000008</v>
      </c>
    </row>
    <row r="16429" spans="7:10" x14ac:dyDescent="0.25">
      <c r="G16429" s="6">
        <v>38894</v>
      </c>
      <c r="H16429">
        <v>12</v>
      </c>
      <c r="I16429">
        <v>0.93</v>
      </c>
      <c r="J16429">
        <v>10.57</v>
      </c>
    </row>
    <row r="16430" spans="7:10" x14ac:dyDescent="0.25">
      <c r="G16430" s="6">
        <v>38895</v>
      </c>
      <c r="H16430">
        <v>14</v>
      </c>
      <c r="I16430">
        <v>1.0900000000000001</v>
      </c>
      <c r="J16430">
        <v>11.66</v>
      </c>
    </row>
    <row r="16431" spans="7:10" x14ac:dyDescent="0.25">
      <c r="G16431" s="6">
        <v>38896</v>
      </c>
      <c r="H16431">
        <v>6</v>
      </c>
      <c r="I16431">
        <v>0.47</v>
      </c>
      <c r="J16431">
        <v>12.12</v>
      </c>
    </row>
    <row r="16432" spans="7:10" x14ac:dyDescent="0.25">
      <c r="G16432" s="6">
        <v>38897</v>
      </c>
      <c r="H16432">
        <v>4</v>
      </c>
      <c r="I16432">
        <v>0.31</v>
      </c>
      <c r="J16432">
        <v>12.43</v>
      </c>
    </row>
    <row r="16433" spans="7:10" x14ac:dyDescent="0.25">
      <c r="G16433" s="6">
        <v>38898</v>
      </c>
      <c r="H16433">
        <v>2</v>
      </c>
      <c r="I16433">
        <v>0.16</v>
      </c>
      <c r="J16433">
        <v>12.59</v>
      </c>
    </row>
    <row r="16434" spans="7:10" x14ac:dyDescent="0.25">
      <c r="G16434" s="6">
        <v>38899</v>
      </c>
      <c r="H16434">
        <v>20</v>
      </c>
      <c r="I16434">
        <v>1.55</v>
      </c>
      <c r="J16434">
        <v>14.14</v>
      </c>
    </row>
    <row r="16435" spans="7:10" x14ac:dyDescent="0.25">
      <c r="G16435" s="6">
        <v>38900</v>
      </c>
      <c r="H16435">
        <v>8</v>
      </c>
      <c r="I16435">
        <v>0.62</v>
      </c>
      <c r="J16435">
        <v>14.76</v>
      </c>
    </row>
    <row r="16436" spans="7:10" x14ac:dyDescent="0.25">
      <c r="G16436" s="6">
        <v>38901</v>
      </c>
      <c r="H16436">
        <v>8</v>
      </c>
      <c r="I16436">
        <v>0.62</v>
      </c>
      <c r="J16436">
        <v>15.38</v>
      </c>
    </row>
    <row r="16437" spans="7:10" x14ac:dyDescent="0.25">
      <c r="G16437" s="6">
        <v>38902</v>
      </c>
      <c r="H16437">
        <v>6</v>
      </c>
      <c r="I16437">
        <v>0.47</v>
      </c>
      <c r="J16437">
        <v>15.85</v>
      </c>
    </row>
    <row r="16438" spans="7:10" x14ac:dyDescent="0.25">
      <c r="G16438" s="6">
        <v>38903</v>
      </c>
      <c r="H16438">
        <v>8</v>
      </c>
      <c r="I16438">
        <v>0.62</v>
      </c>
      <c r="J16438">
        <v>16.47</v>
      </c>
    </row>
    <row r="16439" spans="7:10" x14ac:dyDescent="0.25">
      <c r="G16439" s="6">
        <v>38904</v>
      </c>
      <c r="H16439">
        <v>9</v>
      </c>
      <c r="I16439">
        <v>0.7</v>
      </c>
      <c r="J16439">
        <v>17.170000000000002</v>
      </c>
    </row>
    <row r="16440" spans="7:10" x14ac:dyDescent="0.25">
      <c r="G16440" s="6">
        <v>38905</v>
      </c>
      <c r="H16440">
        <v>1</v>
      </c>
      <c r="I16440">
        <v>0.08</v>
      </c>
      <c r="J16440">
        <v>17.25</v>
      </c>
    </row>
    <row r="16441" spans="7:10" x14ac:dyDescent="0.25">
      <c r="G16441" s="6">
        <v>38906</v>
      </c>
      <c r="H16441">
        <v>47</v>
      </c>
      <c r="I16441">
        <v>3.65</v>
      </c>
      <c r="J16441">
        <v>20.9</v>
      </c>
    </row>
    <row r="16442" spans="7:10" x14ac:dyDescent="0.25">
      <c r="G16442" s="6">
        <v>38907</v>
      </c>
      <c r="H16442">
        <v>6</v>
      </c>
      <c r="I16442">
        <v>0.47</v>
      </c>
      <c r="J16442">
        <v>21.37</v>
      </c>
    </row>
    <row r="16443" spans="7:10" x14ac:dyDescent="0.25">
      <c r="G16443" s="6">
        <v>38908</v>
      </c>
      <c r="H16443">
        <v>21</v>
      </c>
      <c r="I16443">
        <v>1.63</v>
      </c>
      <c r="J16443">
        <v>23</v>
      </c>
    </row>
    <row r="16444" spans="7:10" x14ac:dyDescent="0.25">
      <c r="G16444" s="6">
        <v>38909</v>
      </c>
      <c r="H16444">
        <v>34</v>
      </c>
      <c r="I16444">
        <v>2.64</v>
      </c>
      <c r="J16444">
        <v>25.64</v>
      </c>
    </row>
    <row r="16445" spans="7:10" x14ac:dyDescent="0.25">
      <c r="G16445" s="6">
        <v>38910</v>
      </c>
      <c r="H16445">
        <v>13</v>
      </c>
      <c r="I16445">
        <v>1.01</v>
      </c>
      <c r="J16445">
        <v>26.65</v>
      </c>
    </row>
    <row r="16446" spans="7:10" x14ac:dyDescent="0.25">
      <c r="G16446" s="6">
        <v>38911</v>
      </c>
      <c r="H16446">
        <v>25</v>
      </c>
      <c r="I16446">
        <v>1.94</v>
      </c>
      <c r="J16446">
        <v>28.59</v>
      </c>
    </row>
    <row r="16447" spans="7:10" x14ac:dyDescent="0.25">
      <c r="G16447" s="6">
        <v>38912</v>
      </c>
      <c r="H16447">
        <v>22</v>
      </c>
      <c r="I16447">
        <v>1.71</v>
      </c>
      <c r="J16447">
        <v>30.3</v>
      </c>
    </row>
    <row r="16448" spans="7:10" x14ac:dyDescent="0.25">
      <c r="G16448" s="6">
        <v>38913</v>
      </c>
      <c r="H16448">
        <v>7</v>
      </c>
      <c r="I16448">
        <v>0.54</v>
      </c>
      <c r="J16448">
        <v>30.85</v>
      </c>
    </row>
    <row r="16449" spans="7:10" x14ac:dyDescent="0.25">
      <c r="G16449" s="6">
        <v>38914</v>
      </c>
      <c r="H16449">
        <v>5</v>
      </c>
      <c r="I16449">
        <v>0.39</v>
      </c>
      <c r="J16449">
        <v>31.24</v>
      </c>
    </row>
    <row r="16450" spans="7:10" x14ac:dyDescent="0.25">
      <c r="G16450" s="6">
        <v>38915</v>
      </c>
      <c r="H16450">
        <v>18</v>
      </c>
      <c r="I16450">
        <v>1.4</v>
      </c>
      <c r="J16450">
        <v>32.630000000000003</v>
      </c>
    </row>
    <row r="16451" spans="7:10" x14ac:dyDescent="0.25">
      <c r="G16451" s="6">
        <v>38916</v>
      </c>
      <c r="H16451">
        <v>24</v>
      </c>
      <c r="I16451">
        <v>1.86</v>
      </c>
      <c r="J16451">
        <v>34.5</v>
      </c>
    </row>
    <row r="16452" spans="7:10" x14ac:dyDescent="0.25">
      <c r="G16452" s="6">
        <v>38917</v>
      </c>
      <c r="H16452">
        <v>11</v>
      </c>
      <c r="I16452">
        <v>0.85</v>
      </c>
      <c r="J16452">
        <v>35.35</v>
      </c>
    </row>
    <row r="16453" spans="7:10" x14ac:dyDescent="0.25">
      <c r="G16453" s="6">
        <v>38918</v>
      </c>
      <c r="H16453">
        <v>19</v>
      </c>
      <c r="I16453">
        <v>1.48</v>
      </c>
      <c r="J16453">
        <v>36.83</v>
      </c>
    </row>
    <row r="16454" spans="7:10" x14ac:dyDescent="0.25">
      <c r="G16454" s="6">
        <v>38919</v>
      </c>
      <c r="H16454">
        <v>6</v>
      </c>
      <c r="I16454">
        <v>0.47</v>
      </c>
      <c r="J16454">
        <v>37.299999999999997</v>
      </c>
    </row>
    <row r="16455" spans="7:10" x14ac:dyDescent="0.25">
      <c r="G16455" s="6">
        <v>38920</v>
      </c>
      <c r="H16455">
        <v>10</v>
      </c>
      <c r="I16455">
        <v>0.78</v>
      </c>
      <c r="J16455">
        <v>38.07</v>
      </c>
    </row>
    <row r="16456" spans="7:10" x14ac:dyDescent="0.25">
      <c r="G16456" s="6">
        <v>38921</v>
      </c>
      <c r="H16456">
        <v>16</v>
      </c>
      <c r="I16456">
        <v>1.24</v>
      </c>
      <c r="J16456">
        <v>39.32</v>
      </c>
    </row>
    <row r="16457" spans="7:10" x14ac:dyDescent="0.25">
      <c r="G16457" s="6">
        <v>38922</v>
      </c>
      <c r="H16457">
        <v>44</v>
      </c>
      <c r="I16457">
        <v>3.42</v>
      </c>
      <c r="J16457">
        <v>42.74</v>
      </c>
    </row>
    <row r="16458" spans="7:10" x14ac:dyDescent="0.25">
      <c r="G16458" s="6">
        <v>38923</v>
      </c>
      <c r="H16458">
        <v>25</v>
      </c>
      <c r="I16458">
        <v>1.94</v>
      </c>
      <c r="J16458">
        <v>44.68</v>
      </c>
    </row>
    <row r="16459" spans="7:10" x14ac:dyDescent="0.25">
      <c r="G16459" s="6">
        <v>38924</v>
      </c>
      <c r="H16459">
        <v>17</v>
      </c>
      <c r="I16459">
        <v>1.32</v>
      </c>
      <c r="J16459">
        <v>46</v>
      </c>
    </row>
    <row r="16460" spans="7:10" x14ac:dyDescent="0.25">
      <c r="G16460" s="6">
        <v>38925</v>
      </c>
      <c r="H16460">
        <v>12</v>
      </c>
      <c r="I16460">
        <v>0.93</v>
      </c>
      <c r="J16460">
        <v>46.93</v>
      </c>
    </row>
    <row r="16461" spans="7:10" x14ac:dyDescent="0.25">
      <c r="G16461" s="6">
        <v>38926</v>
      </c>
      <c r="H16461">
        <v>4</v>
      </c>
      <c r="I16461">
        <v>0.31</v>
      </c>
      <c r="J16461">
        <v>47.24</v>
      </c>
    </row>
    <row r="16462" spans="7:10" x14ac:dyDescent="0.25">
      <c r="G16462" s="6">
        <v>38927</v>
      </c>
      <c r="H16462">
        <v>8</v>
      </c>
      <c r="I16462">
        <v>0.62</v>
      </c>
      <c r="J16462">
        <v>47.86</v>
      </c>
    </row>
    <row r="16463" spans="7:10" x14ac:dyDescent="0.25">
      <c r="G16463" s="6">
        <v>38928</v>
      </c>
      <c r="H16463">
        <v>1</v>
      </c>
      <c r="I16463">
        <v>0.08</v>
      </c>
      <c r="J16463">
        <v>47.94</v>
      </c>
    </row>
    <row r="16464" spans="7:10" x14ac:dyDescent="0.25">
      <c r="G16464" s="6">
        <v>38929</v>
      </c>
      <c r="H16464">
        <v>16</v>
      </c>
      <c r="I16464">
        <v>1.24</v>
      </c>
      <c r="J16464">
        <v>49.18</v>
      </c>
    </row>
    <row r="16465" spans="7:10" x14ac:dyDescent="0.25">
      <c r="G16465" s="6">
        <v>38930</v>
      </c>
      <c r="H16465">
        <v>1</v>
      </c>
      <c r="I16465">
        <v>0.08</v>
      </c>
      <c r="J16465">
        <v>49.26</v>
      </c>
    </row>
    <row r="16466" spans="7:10" x14ac:dyDescent="0.25">
      <c r="G16466" s="6">
        <v>38931</v>
      </c>
      <c r="H16466">
        <v>3</v>
      </c>
      <c r="I16466">
        <v>0.23</v>
      </c>
      <c r="J16466">
        <v>49.49</v>
      </c>
    </row>
    <row r="16467" spans="7:10" x14ac:dyDescent="0.25">
      <c r="G16467" s="6">
        <v>38932</v>
      </c>
      <c r="H16467">
        <v>6</v>
      </c>
      <c r="I16467">
        <v>0.47</v>
      </c>
      <c r="J16467">
        <v>49.96</v>
      </c>
    </row>
    <row r="16468" spans="7:10" x14ac:dyDescent="0.25">
      <c r="G16468" s="6">
        <v>38933</v>
      </c>
      <c r="H16468">
        <v>8</v>
      </c>
      <c r="I16468">
        <v>0.62</v>
      </c>
      <c r="J16468">
        <v>50.58</v>
      </c>
    </row>
    <row r="16469" spans="7:10" x14ac:dyDescent="0.25">
      <c r="G16469" s="6">
        <v>38934</v>
      </c>
      <c r="H16469">
        <v>8</v>
      </c>
      <c r="I16469">
        <v>0.62</v>
      </c>
      <c r="J16469">
        <v>51.2</v>
      </c>
    </row>
    <row r="16470" spans="7:10" x14ac:dyDescent="0.25">
      <c r="G16470" s="6">
        <v>38935</v>
      </c>
      <c r="H16470">
        <v>3</v>
      </c>
      <c r="I16470">
        <v>0.23</v>
      </c>
      <c r="J16470">
        <v>51.44</v>
      </c>
    </row>
    <row r="16471" spans="7:10" x14ac:dyDescent="0.25">
      <c r="G16471" s="6">
        <v>38936</v>
      </c>
      <c r="H16471">
        <v>5</v>
      </c>
      <c r="I16471">
        <v>0.39</v>
      </c>
      <c r="J16471">
        <v>51.83</v>
      </c>
    </row>
    <row r="16472" spans="7:10" x14ac:dyDescent="0.25">
      <c r="G16472" s="6">
        <v>38937</v>
      </c>
      <c r="H16472">
        <v>11</v>
      </c>
      <c r="I16472">
        <v>0.85</v>
      </c>
      <c r="J16472">
        <v>52.68</v>
      </c>
    </row>
    <row r="16473" spans="7:10" x14ac:dyDescent="0.25">
      <c r="G16473" s="6">
        <v>38938</v>
      </c>
      <c r="H16473">
        <v>27</v>
      </c>
      <c r="I16473">
        <v>2.1</v>
      </c>
      <c r="J16473">
        <v>54.78</v>
      </c>
    </row>
    <row r="16474" spans="7:10" x14ac:dyDescent="0.25">
      <c r="G16474" s="6">
        <v>38939</v>
      </c>
      <c r="H16474">
        <v>17</v>
      </c>
      <c r="I16474">
        <v>1.32</v>
      </c>
      <c r="J16474">
        <v>56.1</v>
      </c>
    </row>
    <row r="16475" spans="7:10" x14ac:dyDescent="0.25">
      <c r="G16475" s="6">
        <v>38940</v>
      </c>
      <c r="H16475">
        <v>11</v>
      </c>
      <c r="I16475">
        <v>0.85</v>
      </c>
      <c r="J16475">
        <v>56.95</v>
      </c>
    </row>
    <row r="16476" spans="7:10" x14ac:dyDescent="0.25">
      <c r="G16476" s="6">
        <v>38941</v>
      </c>
      <c r="H16476">
        <v>27</v>
      </c>
      <c r="I16476">
        <v>2.1</v>
      </c>
      <c r="J16476">
        <v>59.05</v>
      </c>
    </row>
    <row r="16477" spans="7:10" x14ac:dyDescent="0.25">
      <c r="G16477" s="6">
        <v>38942</v>
      </c>
      <c r="H16477">
        <v>4</v>
      </c>
      <c r="I16477">
        <v>0.31</v>
      </c>
      <c r="J16477">
        <v>59.36</v>
      </c>
    </row>
    <row r="16478" spans="7:10" x14ac:dyDescent="0.25">
      <c r="G16478" s="6">
        <v>38943</v>
      </c>
      <c r="H16478">
        <v>1</v>
      </c>
      <c r="I16478">
        <v>0.08</v>
      </c>
      <c r="J16478">
        <v>59.44</v>
      </c>
    </row>
    <row r="16479" spans="7:10" x14ac:dyDescent="0.25">
      <c r="G16479" s="6">
        <v>38944</v>
      </c>
      <c r="H16479">
        <v>19</v>
      </c>
      <c r="I16479">
        <v>1.48</v>
      </c>
      <c r="J16479">
        <v>60.92</v>
      </c>
    </row>
    <row r="16480" spans="7:10" x14ac:dyDescent="0.25">
      <c r="G16480" s="6">
        <v>38945</v>
      </c>
      <c r="H16480">
        <v>19</v>
      </c>
      <c r="I16480">
        <v>1.48</v>
      </c>
      <c r="J16480">
        <v>62.39</v>
      </c>
    </row>
    <row r="16481" spans="7:10" x14ac:dyDescent="0.25">
      <c r="G16481" s="6">
        <v>38946</v>
      </c>
      <c r="H16481">
        <v>13</v>
      </c>
      <c r="I16481">
        <v>1.01</v>
      </c>
      <c r="J16481">
        <v>63.4</v>
      </c>
    </row>
    <row r="16482" spans="7:10" x14ac:dyDescent="0.25">
      <c r="G16482" s="6">
        <v>38947</v>
      </c>
      <c r="H16482">
        <v>9</v>
      </c>
      <c r="I16482">
        <v>0.7</v>
      </c>
      <c r="J16482">
        <v>64.099999999999994</v>
      </c>
    </row>
    <row r="16483" spans="7:10" x14ac:dyDescent="0.25">
      <c r="G16483" s="6">
        <v>38948</v>
      </c>
      <c r="H16483">
        <v>11</v>
      </c>
      <c r="I16483">
        <v>0.85</v>
      </c>
      <c r="J16483">
        <v>64.959999999999994</v>
      </c>
    </row>
    <row r="16484" spans="7:10" x14ac:dyDescent="0.25">
      <c r="G16484" s="6">
        <v>38949</v>
      </c>
      <c r="H16484">
        <v>11</v>
      </c>
      <c r="I16484">
        <v>0.85</v>
      </c>
      <c r="J16484">
        <v>65.81</v>
      </c>
    </row>
    <row r="16485" spans="7:10" x14ac:dyDescent="0.25">
      <c r="G16485" s="6">
        <v>38950</v>
      </c>
      <c r="H16485">
        <v>18</v>
      </c>
      <c r="I16485">
        <v>1.4</v>
      </c>
      <c r="J16485">
        <v>67.209999999999994</v>
      </c>
    </row>
    <row r="16486" spans="7:10" x14ac:dyDescent="0.25">
      <c r="G16486" s="6">
        <v>38951</v>
      </c>
      <c r="H16486">
        <v>13</v>
      </c>
      <c r="I16486">
        <v>1.01</v>
      </c>
      <c r="J16486">
        <v>68.22</v>
      </c>
    </row>
    <row r="16487" spans="7:10" x14ac:dyDescent="0.25">
      <c r="G16487" s="6">
        <v>38952</v>
      </c>
      <c r="H16487">
        <v>11</v>
      </c>
      <c r="I16487">
        <v>0.85</v>
      </c>
      <c r="J16487">
        <v>69.08</v>
      </c>
    </row>
    <row r="16488" spans="7:10" x14ac:dyDescent="0.25">
      <c r="G16488" s="6">
        <v>38953</v>
      </c>
      <c r="H16488">
        <v>1</v>
      </c>
      <c r="I16488">
        <v>0.08</v>
      </c>
      <c r="J16488">
        <v>69.150000000000006</v>
      </c>
    </row>
    <row r="16489" spans="7:10" x14ac:dyDescent="0.25">
      <c r="G16489" s="6">
        <v>38954</v>
      </c>
      <c r="H16489">
        <v>13</v>
      </c>
      <c r="I16489">
        <v>1.01</v>
      </c>
      <c r="J16489">
        <v>70.16</v>
      </c>
    </row>
    <row r="16490" spans="7:10" x14ac:dyDescent="0.25">
      <c r="G16490" s="6">
        <v>38955</v>
      </c>
      <c r="H16490">
        <v>19</v>
      </c>
      <c r="I16490">
        <v>1.48</v>
      </c>
      <c r="J16490">
        <v>71.64</v>
      </c>
    </row>
    <row r="16491" spans="7:10" x14ac:dyDescent="0.25">
      <c r="G16491" s="6">
        <v>38956</v>
      </c>
      <c r="H16491">
        <v>11</v>
      </c>
      <c r="I16491">
        <v>0.85</v>
      </c>
      <c r="J16491">
        <v>72.489999999999995</v>
      </c>
    </row>
    <row r="16492" spans="7:10" x14ac:dyDescent="0.25">
      <c r="G16492" s="6">
        <v>38957</v>
      </c>
      <c r="H16492">
        <v>12</v>
      </c>
      <c r="I16492">
        <v>0.93</v>
      </c>
      <c r="J16492">
        <v>73.430000000000007</v>
      </c>
    </row>
    <row r="16493" spans="7:10" x14ac:dyDescent="0.25">
      <c r="G16493" s="6">
        <v>38958</v>
      </c>
      <c r="H16493">
        <v>5</v>
      </c>
      <c r="I16493">
        <v>0.39</v>
      </c>
      <c r="J16493">
        <v>73.819999999999993</v>
      </c>
    </row>
    <row r="16494" spans="7:10" x14ac:dyDescent="0.25">
      <c r="G16494" s="6">
        <v>38959</v>
      </c>
      <c r="H16494">
        <v>15</v>
      </c>
      <c r="I16494">
        <v>1.17</v>
      </c>
      <c r="J16494">
        <v>74.98</v>
      </c>
    </row>
    <row r="16495" spans="7:10" x14ac:dyDescent="0.25">
      <c r="G16495" s="6">
        <v>38960</v>
      </c>
      <c r="H16495">
        <v>13</v>
      </c>
      <c r="I16495">
        <v>1.01</v>
      </c>
      <c r="J16495">
        <v>75.989999999999995</v>
      </c>
    </row>
    <row r="16496" spans="7:10" x14ac:dyDescent="0.25">
      <c r="G16496" s="6">
        <v>38961</v>
      </c>
      <c r="H16496">
        <v>3</v>
      </c>
      <c r="I16496">
        <v>0.23</v>
      </c>
      <c r="J16496">
        <v>76.22</v>
      </c>
    </row>
    <row r="16497" spans="7:10" x14ac:dyDescent="0.25">
      <c r="G16497" s="6">
        <v>38962</v>
      </c>
      <c r="H16497">
        <v>17</v>
      </c>
      <c r="I16497">
        <v>1.32</v>
      </c>
      <c r="J16497">
        <v>77.540000000000006</v>
      </c>
    </row>
    <row r="16498" spans="7:10" x14ac:dyDescent="0.25">
      <c r="G16498" s="6">
        <v>38963</v>
      </c>
      <c r="H16498">
        <v>5</v>
      </c>
      <c r="I16498">
        <v>0.39</v>
      </c>
      <c r="J16498">
        <v>77.930000000000007</v>
      </c>
    </row>
    <row r="16499" spans="7:10" x14ac:dyDescent="0.25">
      <c r="G16499" s="6">
        <v>38966</v>
      </c>
      <c r="H16499">
        <v>3</v>
      </c>
      <c r="I16499">
        <v>0.23</v>
      </c>
      <c r="J16499">
        <v>78.17</v>
      </c>
    </row>
    <row r="16500" spans="7:10" x14ac:dyDescent="0.25">
      <c r="G16500" s="6">
        <v>38968</v>
      </c>
      <c r="H16500">
        <v>1</v>
      </c>
      <c r="I16500">
        <v>0.08</v>
      </c>
      <c r="J16500">
        <v>78.239999999999995</v>
      </c>
    </row>
    <row r="16501" spans="7:10" x14ac:dyDescent="0.25">
      <c r="G16501" s="6">
        <v>38969</v>
      </c>
      <c r="H16501">
        <v>25</v>
      </c>
      <c r="I16501">
        <v>1.94</v>
      </c>
      <c r="J16501">
        <v>80.19</v>
      </c>
    </row>
    <row r="16502" spans="7:10" x14ac:dyDescent="0.25">
      <c r="G16502" s="6">
        <v>38970</v>
      </c>
      <c r="H16502">
        <v>4</v>
      </c>
      <c r="I16502">
        <v>0.31</v>
      </c>
      <c r="J16502">
        <v>80.5</v>
      </c>
    </row>
    <row r="16503" spans="7:10" x14ac:dyDescent="0.25">
      <c r="G16503" s="6">
        <v>38972</v>
      </c>
      <c r="H16503">
        <v>2</v>
      </c>
      <c r="I16503">
        <v>0.16</v>
      </c>
      <c r="J16503">
        <v>80.650000000000006</v>
      </c>
    </row>
    <row r="16504" spans="7:10" x14ac:dyDescent="0.25">
      <c r="G16504" s="6">
        <v>38974</v>
      </c>
      <c r="H16504">
        <v>8</v>
      </c>
      <c r="I16504">
        <v>0.62</v>
      </c>
      <c r="J16504">
        <v>81.27</v>
      </c>
    </row>
    <row r="16505" spans="7:10" x14ac:dyDescent="0.25">
      <c r="G16505" s="6">
        <v>38975</v>
      </c>
      <c r="H16505">
        <v>10</v>
      </c>
      <c r="I16505">
        <v>0.78</v>
      </c>
      <c r="J16505">
        <v>82.05</v>
      </c>
    </row>
    <row r="16506" spans="7:10" x14ac:dyDescent="0.25">
      <c r="G16506" s="6">
        <v>38976</v>
      </c>
      <c r="H16506">
        <v>5</v>
      </c>
      <c r="I16506">
        <v>0.39</v>
      </c>
      <c r="J16506">
        <v>82.44</v>
      </c>
    </row>
    <row r="16507" spans="7:10" x14ac:dyDescent="0.25">
      <c r="G16507" s="6">
        <v>38977</v>
      </c>
      <c r="H16507">
        <v>1</v>
      </c>
      <c r="I16507">
        <v>0.08</v>
      </c>
      <c r="J16507">
        <v>82.52</v>
      </c>
    </row>
    <row r="16508" spans="7:10" x14ac:dyDescent="0.25">
      <c r="G16508" s="6">
        <v>38979</v>
      </c>
      <c r="H16508">
        <v>7</v>
      </c>
      <c r="I16508">
        <v>0.54</v>
      </c>
      <c r="J16508">
        <v>83.06</v>
      </c>
    </row>
    <row r="16509" spans="7:10" x14ac:dyDescent="0.25">
      <c r="G16509" s="6">
        <v>38980</v>
      </c>
      <c r="H16509">
        <v>4</v>
      </c>
      <c r="I16509">
        <v>0.31</v>
      </c>
      <c r="J16509">
        <v>83.37</v>
      </c>
    </row>
    <row r="16510" spans="7:10" x14ac:dyDescent="0.25">
      <c r="G16510" s="6">
        <v>38981</v>
      </c>
      <c r="H16510">
        <v>5</v>
      </c>
      <c r="I16510">
        <v>0.39</v>
      </c>
      <c r="J16510">
        <v>83.76</v>
      </c>
    </row>
    <row r="16511" spans="7:10" x14ac:dyDescent="0.25">
      <c r="G16511" s="6">
        <v>38982</v>
      </c>
      <c r="H16511">
        <v>2</v>
      </c>
      <c r="I16511">
        <v>0.16</v>
      </c>
      <c r="J16511">
        <v>83.92</v>
      </c>
    </row>
    <row r="16512" spans="7:10" x14ac:dyDescent="0.25">
      <c r="G16512" s="6">
        <v>38983</v>
      </c>
      <c r="H16512">
        <v>6</v>
      </c>
      <c r="I16512">
        <v>0.47</v>
      </c>
      <c r="J16512">
        <v>84.38</v>
      </c>
    </row>
    <row r="16513" spans="7:10" x14ac:dyDescent="0.25">
      <c r="G16513" s="6">
        <v>38984</v>
      </c>
      <c r="H16513">
        <v>10</v>
      </c>
      <c r="I16513">
        <v>0.78</v>
      </c>
      <c r="J16513">
        <v>85.16</v>
      </c>
    </row>
    <row r="16514" spans="7:10" x14ac:dyDescent="0.25">
      <c r="G16514" s="6">
        <v>38987</v>
      </c>
      <c r="H16514">
        <v>1</v>
      </c>
      <c r="I16514">
        <v>0.08</v>
      </c>
      <c r="J16514">
        <v>85.24</v>
      </c>
    </row>
    <row r="16515" spans="7:10" x14ac:dyDescent="0.25">
      <c r="G16515" s="6">
        <v>38989</v>
      </c>
      <c r="H16515">
        <v>2</v>
      </c>
      <c r="I16515">
        <v>0.16</v>
      </c>
      <c r="J16515">
        <v>85.39</v>
      </c>
    </row>
    <row r="16516" spans="7:10" x14ac:dyDescent="0.25">
      <c r="G16516" s="6">
        <v>38991</v>
      </c>
      <c r="H16516">
        <v>9</v>
      </c>
      <c r="I16516">
        <v>0.7</v>
      </c>
      <c r="J16516">
        <v>86.09</v>
      </c>
    </row>
    <row r="16517" spans="7:10" x14ac:dyDescent="0.25">
      <c r="G16517" s="6">
        <v>38992</v>
      </c>
      <c r="H16517">
        <v>1</v>
      </c>
      <c r="I16517">
        <v>0.08</v>
      </c>
      <c r="J16517">
        <v>86.17</v>
      </c>
    </row>
    <row r="16518" spans="7:10" x14ac:dyDescent="0.25">
      <c r="G16518" s="6">
        <v>38993</v>
      </c>
      <c r="H16518">
        <v>1</v>
      </c>
      <c r="I16518">
        <v>0.08</v>
      </c>
      <c r="J16518">
        <v>86.25</v>
      </c>
    </row>
    <row r="16519" spans="7:10" x14ac:dyDescent="0.25">
      <c r="G16519" s="6">
        <v>38996</v>
      </c>
      <c r="H16519">
        <v>9</v>
      </c>
      <c r="I16519">
        <v>0.7</v>
      </c>
      <c r="J16519">
        <v>86.95</v>
      </c>
    </row>
    <row r="16520" spans="7:10" x14ac:dyDescent="0.25">
      <c r="G16520" s="6">
        <v>38997</v>
      </c>
      <c r="H16520">
        <v>32</v>
      </c>
      <c r="I16520">
        <v>2.4900000000000002</v>
      </c>
      <c r="J16520">
        <v>89.43</v>
      </c>
    </row>
    <row r="16521" spans="7:10" x14ac:dyDescent="0.25">
      <c r="G16521" s="6">
        <v>38998</v>
      </c>
      <c r="H16521">
        <v>10</v>
      </c>
      <c r="I16521">
        <v>0.78</v>
      </c>
      <c r="J16521">
        <v>90.21</v>
      </c>
    </row>
    <row r="16522" spans="7:10" x14ac:dyDescent="0.25">
      <c r="G16522" s="6">
        <v>39000</v>
      </c>
      <c r="H16522">
        <v>3</v>
      </c>
      <c r="I16522">
        <v>0.23</v>
      </c>
      <c r="J16522">
        <v>90.44</v>
      </c>
    </row>
    <row r="16523" spans="7:10" x14ac:dyDescent="0.25">
      <c r="G16523" s="6">
        <v>39004</v>
      </c>
      <c r="H16523">
        <v>12</v>
      </c>
      <c r="I16523">
        <v>0.93</v>
      </c>
      <c r="J16523">
        <v>91.38</v>
      </c>
    </row>
    <row r="16524" spans="7:10" x14ac:dyDescent="0.25">
      <c r="G16524" s="6">
        <v>39005</v>
      </c>
      <c r="H16524">
        <v>2</v>
      </c>
      <c r="I16524">
        <v>0.16</v>
      </c>
      <c r="J16524">
        <v>91.53</v>
      </c>
    </row>
    <row r="16525" spans="7:10" x14ac:dyDescent="0.25">
      <c r="G16525" s="6">
        <v>39006</v>
      </c>
      <c r="H16525">
        <v>3</v>
      </c>
      <c r="I16525">
        <v>0.23</v>
      </c>
      <c r="J16525">
        <v>91.76</v>
      </c>
    </row>
    <row r="16526" spans="7:10" x14ac:dyDescent="0.25">
      <c r="G16526" s="6">
        <v>39007</v>
      </c>
      <c r="H16526">
        <v>3</v>
      </c>
      <c r="I16526">
        <v>0.23</v>
      </c>
      <c r="J16526">
        <v>92</v>
      </c>
    </row>
    <row r="16527" spans="7:10" x14ac:dyDescent="0.25">
      <c r="G16527" s="6">
        <v>39008</v>
      </c>
      <c r="H16527">
        <v>1</v>
      </c>
      <c r="I16527">
        <v>0.08</v>
      </c>
      <c r="J16527">
        <v>92.07</v>
      </c>
    </row>
    <row r="16528" spans="7:10" x14ac:dyDescent="0.25">
      <c r="G16528" s="6">
        <v>39011</v>
      </c>
      <c r="H16528">
        <v>32</v>
      </c>
      <c r="I16528">
        <v>2.4900000000000002</v>
      </c>
      <c r="J16528">
        <v>94.56</v>
      </c>
    </row>
    <row r="16529" spans="1:13" x14ac:dyDescent="0.25">
      <c r="G16529" s="6">
        <v>39012</v>
      </c>
      <c r="H16529">
        <v>20</v>
      </c>
      <c r="I16529">
        <v>1.55</v>
      </c>
      <c r="J16529">
        <v>96.11</v>
      </c>
    </row>
    <row r="16530" spans="1:13" x14ac:dyDescent="0.25">
      <c r="G16530" s="6">
        <v>39013</v>
      </c>
      <c r="H16530">
        <v>2</v>
      </c>
      <c r="I16530">
        <v>0.16</v>
      </c>
      <c r="J16530">
        <v>96.27</v>
      </c>
    </row>
    <row r="16531" spans="1:13" x14ac:dyDescent="0.25">
      <c r="G16531" s="6">
        <v>39017</v>
      </c>
      <c r="H16531">
        <v>1</v>
      </c>
      <c r="I16531">
        <v>0.08</v>
      </c>
      <c r="J16531">
        <v>96.35</v>
      </c>
    </row>
    <row r="16532" spans="1:13" x14ac:dyDescent="0.25">
      <c r="G16532" s="6">
        <v>39018</v>
      </c>
      <c r="H16532">
        <v>11</v>
      </c>
      <c r="I16532">
        <v>0.85</v>
      </c>
      <c r="J16532">
        <v>97.2</v>
      </c>
    </row>
    <row r="16533" spans="1:13" x14ac:dyDescent="0.25">
      <c r="G16533" s="6">
        <v>39021</v>
      </c>
      <c r="H16533">
        <v>1</v>
      </c>
      <c r="I16533">
        <v>0.08</v>
      </c>
      <c r="J16533">
        <v>97.28</v>
      </c>
    </row>
    <row r="16534" spans="1:13" x14ac:dyDescent="0.25">
      <c r="G16534" s="6">
        <v>39025</v>
      </c>
      <c r="H16534">
        <v>34</v>
      </c>
      <c r="I16534">
        <v>2.64</v>
      </c>
      <c r="J16534">
        <v>99.92</v>
      </c>
    </row>
    <row r="16535" spans="1:13" x14ac:dyDescent="0.25">
      <c r="G16535" s="6">
        <v>39662</v>
      </c>
      <c r="H16535">
        <v>1</v>
      </c>
      <c r="I16535">
        <v>0.08</v>
      </c>
      <c r="J16535">
        <v>100</v>
      </c>
    </row>
    <row r="16537" spans="1:13" x14ac:dyDescent="0.25">
      <c r="G16537" t="s">
        <v>1673</v>
      </c>
      <c r="H16537" s="3">
        <v>1287</v>
      </c>
      <c r="I16537">
        <v>100</v>
      </c>
    </row>
    <row r="16541" spans="1:13" s="9" customFormat="1" x14ac:dyDescent="0.25">
      <c r="A16541" s="9" t="s">
        <v>714</v>
      </c>
      <c r="G16541" s="9" t="s">
        <v>5709</v>
      </c>
    </row>
    <row r="16544" spans="1:13" x14ac:dyDescent="0.25">
      <c r="G16544" t="s">
        <v>5683</v>
      </c>
      <c r="H16544" t="s">
        <v>5684</v>
      </c>
      <c r="I16544" t="s">
        <v>5685</v>
      </c>
      <c r="J16544" t="s">
        <v>5686</v>
      </c>
      <c r="K16544" t="s">
        <v>5691</v>
      </c>
      <c r="L16544" t="s">
        <v>5689</v>
      </c>
      <c r="M16544" t="s">
        <v>5690</v>
      </c>
    </row>
    <row r="16546" spans="1:13" x14ac:dyDescent="0.25">
      <c r="G16546" t="s">
        <v>714</v>
      </c>
      <c r="H16546">
        <v>62.087569999999999</v>
      </c>
      <c r="I16546">
        <v>12.97864</v>
      </c>
      <c r="J16546">
        <v>59.9</v>
      </c>
      <c r="K16546">
        <v>15.7</v>
      </c>
      <c r="L16546">
        <v>38.200000000000003</v>
      </c>
      <c r="M16546">
        <v>170.2</v>
      </c>
    </row>
    <row r="16549" spans="1:13" s="9" customFormat="1" x14ac:dyDescent="0.25">
      <c r="A16549" s="9" t="s">
        <v>715</v>
      </c>
      <c r="G16549" s="9" t="s">
        <v>1385</v>
      </c>
    </row>
    <row r="16553" spans="1:13" x14ac:dyDescent="0.25">
      <c r="G16553" t="s">
        <v>3807</v>
      </c>
      <c r="H16553" t="s">
        <v>1601</v>
      </c>
      <c r="I16553" t="s">
        <v>1602</v>
      </c>
      <c r="J16553" t="s">
        <v>1603</v>
      </c>
    </row>
    <row r="16555" spans="1:13" x14ac:dyDescent="0.25">
      <c r="G16555">
        <v>-2</v>
      </c>
      <c r="H16555">
        <v>1</v>
      </c>
      <c r="I16555">
        <v>0.09</v>
      </c>
      <c r="J16555">
        <v>0.09</v>
      </c>
    </row>
    <row r="16556" spans="1:13" x14ac:dyDescent="0.25">
      <c r="G16556">
        <v>1</v>
      </c>
      <c r="H16556">
        <v>147</v>
      </c>
      <c r="I16556">
        <v>12.75</v>
      </c>
      <c r="J16556">
        <v>12.84</v>
      </c>
    </row>
    <row r="16557" spans="1:13" x14ac:dyDescent="0.25">
      <c r="G16557">
        <v>2</v>
      </c>
      <c r="H16557">
        <v>72</v>
      </c>
      <c r="I16557">
        <v>6.24</v>
      </c>
      <c r="J16557">
        <v>19.079999999999998</v>
      </c>
    </row>
    <row r="16558" spans="1:13" x14ac:dyDescent="0.25">
      <c r="G16558">
        <v>4</v>
      </c>
      <c r="H16558">
        <v>64</v>
      </c>
      <c r="I16558">
        <v>5.55</v>
      </c>
      <c r="J16558">
        <v>24.63</v>
      </c>
    </row>
    <row r="16559" spans="1:13" x14ac:dyDescent="0.25">
      <c r="G16559">
        <v>6</v>
      </c>
      <c r="H16559">
        <v>66</v>
      </c>
      <c r="I16559">
        <v>5.72</v>
      </c>
      <c r="J16559">
        <v>30.36</v>
      </c>
    </row>
    <row r="16560" spans="1:13" x14ac:dyDescent="0.25">
      <c r="G16560">
        <v>7</v>
      </c>
      <c r="H16560">
        <v>36</v>
      </c>
      <c r="I16560">
        <v>3.12</v>
      </c>
      <c r="J16560">
        <v>33.479999999999997</v>
      </c>
    </row>
    <row r="16561" spans="1:10" x14ac:dyDescent="0.25">
      <c r="G16561">
        <v>8</v>
      </c>
      <c r="H16561">
        <v>90</v>
      </c>
      <c r="I16561">
        <v>7.81</v>
      </c>
      <c r="J16561">
        <v>41.28</v>
      </c>
    </row>
    <row r="16562" spans="1:10" x14ac:dyDescent="0.25">
      <c r="G16562">
        <v>9</v>
      </c>
      <c r="H16562">
        <v>118</v>
      </c>
      <c r="I16562">
        <v>10.23</v>
      </c>
      <c r="J16562">
        <v>51.52</v>
      </c>
    </row>
    <row r="16563" spans="1:10" x14ac:dyDescent="0.25">
      <c r="G16563">
        <v>10</v>
      </c>
      <c r="H16563">
        <v>1</v>
      </c>
      <c r="I16563">
        <v>0.09</v>
      </c>
      <c r="J16563">
        <v>51.6</v>
      </c>
    </row>
    <row r="16564" spans="1:10" x14ac:dyDescent="0.25">
      <c r="G16564">
        <v>11</v>
      </c>
      <c r="H16564">
        <v>67</v>
      </c>
      <c r="I16564">
        <v>5.81</v>
      </c>
      <c r="J16564">
        <v>57.42</v>
      </c>
    </row>
    <row r="16565" spans="1:10" x14ac:dyDescent="0.25">
      <c r="G16565">
        <v>12</v>
      </c>
      <c r="H16565">
        <v>33</v>
      </c>
      <c r="I16565">
        <v>2.86</v>
      </c>
      <c r="J16565">
        <v>60.28</v>
      </c>
    </row>
    <row r="16566" spans="1:10" x14ac:dyDescent="0.25">
      <c r="G16566">
        <v>15</v>
      </c>
      <c r="H16566">
        <v>290</v>
      </c>
      <c r="I16566">
        <v>25.15</v>
      </c>
      <c r="J16566">
        <v>85.43</v>
      </c>
    </row>
    <row r="16567" spans="1:10" x14ac:dyDescent="0.25">
      <c r="G16567">
        <v>16</v>
      </c>
      <c r="H16567">
        <v>21</v>
      </c>
      <c r="I16567">
        <v>1.82</v>
      </c>
      <c r="J16567">
        <v>87.25</v>
      </c>
    </row>
    <row r="16568" spans="1:10" x14ac:dyDescent="0.25">
      <c r="G16568">
        <v>17</v>
      </c>
      <c r="H16568">
        <v>69</v>
      </c>
      <c r="I16568">
        <v>5.98</v>
      </c>
      <c r="J16568">
        <v>93.24</v>
      </c>
    </row>
    <row r="16569" spans="1:10" x14ac:dyDescent="0.25">
      <c r="G16569">
        <v>18</v>
      </c>
      <c r="H16569">
        <v>11</v>
      </c>
      <c r="I16569">
        <v>0.95</v>
      </c>
      <c r="J16569">
        <v>94.19</v>
      </c>
    </row>
    <row r="16570" spans="1:10" x14ac:dyDescent="0.25">
      <c r="G16570">
        <v>20</v>
      </c>
      <c r="H16570">
        <v>66</v>
      </c>
      <c r="I16570">
        <v>5.72</v>
      </c>
      <c r="J16570">
        <v>99.91</v>
      </c>
    </row>
    <row r="16571" spans="1:10" x14ac:dyDescent="0.25">
      <c r="G16571">
        <v>26</v>
      </c>
      <c r="H16571">
        <v>1</v>
      </c>
      <c r="I16571">
        <v>0.09</v>
      </c>
      <c r="J16571">
        <v>100</v>
      </c>
    </row>
    <row r="16573" spans="1:10" x14ac:dyDescent="0.25">
      <c r="G16573" t="s">
        <v>1673</v>
      </c>
      <c r="H16573" s="3">
        <v>1153</v>
      </c>
      <c r="I16573">
        <v>100</v>
      </c>
    </row>
    <row r="16576" spans="1:10" s="9" customFormat="1" x14ac:dyDescent="0.25">
      <c r="A16576" s="9" t="s">
        <v>716</v>
      </c>
      <c r="G16576" s="9" t="s">
        <v>1435</v>
      </c>
    </row>
    <row r="16579" spans="1:13" x14ac:dyDescent="0.25">
      <c r="G16579" t="s">
        <v>5683</v>
      </c>
      <c r="H16579" t="s">
        <v>5684</v>
      </c>
      <c r="I16579" t="s">
        <v>5685</v>
      </c>
      <c r="J16579" t="s">
        <v>5686</v>
      </c>
      <c r="K16579" t="s">
        <v>5691</v>
      </c>
      <c r="L16579" t="s">
        <v>5689</v>
      </c>
      <c r="M16579" t="s">
        <v>5690</v>
      </c>
    </row>
    <row r="16581" spans="1:13" x14ac:dyDescent="0.25">
      <c r="G16581" t="s">
        <v>716</v>
      </c>
      <c r="H16581">
        <v>167.03190000000001</v>
      </c>
      <c r="I16581">
        <v>9.6156050000000004</v>
      </c>
      <c r="J16581">
        <v>166.6</v>
      </c>
      <c r="K16581">
        <f>173.3-161</f>
        <v>12.300000000000011</v>
      </c>
      <c r="L16581">
        <v>100.5</v>
      </c>
      <c r="M16581">
        <v>199.9</v>
      </c>
    </row>
    <row r="16585" spans="1:13" s="9" customFormat="1" x14ac:dyDescent="0.25">
      <c r="A16585" s="9" t="s">
        <v>717</v>
      </c>
      <c r="G16585" s="9" t="s">
        <v>4323</v>
      </c>
    </row>
    <row r="16588" spans="1:13" x14ac:dyDescent="0.25">
      <c r="G16588" t="s">
        <v>5683</v>
      </c>
      <c r="H16588" t="s">
        <v>5684</v>
      </c>
      <c r="I16588" t="s">
        <v>5685</v>
      </c>
      <c r="J16588" t="s">
        <v>5686</v>
      </c>
      <c r="K16588" t="s">
        <v>5691</v>
      </c>
      <c r="L16588" t="s">
        <v>5689</v>
      </c>
      <c r="M16588" t="s">
        <v>5690</v>
      </c>
    </row>
    <row r="16590" spans="1:13" x14ac:dyDescent="0.25">
      <c r="G16590" t="s">
        <v>717</v>
      </c>
      <c r="H16590">
        <v>71.562830000000005</v>
      </c>
      <c r="I16590">
        <v>9.0470009999999998</v>
      </c>
      <c r="J16590">
        <v>70</v>
      </c>
      <c r="K16590">
        <v>9.9</v>
      </c>
      <c r="L16590">
        <v>49.8</v>
      </c>
      <c r="M16590">
        <v>125.7</v>
      </c>
    </row>
    <row r="16592" spans="1:13" s="9" customFormat="1" x14ac:dyDescent="0.25">
      <c r="A16592" s="9" t="s">
        <v>718</v>
      </c>
      <c r="G16592" s="9" t="s">
        <v>4323</v>
      </c>
    </row>
    <row r="16595" spans="1:14" x14ac:dyDescent="0.25">
      <c r="G16595" t="s">
        <v>5683</v>
      </c>
      <c r="H16595" t="s">
        <v>5684</v>
      </c>
      <c r="I16595" t="s">
        <v>5685</v>
      </c>
      <c r="J16595" t="s">
        <v>5686</v>
      </c>
      <c r="K16595" t="s">
        <v>5691</v>
      </c>
      <c r="L16595" t="s">
        <v>5689</v>
      </c>
      <c r="M16595" t="s">
        <v>5690</v>
      </c>
    </row>
    <row r="16597" spans="1:14" x14ac:dyDescent="0.25">
      <c r="G16597" t="s">
        <v>718</v>
      </c>
      <c r="H16597">
        <v>71.565470000000005</v>
      </c>
      <c r="I16597">
        <v>9.0766200000000001</v>
      </c>
      <c r="J16597">
        <v>70</v>
      </c>
      <c r="K16597">
        <v>9.9000000000000057</v>
      </c>
      <c r="L16597">
        <v>32.9</v>
      </c>
      <c r="M16597">
        <v>125.7</v>
      </c>
    </row>
    <row r="16600" spans="1:14" s="9" customFormat="1" x14ac:dyDescent="0.25">
      <c r="A16600" s="9" t="s">
        <v>719</v>
      </c>
      <c r="G16600" s="9" t="s">
        <v>1438</v>
      </c>
    </row>
    <row r="16603" spans="1:14" x14ac:dyDescent="0.25">
      <c r="G16603" t="s">
        <v>5683</v>
      </c>
      <c r="H16603" t="s">
        <v>5684</v>
      </c>
      <c r="I16603" t="s">
        <v>5685</v>
      </c>
      <c r="J16603" t="s">
        <v>5686</v>
      </c>
      <c r="K16603" t="s">
        <v>5691</v>
      </c>
      <c r="L16603" t="s">
        <v>5688</v>
      </c>
      <c r="M16603" t="s">
        <v>5689</v>
      </c>
      <c r="N16603" t="s">
        <v>5690</v>
      </c>
    </row>
    <row r="16605" spans="1:14" x14ac:dyDescent="0.25">
      <c r="G16605" t="s">
        <v>719</v>
      </c>
      <c r="H16605">
        <v>72.197400000000002</v>
      </c>
      <c r="I16605">
        <v>10.091989999999999</v>
      </c>
      <c r="J16605">
        <v>71</v>
      </c>
      <c r="K16605">
        <v>9.9</v>
      </c>
      <c r="L16605">
        <v>65.599999999999994</v>
      </c>
      <c r="M16605">
        <v>2</v>
      </c>
      <c r="N16605">
        <v>125.7</v>
      </c>
    </row>
    <row r="16608" spans="1:14" s="9" customFormat="1" x14ac:dyDescent="0.25">
      <c r="A16608" s="9" t="s">
        <v>720</v>
      </c>
      <c r="G16608" s="9" t="s">
        <v>1439</v>
      </c>
    </row>
    <row r="16612" spans="1:13" x14ac:dyDescent="0.25">
      <c r="G16612" t="s">
        <v>5683</v>
      </c>
      <c r="H16612" t="s">
        <v>5684</v>
      </c>
      <c r="I16612" t="s">
        <v>5685</v>
      </c>
      <c r="J16612" t="s">
        <v>5686</v>
      </c>
      <c r="K16612" t="s">
        <v>5687</v>
      </c>
      <c r="L16612" t="s">
        <v>5689</v>
      </c>
      <c r="M16612" t="s">
        <v>5690</v>
      </c>
    </row>
    <row r="16614" spans="1:13" x14ac:dyDescent="0.25">
      <c r="G16614" t="s">
        <v>720</v>
      </c>
      <c r="H16614">
        <v>71.586550000000003</v>
      </c>
      <c r="I16614">
        <v>9.0567659999999997</v>
      </c>
      <c r="J16614">
        <v>70.099999999999994</v>
      </c>
      <c r="K16614">
        <f>75.4-65.5</f>
        <v>9.9000000000000057</v>
      </c>
      <c r="L16614">
        <v>49.8</v>
      </c>
      <c r="M16614">
        <v>125.7</v>
      </c>
    </row>
    <row r="16619" spans="1:13" s="9" customFormat="1" x14ac:dyDescent="0.25">
      <c r="A16619" s="9" t="s">
        <v>721</v>
      </c>
      <c r="G16619" s="9" t="s">
        <v>1386</v>
      </c>
    </row>
    <row r="16622" spans="1:13" x14ac:dyDescent="0.25">
      <c r="G16622" t="s">
        <v>3807</v>
      </c>
      <c r="H16622" t="s">
        <v>1601</v>
      </c>
      <c r="I16622" t="s">
        <v>1602</v>
      </c>
      <c r="J16622" t="s">
        <v>1603</v>
      </c>
    </row>
    <row r="16624" spans="1:13" x14ac:dyDescent="0.25">
      <c r="G16624">
        <v>0</v>
      </c>
      <c r="H16624">
        <v>588</v>
      </c>
      <c r="I16624">
        <v>47.12</v>
      </c>
      <c r="J16624">
        <v>47.12</v>
      </c>
    </row>
    <row r="16625" spans="1:10" x14ac:dyDescent="0.25">
      <c r="G16625">
        <v>1</v>
      </c>
      <c r="H16625">
        <v>438</v>
      </c>
      <c r="I16625">
        <v>35.1</v>
      </c>
      <c r="J16625">
        <v>82.21</v>
      </c>
    </row>
    <row r="16626" spans="1:10" x14ac:dyDescent="0.25">
      <c r="G16626">
        <v>2</v>
      </c>
      <c r="H16626">
        <v>33</v>
      </c>
      <c r="I16626">
        <v>2.64</v>
      </c>
      <c r="J16626">
        <v>84.86</v>
      </c>
    </row>
    <row r="16627" spans="1:10" x14ac:dyDescent="0.25">
      <c r="G16627">
        <v>3</v>
      </c>
      <c r="H16627">
        <v>189</v>
      </c>
      <c r="I16627">
        <v>15.14</v>
      </c>
      <c r="J16627">
        <v>100</v>
      </c>
    </row>
    <row r="16629" spans="1:10" x14ac:dyDescent="0.25">
      <c r="G16629" t="s">
        <v>1673</v>
      </c>
      <c r="H16629" s="3">
        <v>1248</v>
      </c>
      <c r="I16629">
        <v>100</v>
      </c>
    </row>
    <row r="16633" spans="1:10" s="9" customFormat="1" x14ac:dyDescent="0.25">
      <c r="A16633" s="9" t="s">
        <v>1594</v>
      </c>
      <c r="G16633" s="9" t="s">
        <v>1386</v>
      </c>
    </row>
    <row r="16635" spans="1:10" x14ac:dyDescent="0.25">
      <c r="G16635" t="s">
        <v>3807</v>
      </c>
      <c r="H16635" t="s">
        <v>1601</v>
      </c>
      <c r="I16635" t="s">
        <v>1602</v>
      </c>
      <c r="J16635" t="s">
        <v>1603</v>
      </c>
    </row>
    <row r="16637" spans="1:10" x14ac:dyDescent="0.25">
      <c r="G16637" t="s">
        <v>5713</v>
      </c>
      <c r="H16637">
        <v>588</v>
      </c>
      <c r="I16637">
        <v>47.12</v>
      </c>
      <c r="J16637">
        <v>47.12</v>
      </c>
    </row>
    <row r="16638" spans="1:10" x14ac:dyDescent="0.25">
      <c r="G16638" t="s">
        <v>5710</v>
      </c>
      <c r="H16638">
        <v>438</v>
      </c>
      <c r="I16638">
        <v>35.1</v>
      </c>
      <c r="J16638">
        <v>82.21</v>
      </c>
    </row>
    <row r="16639" spans="1:10" x14ac:dyDescent="0.25">
      <c r="G16639" t="s">
        <v>5711</v>
      </c>
      <c r="H16639">
        <v>33</v>
      </c>
      <c r="I16639">
        <v>2.64</v>
      </c>
      <c r="J16639">
        <v>84.86</v>
      </c>
    </row>
    <row r="16640" spans="1:10" x14ac:dyDescent="0.25">
      <c r="G16640" t="s">
        <v>5712</v>
      </c>
      <c r="H16640">
        <v>189</v>
      </c>
      <c r="I16640">
        <v>15.14</v>
      </c>
      <c r="J16640">
        <v>100</v>
      </c>
    </row>
    <row r="16642" spans="1:13" x14ac:dyDescent="0.25">
      <c r="G16642" t="s">
        <v>1673</v>
      </c>
      <c r="H16642" s="3">
        <v>1248</v>
      </c>
      <c r="I16642">
        <v>100</v>
      </c>
    </row>
    <row r="16645" spans="1:13" s="9" customFormat="1" x14ac:dyDescent="0.25">
      <c r="A16645" s="9" t="s">
        <v>722</v>
      </c>
      <c r="G16645" s="9" t="s">
        <v>1440</v>
      </c>
    </row>
    <row r="16648" spans="1:13" x14ac:dyDescent="0.25">
      <c r="G16648" t="s">
        <v>5683</v>
      </c>
      <c r="H16648" t="s">
        <v>5684</v>
      </c>
      <c r="I16648" t="s">
        <v>5685</v>
      </c>
      <c r="J16648" t="s">
        <v>5686</v>
      </c>
      <c r="K16648" t="s">
        <v>5714</v>
      </c>
      <c r="L16648" t="s">
        <v>5689</v>
      </c>
      <c r="M16648" t="s">
        <v>5690</v>
      </c>
    </row>
    <row r="16650" spans="1:13" x14ac:dyDescent="0.25">
      <c r="G16650" t="s">
        <v>722</v>
      </c>
      <c r="H16650">
        <v>92.892759999999996</v>
      </c>
      <c r="I16650">
        <v>8.7640519999999995</v>
      </c>
      <c r="J16650">
        <v>91.8</v>
      </c>
      <c r="K16650">
        <v>9.9</v>
      </c>
      <c r="L16650">
        <v>68.7</v>
      </c>
      <c r="M16650">
        <v>138.69999999999999</v>
      </c>
    </row>
    <row r="16653" spans="1:13" s="9" customFormat="1" x14ac:dyDescent="0.25">
      <c r="A16653" s="9" t="s">
        <v>723</v>
      </c>
      <c r="G16653" s="9" t="s">
        <v>4324</v>
      </c>
    </row>
    <row r="16656" spans="1:13" x14ac:dyDescent="0.25">
      <c r="G16656" t="s">
        <v>5683</v>
      </c>
      <c r="H16656" t="s">
        <v>5684</v>
      </c>
      <c r="I16656" t="s">
        <v>5685</v>
      </c>
      <c r="J16656" t="s">
        <v>5686</v>
      </c>
      <c r="K16656" t="s">
        <v>5691</v>
      </c>
      <c r="L16656" t="s">
        <v>5689</v>
      </c>
      <c r="M16656" t="s">
        <v>5690</v>
      </c>
    </row>
    <row r="16658" spans="1:13" x14ac:dyDescent="0.25">
      <c r="G16658" t="s">
        <v>723</v>
      </c>
      <c r="H16658">
        <v>92.813239999999993</v>
      </c>
      <c r="I16658">
        <v>9.0477240000000005</v>
      </c>
      <c r="J16658">
        <v>91.65</v>
      </c>
      <c r="K16658">
        <f>97.2-87</f>
        <v>10.200000000000003</v>
      </c>
      <c r="L16658">
        <v>9.8000000000000007</v>
      </c>
      <c r="M16658">
        <v>138.69999999999999</v>
      </c>
    </row>
    <row r="16660" spans="1:13" s="9" customFormat="1" x14ac:dyDescent="0.25">
      <c r="A16660" s="9" t="s">
        <v>724</v>
      </c>
      <c r="G16660" s="9" t="s">
        <v>1442</v>
      </c>
    </row>
    <row r="16663" spans="1:13" x14ac:dyDescent="0.25">
      <c r="G16663" t="s">
        <v>5683</v>
      </c>
      <c r="H16663" t="s">
        <v>5684</v>
      </c>
      <c r="I16663" t="s">
        <v>5685</v>
      </c>
      <c r="J16663" t="s">
        <v>5686</v>
      </c>
      <c r="K16663" t="s">
        <v>5691</v>
      </c>
      <c r="L16663" t="s">
        <v>5689</v>
      </c>
      <c r="M16663" t="s">
        <v>5690</v>
      </c>
    </row>
    <row r="16665" spans="1:13" x14ac:dyDescent="0.25">
      <c r="G16665" t="s">
        <v>724</v>
      </c>
      <c r="H16665">
        <v>92.010990000000007</v>
      </c>
      <c r="I16665">
        <v>12.01511</v>
      </c>
      <c r="J16665">
        <v>91.6</v>
      </c>
      <c r="K16665">
        <f>96.5-86.6</f>
        <v>9.9000000000000057</v>
      </c>
      <c r="L16665">
        <v>1</v>
      </c>
      <c r="M16665">
        <v>138.69999999999999</v>
      </c>
    </row>
    <row r="16668" spans="1:13" s="9" customFormat="1" x14ac:dyDescent="0.25">
      <c r="A16668" s="9" t="s">
        <v>725</v>
      </c>
      <c r="G16668" s="9" t="s">
        <v>4325</v>
      </c>
    </row>
    <row r="16671" spans="1:13" x14ac:dyDescent="0.25">
      <c r="G16671" t="s">
        <v>5683</v>
      </c>
      <c r="H16671" t="s">
        <v>5684</v>
      </c>
      <c r="I16671" t="s">
        <v>5685</v>
      </c>
      <c r="J16671" t="s">
        <v>5686</v>
      </c>
      <c r="K16671" t="s">
        <v>5691</v>
      </c>
      <c r="L16671" t="s">
        <v>5689</v>
      </c>
      <c r="M16671" t="s">
        <v>5690</v>
      </c>
    </row>
    <row r="16673" spans="1:13" x14ac:dyDescent="0.25">
      <c r="G16673" t="s">
        <v>725</v>
      </c>
      <c r="H16673">
        <v>92.754599999999996</v>
      </c>
      <c r="I16673">
        <v>9.0257360000000002</v>
      </c>
      <c r="J16673">
        <v>91.7</v>
      </c>
      <c r="K16673">
        <f>91.15-86.95</f>
        <v>4.2000000000000028</v>
      </c>
      <c r="L16673">
        <v>50.4</v>
      </c>
      <c r="M16673">
        <v>138.69999999999999</v>
      </c>
    </row>
    <row r="16677" spans="1:13" s="9" customFormat="1" x14ac:dyDescent="0.25">
      <c r="A16677" s="9" t="s">
        <v>726</v>
      </c>
      <c r="G16677" s="9" t="s">
        <v>1387</v>
      </c>
    </row>
    <row r="16679" spans="1:13" x14ac:dyDescent="0.25">
      <c r="G16679" t="s">
        <v>3807</v>
      </c>
      <c r="H16679" t="s">
        <v>1601</v>
      </c>
      <c r="I16679" t="s">
        <v>1602</v>
      </c>
      <c r="J16679" t="s">
        <v>1603</v>
      </c>
    </row>
    <row r="16681" spans="1:13" x14ac:dyDescent="0.25">
      <c r="G16681">
        <v>0</v>
      </c>
      <c r="H16681">
        <v>8</v>
      </c>
      <c r="I16681">
        <v>0.64</v>
      </c>
      <c r="J16681">
        <v>0.64</v>
      </c>
    </row>
    <row r="16682" spans="1:13" x14ac:dyDescent="0.25">
      <c r="G16682">
        <v>1</v>
      </c>
      <c r="H16682">
        <v>330</v>
      </c>
      <c r="I16682">
        <v>26.25</v>
      </c>
      <c r="J16682">
        <v>26.89</v>
      </c>
    </row>
    <row r="16683" spans="1:13" x14ac:dyDescent="0.25">
      <c r="G16683">
        <v>2</v>
      </c>
      <c r="H16683">
        <v>644</v>
      </c>
      <c r="I16683">
        <v>51.23</v>
      </c>
      <c r="J16683">
        <v>78.12</v>
      </c>
    </row>
    <row r="16684" spans="1:13" x14ac:dyDescent="0.25">
      <c r="G16684">
        <v>3</v>
      </c>
      <c r="H16684">
        <v>275</v>
      </c>
      <c r="I16684">
        <v>21.88</v>
      </c>
      <c r="J16684">
        <v>100</v>
      </c>
    </row>
    <row r="16688" spans="1:13" s="9" customFormat="1" x14ac:dyDescent="0.25">
      <c r="A16688" s="9" t="s">
        <v>1596</v>
      </c>
      <c r="G16688" s="9" t="s">
        <v>1387</v>
      </c>
    </row>
    <row r="16690" spans="1:10" x14ac:dyDescent="0.25">
      <c r="G16690" t="s">
        <v>3807</v>
      </c>
      <c r="H16690" t="s">
        <v>1601</v>
      </c>
      <c r="I16690" t="s">
        <v>1602</v>
      </c>
      <c r="J16690" t="s">
        <v>1603</v>
      </c>
    </row>
    <row r="16692" spans="1:10" x14ac:dyDescent="0.25">
      <c r="G16692" t="s">
        <v>5713</v>
      </c>
      <c r="H16692">
        <v>8</v>
      </c>
      <c r="I16692">
        <v>0.64</v>
      </c>
      <c r="J16692">
        <v>0.64</v>
      </c>
    </row>
    <row r="16693" spans="1:10" x14ac:dyDescent="0.25">
      <c r="G16693" t="s">
        <v>5710</v>
      </c>
      <c r="H16693">
        <v>330</v>
      </c>
      <c r="I16693">
        <v>26.25</v>
      </c>
      <c r="J16693">
        <v>26.89</v>
      </c>
    </row>
    <row r="16694" spans="1:10" x14ac:dyDescent="0.25">
      <c r="G16694" t="s">
        <v>5711</v>
      </c>
      <c r="H16694">
        <v>644</v>
      </c>
      <c r="I16694">
        <v>51.23</v>
      </c>
      <c r="J16694">
        <v>78.12</v>
      </c>
    </row>
    <row r="16695" spans="1:10" x14ac:dyDescent="0.25">
      <c r="G16695" t="s">
        <v>5712</v>
      </c>
      <c r="H16695">
        <v>275</v>
      </c>
      <c r="I16695">
        <v>21.88</v>
      </c>
      <c r="J16695">
        <v>100</v>
      </c>
    </row>
    <row r="16697" spans="1:10" x14ac:dyDescent="0.25">
      <c r="G16697" t="s">
        <v>1673</v>
      </c>
      <c r="H16697" s="3">
        <v>1257</v>
      </c>
      <c r="I16697">
        <v>100</v>
      </c>
    </row>
    <row r="16700" spans="1:10" s="9" customFormat="1" x14ac:dyDescent="0.25">
      <c r="A16700" s="9" t="s">
        <v>727</v>
      </c>
      <c r="G16700" s="9" t="s">
        <v>1388</v>
      </c>
    </row>
    <row r="16705" spans="7:10" x14ac:dyDescent="0.25">
      <c r="G16705" t="s">
        <v>3807</v>
      </c>
      <c r="H16705" t="s">
        <v>1601</v>
      </c>
      <c r="I16705" t="s">
        <v>1602</v>
      </c>
      <c r="J16705" t="s">
        <v>1603</v>
      </c>
    </row>
    <row r="16707" spans="7:10" x14ac:dyDescent="0.25">
      <c r="G16707">
        <v>10129026</v>
      </c>
      <c r="H16707">
        <v>1</v>
      </c>
      <c r="I16707">
        <v>0.08</v>
      </c>
      <c r="J16707">
        <v>0.08</v>
      </c>
    </row>
    <row r="16708" spans="7:10" x14ac:dyDescent="0.25">
      <c r="G16708">
        <v>10139010</v>
      </c>
      <c r="H16708">
        <v>1</v>
      </c>
      <c r="I16708">
        <v>0.08</v>
      </c>
      <c r="J16708">
        <v>0.15</v>
      </c>
    </row>
    <row r="16709" spans="7:10" x14ac:dyDescent="0.25">
      <c r="G16709">
        <v>10247050</v>
      </c>
      <c r="H16709">
        <v>1</v>
      </c>
      <c r="I16709">
        <v>0.08</v>
      </c>
      <c r="J16709">
        <v>0.23</v>
      </c>
    </row>
    <row r="16710" spans="7:10" x14ac:dyDescent="0.25">
      <c r="G16710">
        <v>31200292</v>
      </c>
      <c r="H16710">
        <v>1</v>
      </c>
      <c r="I16710">
        <v>0.08</v>
      </c>
      <c r="J16710">
        <v>0.31</v>
      </c>
    </row>
    <row r="16711" spans="7:10" x14ac:dyDescent="0.25">
      <c r="G16711">
        <v>31200961</v>
      </c>
      <c r="H16711">
        <v>1</v>
      </c>
      <c r="I16711">
        <v>0.08</v>
      </c>
      <c r="J16711">
        <v>0.38</v>
      </c>
    </row>
    <row r="16712" spans="7:10" x14ac:dyDescent="0.25">
      <c r="G16712">
        <v>31200972</v>
      </c>
      <c r="H16712">
        <v>1</v>
      </c>
      <c r="I16712">
        <v>0.08</v>
      </c>
      <c r="J16712">
        <v>0.46</v>
      </c>
    </row>
    <row r="16713" spans="7:10" x14ac:dyDescent="0.25">
      <c r="G16713">
        <v>101003003</v>
      </c>
      <c r="H16713">
        <v>1</v>
      </c>
      <c r="I16713">
        <v>0.08</v>
      </c>
      <c r="J16713">
        <v>0.54</v>
      </c>
    </row>
    <row r="16714" spans="7:10" x14ac:dyDescent="0.25">
      <c r="G16714">
        <v>101003009</v>
      </c>
      <c r="H16714">
        <v>1</v>
      </c>
      <c r="I16714">
        <v>0.08</v>
      </c>
      <c r="J16714">
        <v>0.61</v>
      </c>
    </row>
    <row r="16715" spans="7:10" x14ac:dyDescent="0.25">
      <c r="G16715">
        <v>101003017</v>
      </c>
      <c r="H16715">
        <v>1</v>
      </c>
      <c r="I16715">
        <v>0.08</v>
      </c>
      <c r="J16715">
        <v>0.69</v>
      </c>
    </row>
    <row r="16716" spans="7:10" x14ac:dyDescent="0.25">
      <c r="G16716">
        <v>101003029</v>
      </c>
      <c r="H16716">
        <v>1</v>
      </c>
      <c r="I16716">
        <v>0.08</v>
      </c>
      <c r="J16716">
        <v>0.77</v>
      </c>
    </row>
    <row r="16717" spans="7:10" x14ac:dyDescent="0.25">
      <c r="G16717">
        <v>101003031</v>
      </c>
      <c r="H16717">
        <v>1</v>
      </c>
      <c r="I16717">
        <v>0.08</v>
      </c>
      <c r="J16717">
        <v>0.84</v>
      </c>
    </row>
    <row r="16718" spans="7:10" x14ac:dyDescent="0.25">
      <c r="G16718">
        <v>101003040</v>
      </c>
      <c r="H16718">
        <v>1</v>
      </c>
      <c r="I16718">
        <v>0.08</v>
      </c>
      <c r="J16718">
        <v>0.92</v>
      </c>
    </row>
    <row r="16719" spans="7:10" x14ac:dyDescent="0.25">
      <c r="G16719">
        <v>101003051</v>
      </c>
      <c r="H16719">
        <v>1</v>
      </c>
      <c r="I16719">
        <v>0.08</v>
      </c>
      <c r="J16719">
        <v>1</v>
      </c>
    </row>
    <row r="16720" spans="7:10" x14ac:dyDescent="0.25">
      <c r="G16720">
        <v>101003059</v>
      </c>
      <c r="H16720">
        <v>1</v>
      </c>
      <c r="I16720">
        <v>0.08</v>
      </c>
      <c r="J16720">
        <v>1.07</v>
      </c>
    </row>
    <row r="16721" spans="7:10" x14ac:dyDescent="0.25">
      <c r="G16721">
        <v>101003067</v>
      </c>
      <c r="H16721">
        <v>1</v>
      </c>
      <c r="I16721">
        <v>0.08</v>
      </c>
      <c r="J16721">
        <v>1.1499999999999999</v>
      </c>
    </row>
    <row r="16722" spans="7:10" x14ac:dyDescent="0.25">
      <c r="G16722">
        <v>101003075</v>
      </c>
      <c r="H16722">
        <v>1</v>
      </c>
      <c r="I16722">
        <v>0.08</v>
      </c>
      <c r="J16722">
        <v>1.23</v>
      </c>
    </row>
    <row r="16723" spans="7:10" x14ac:dyDescent="0.25">
      <c r="G16723">
        <v>101003079</v>
      </c>
      <c r="H16723">
        <v>1</v>
      </c>
      <c r="I16723">
        <v>0.08</v>
      </c>
      <c r="J16723">
        <v>1.3</v>
      </c>
    </row>
    <row r="16724" spans="7:10" x14ac:dyDescent="0.25">
      <c r="G16724">
        <v>101024001</v>
      </c>
      <c r="H16724">
        <v>1</v>
      </c>
      <c r="I16724">
        <v>0.08</v>
      </c>
      <c r="J16724">
        <v>1.38</v>
      </c>
    </row>
    <row r="16725" spans="7:10" x14ac:dyDescent="0.25">
      <c r="G16725">
        <v>101024003</v>
      </c>
      <c r="H16725">
        <v>1</v>
      </c>
      <c r="I16725">
        <v>0.08</v>
      </c>
      <c r="J16725">
        <v>1.46</v>
      </c>
    </row>
    <row r="16726" spans="7:10" x14ac:dyDescent="0.25">
      <c r="G16726">
        <v>101024005</v>
      </c>
      <c r="H16726">
        <v>1</v>
      </c>
      <c r="I16726">
        <v>0.08</v>
      </c>
      <c r="J16726">
        <v>1.53</v>
      </c>
    </row>
    <row r="16727" spans="7:10" x14ac:dyDescent="0.25">
      <c r="G16727">
        <v>101024010</v>
      </c>
      <c r="H16727">
        <v>1</v>
      </c>
      <c r="I16727">
        <v>0.08</v>
      </c>
      <c r="J16727">
        <v>1.61</v>
      </c>
    </row>
    <row r="16728" spans="7:10" x14ac:dyDescent="0.25">
      <c r="G16728">
        <v>101024014</v>
      </c>
      <c r="H16728">
        <v>1</v>
      </c>
      <c r="I16728">
        <v>0.08</v>
      </c>
      <c r="J16728">
        <v>1.69</v>
      </c>
    </row>
    <row r="16729" spans="7:10" x14ac:dyDescent="0.25">
      <c r="G16729">
        <v>101024024</v>
      </c>
      <c r="H16729">
        <v>1</v>
      </c>
      <c r="I16729">
        <v>0.08</v>
      </c>
      <c r="J16729">
        <v>1.76</v>
      </c>
    </row>
    <row r="16730" spans="7:10" x14ac:dyDescent="0.25">
      <c r="G16730">
        <v>101024030</v>
      </c>
      <c r="H16730">
        <v>1</v>
      </c>
      <c r="I16730">
        <v>0.08</v>
      </c>
      <c r="J16730">
        <v>1.84</v>
      </c>
    </row>
    <row r="16731" spans="7:10" x14ac:dyDescent="0.25">
      <c r="G16731">
        <v>101024034</v>
      </c>
      <c r="H16731">
        <v>1</v>
      </c>
      <c r="I16731">
        <v>0.08</v>
      </c>
      <c r="J16731">
        <v>1.92</v>
      </c>
    </row>
    <row r="16732" spans="7:10" x14ac:dyDescent="0.25">
      <c r="G16732">
        <v>101024040</v>
      </c>
      <c r="H16732">
        <v>1</v>
      </c>
      <c r="I16732">
        <v>0.08</v>
      </c>
      <c r="J16732">
        <v>1.99</v>
      </c>
    </row>
    <row r="16733" spans="7:10" x14ac:dyDescent="0.25">
      <c r="G16733">
        <v>101024049</v>
      </c>
      <c r="H16733">
        <v>1</v>
      </c>
      <c r="I16733">
        <v>0.08</v>
      </c>
      <c r="J16733">
        <v>2.0699999999999998</v>
      </c>
    </row>
    <row r="16734" spans="7:10" x14ac:dyDescent="0.25">
      <c r="G16734">
        <v>101024055</v>
      </c>
      <c r="H16734">
        <v>1</v>
      </c>
      <c r="I16734">
        <v>0.08</v>
      </c>
      <c r="J16734">
        <v>2.15</v>
      </c>
    </row>
    <row r="16735" spans="7:10" x14ac:dyDescent="0.25">
      <c r="G16735">
        <v>101024060</v>
      </c>
      <c r="H16735">
        <v>1</v>
      </c>
      <c r="I16735">
        <v>0.08</v>
      </c>
      <c r="J16735">
        <v>2.2200000000000002</v>
      </c>
    </row>
    <row r="16736" spans="7:10" x14ac:dyDescent="0.25">
      <c r="G16736">
        <v>101024074</v>
      </c>
      <c r="H16736">
        <v>1</v>
      </c>
      <c r="I16736">
        <v>0.08</v>
      </c>
      <c r="J16736">
        <v>2.2999999999999998</v>
      </c>
    </row>
    <row r="16737" spans="7:10" x14ac:dyDescent="0.25">
      <c r="G16737">
        <v>101024092</v>
      </c>
      <c r="H16737">
        <v>1</v>
      </c>
      <c r="I16737">
        <v>0.08</v>
      </c>
      <c r="J16737">
        <v>2.38</v>
      </c>
    </row>
    <row r="16738" spans="7:10" x14ac:dyDescent="0.25">
      <c r="G16738">
        <v>101024095</v>
      </c>
      <c r="H16738">
        <v>1</v>
      </c>
      <c r="I16738">
        <v>0.08</v>
      </c>
      <c r="J16738">
        <v>2.4500000000000002</v>
      </c>
    </row>
    <row r="16739" spans="7:10" x14ac:dyDescent="0.25">
      <c r="G16739">
        <v>101027053</v>
      </c>
      <c r="H16739">
        <v>1</v>
      </c>
      <c r="I16739">
        <v>0.08</v>
      </c>
      <c r="J16739">
        <v>2.5299999999999998</v>
      </c>
    </row>
    <row r="16740" spans="7:10" x14ac:dyDescent="0.25">
      <c r="G16740">
        <v>101029003</v>
      </c>
      <c r="H16740">
        <v>1</v>
      </c>
      <c r="I16740">
        <v>0.08</v>
      </c>
      <c r="J16740">
        <v>2.61</v>
      </c>
    </row>
    <row r="16741" spans="7:10" x14ac:dyDescent="0.25">
      <c r="G16741">
        <v>101029011</v>
      </c>
      <c r="H16741">
        <v>1</v>
      </c>
      <c r="I16741">
        <v>0.08</v>
      </c>
      <c r="J16741">
        <v>2.68</v>
      </c>
    </row>
    <row r="16742" spans="7:10" x14ac:dyDescent="0.25">
      <c r="G16742">
        <v>101029024</v>
      </c>
      <c r="H16742">
        <v>1</v>
      </c>
      <c r="I16742">
        <v>0.08</v>
      </c>
      <c r="J16742">
        <v>2.76</v>
      </c>
    </row>
    <row r="16743" spans="7:10" x14ac:dyDescent="0.25">
      <c r="G16743">
        <v>101029032</v>
      </c>
      <c r="H16743">
        <v>1</v>
      </c>
      <c r="I16743">
        <v>0.08</v>
      </c>
      <c r="J16743">
        <v>2.84</v>
      </c>
    </row>
    <row r="16744" spans="7:10" x14ac:dyDescent="0.25">
      <c r="G16744">
        <v>101029040</v>
      </c>
      <c r="H16744">
        <v>1</v>
      </c>
      <c r="I16744">
        <v>0.08</v>
      </c>
      <c r="J16744">
        <v>2.91</v>
      </c>
    </row>
    <row r="16745" spans="7:10" x14ac:dyDescent="0.25">
      <c r="G16745">
        <v>101029048</v>
      </c>
      <c r="H16745">
        <v>1</v>
      </c>
      <c r="I16745">
        <v>0.08</v>
      </c>
      <c r="J16745">
        <v>2.99</v>
      </c>
    </row>
    <row r="16746" spans="7:10" x14ac:dyDescent="0.25">
      <c r="G16746">
        <v>101029061</v>
      </c>
      <c r="H16746">
        <v>1</v>
      </c>
      <c r="I16746">
        <v>0.08</v>
      </c>
      <c r="J16746">
        <v>3.07</v>
      </c>
    </row>
    <row r="16747" spans="7:10" x14ac:dyDescent="0.25">
      <c r="G16747">
        <v>101029070</v>
      </c>
      <c r="H16747">
        <v>1</v>
      </c>
      <c r="I16747">
        <v>0.08</v>
      </c>
      <c r="J16747">
        <v>3.14</v>
      </c>
    </row>
    <row r="16748" spans="7:10" x14ac:dyDescent="0.25">
      <c r="G16748">
        <v>101029078</v>
      </c>
      <c r="H16748">
        <v>1</v>
      </c>
      <c r="I16748">
        <v>0.08</v>
      </c>
      <c r="J16748">
        <v>3.22</v>
      </c>
    </row>
    <row r="16749" spans="7:10" x14ac:dyDescent="0.25">
      <c r="G16749">
        <v>101029087</v>
      </c>
      <c r="H16749">
        <v>1</v>
      </c>
      <c r="I16749">
        <v>0.08</v>
      </c>
      <c r="J16749">
        <v>3.3</v>
      </c>
    </row>
    <row r="16750" spans="7:10" x14ac:dyDescent="0.25">
      <c r="G16750">
        <v>101029095</v>
      </c>
      <c r="H16750">
        <v>1</v>
      </c>
      <c r="I16750">
        <v>0.08</v>
      </c>
      <c r="J16750">
        <v>3.37</v>
      </c>
    </row>
    <row r="16751" spans="7:10" x14ac:dyDescent="0.25">
      <c r="G16751">
        <v>101029104</v>
      </c>
      <c r="H16751">
        <v>1</v>
      </c>
      <c r="I16751">
        <v>0.08</v>
      </c>
      <c r="J16751">
        <v>3.45</v>
      </c>
    </row>
    <row r="16752" spans="7:10" x14ac:dyDescent="0.25">
      <c r="G16752">
        <v>101029115</v>
      </c>
      <c r="H16752">
        <v>1</v>
      </c>
      <c r="I16752">
        <v>0.08</v>
      </c>
      <c r="J16752">
        <v>3.52</v>
      </c>
    </row>
    <row r="16753" spans="7:10" x14ac:dyDescent="0.25">
      <c r="G16753">
        <v>101039020</v>
      </c>
      <c r="H16753">
        <v>1</v>
      </c>
      <c r="I16753">
        <v>0.08</v>
      </c>
      <c r="J16753">
        <v>3.6</v>
      </c>
    </row>
    <row r="16754" spans="7:10" x14ac:dyDescent="0.25">
      <c r="G16754">
        <v>101039031</v>
      </c>
      <c r="H16754">
        <v>1</v>
      </c>
      <c r="I16754">
        <v>0.08</v>
      </c>
      <c r="J16754">
        <v>3.68</v>
      </c>
    </row>
    <row r="16755" spans="7:10" x14ac:dyDescent="0.25">
      <c r="G16755">
        <v>101039071</v>
      </c>
      <c r="H16755">
        <v>1</v>
      </c>
      <c r="I16755">
        <v>0.08</v>
      </c>
      <c r="J16755">
        <v>3.75</v>
      </c>
    </row>
    <row r="16756" spans="7:10" x14ac:dyDescent="0.25">
      <c r="G16756">
        <v>101040031</v>
      </c>
      <c r="H16756">
        <v>1</v>
      </c>
      <c r="I16756">
        <v>0.08</v>
      </c>
      <c r="J16756">
        <v>3.83</v>
      </c>
    </row>
    <row r="16757" spans="7:10" x14ac:dyDescent="0.25">
      <c r="G16757">
        <v>101040063</v>
      </c>
      <c r="H16757">
        <v>1</v>
      </c>
      <c r="I16757">
        <v>0.08</v>
      </c>
      <c r="J16757">
        <v>3.91</v>
      </c>
    </row>
    <row r="16758" spans="7:10" x14ac:dyDescent="0.25">
      <c r="G16758">
        <v>101040087</v>
      </c>
      <c r="H16758">
        <v>1</v>
      </c>
      <c r="I16758">
        <v>0.08</v>
      </c>
      <c r="J16758">
        <v>3.98</v>
      </c>
    </row>
    <row r="16759" spans="7:10" x14ac:dyDescent="0.25">
      <c r="G16759">
        <v>101040099</v>
      </c>
      <c r="H16759">
        <v>1</v>
      </c>
      <c r="I16759">
        <v>0.08</v>
      </c>
      <c r="J16759">
        <v>4.0599999999999996</v>
      </c>
    </row>
    <row r="16760" spans="7:10" x14ac:dyDescent="0.25">
      <c r="G16760">
        <v>101040106</v>
      </c>
      <c r="H16760">
        <v>1</v>
      </c>
      <c r="I16760">
        <v>0.08</v>
      </c>
      <c r="J16760">
        <v>4.1399999999999997</v>
      </c>
    </row>
    <row r="16761" spans="7:10" x14ac:dyDescent="0.25">
      <c r="G16761">
        <v>101040114</v>
      </c>
      <c r="H16761">
        <v>1</v>
      </c>
      <c r="I16761">
        <v>0.08</v>
      </c>
      <c r="J16761">
        <v>4.21</v>
      </c>
    </row>
    <row r="16762" spans="7:10" x14ac:dyDescent="0.25">
      <c r="G16762">
        <v>101040128</v>
      </c>
      <c r="H16762">
        <v>1</v>
      </c>
      <c r="I16762">
        <v>0.08</v>
      </c>
      <c r="J16762">
        <v>4.29</v>
      </c>
    </row>
    <row r="16763" spans="7:10" x14ac:dyDescent="0.25">
      <c r="G16763">
        <v>101040136</v>
      </c>
      <c r="H16763">
        <v>1</v>
      </c>
      <c r="I16763">
        <v>0.08</v>
      </c>
      <c r="J16763">
        <v>4.37</v>
      </c>
    </row>
    <row r="16764" spans="7:10" x14ac:dyDescent="0.25">
      <c r="G16764">
        <v>101040143</v>
      </c>
      <c r="H16764">
        <v>1</v>
      </c>
      <c r="I16764">
        <v>0.08</v>
      </c>
      <c r="J16764">
        <v>4.4400000000000004</v>
      </c>
    </row>
    <row r="16765" spans="7:10" x14ac:dyDescent="0.25">
      <c r="G16765">
        <v>101040150</v>
      </c>
      <c r="H16765">
        <v>1</v>
      </c>
      <c r="I16765">
        <v>0.08</v>
      </c>
      <c r="J16765">
        <v>4.5199999999999996</v>
      </c>
    </row>
    <row r="16766" spans="7:10" x14ac:dyDescent="0.25">
      <c r="G16766">
        <v>101040158</v>
      </c>
      <c r="H16766">
        <v>1</v>
      </c>
      <c r="I16766">
        <v>0.08</v>
      </c>
      <c r="J16766">
        <v>4.5999999999999996</v>
      </c>
    </row>
    <row r="16767" spans="7:10" x14ac:dyDescent="0.25">
      <c r="G16767">
        <v>101040172</v>
      </c>
      <c r="H16767">
        <v>1</v>
      </c>
      <c r="I16767">
        <v>0.08</v>
      </c>
      <c r="J16767">
        <v>4.67</v>
      </c>
    </row>
    <row r="16768" spans="7:10" x14ac:dyDescent="0.25">
      <c r="G16768">
        <v>101040202</v>
      </c>
      <c r="H16768">
        <v>1</v>
      </c>
      <c r="I16768">
        <v>0.08</v>
      </c>
      <c r="J16768">
        <v>4.75</v>
      </c>
    </row>
    <row r="16769" spans="7:10" x14ac:dyDescent="0.25">
      <c r="G16769">
        <v>101040216</v>
      </c>
      <c r="H16769">
        <v>1</v>
      </c>
      <c r="I16769">
        <v>0.08</v>
      </c>
      <c r="J16769">
        <v>4.83</v>
      </c>
    </row>
    <row r="16770" spans="7:10" x14ac:dyDescent="0.25">
      <c r="G16770">
        <v>101063104</v>
      </c>
      <c r="H16770">
        <v>1</v>
      </c>
      <c r="I16770">
        <v>0.08</v>
      </c>
      <c r="J16770">
        <v>4.9000000000000004</v>
      </c>
    </row>
    <row r="16771" spans="7:10" x14ac:dyDescent="0.25">
      <c r="G16771">
        <v>102003011</v>
      </c>
      <c r="H16771">
        <v>1</v>
      </c>
      <c r="I16771">
        <v>0.08</v>
      </c>
      <c r="J16771">
        <v>4.9800000000000004</v>
      </c>
    </row>
    <row r="16772" spans="7:10" x14ac:dyDescent="0.25">
      <c r="G16772">
        <v>102003019</v>
      </c>
      <c r="H16772">
        <v>1</v>
      </c>
      <c r="I16772">
        <v>0.08</v>
      </c>
      <c r="J16772">
        <v>5.0599999999999996</v>
      </c>
    </row>
    <row r="16773" spans="7:10" x14ac:dyDescent="0.25">
      <c r="G16773">
        <v>102003028</v>
      </c>
      <c r="H16773">
        <v>1</v>
      </c>
      <c r="I16773">
        <v>0.08</v>
      </c>
      <c r="J16773">
        <v>5.13</v>
      </c>
    </row>
    <row r="16774" spans="7:10" x14ac:dyDescent="0.25">
      <c r="G16774">
        <v>102003036</v>
      </c>
      <c r="H16774">
        <v>1</v>
      </c>
      <c r="I16774">
        <v>0.08</v>
      </c>
      <c r="J16774">
        <v>5.21</v>
      </c>
    </row>
    <row r="16775" spans="7:10" x14ac:dyDescent="0.25">
      <c r="G16775">
        <v>102003052</v>
      </c>
      <c r="H16775">
        <v>1</v>
      </c>
      <c r="I16775">
        <v>0.08</v>
      </c>
      <c r="J16775">
        <v>5.29</v>
      </c>
    </row>
    <row r="16776" spans="7:10" x14ac:dyDescent="0.25">
      <c r="G16776">
        <v>102003069</v>
      </c>
      <c r="H16776">
        <v>1</v>
      </c>
      <c r="I16776">
        <v>0.08</v>
      </c>
      <c r="J16776">
        <v>5.36</v>
      </c>
    </row>
    <row r="16777" spans="7:10" x14ac:dyDescent="0.25">
      <c r="G16777">
        <v>102003085</v>
      </c>
      <c r="H16777">
        <v>1</v>
      </c>
      <c r="I16777">
        <v>0.08</v>
      </c>
      <c r="J16777">
        <v>5.44</v>
      </c>
    </row>
    <row r="16778" spans="7:10" x14ac:dyDescent="0.25">
      <c r="G16778">
        <v>102003118</v>
      </c>
      <c r="H16778">
        <v>1</v>
      </c>
      <c r="I16778">
        <v>0.08</v>
      </c>
      <c r="J16778">
        <v>5.52</v>
      </c>
    </row>
    <row r="16779" spans="7:10" x14ac:dyDescent="0.25">
      <c r="G16779">
        <v>102005015</v>
      </c>
      <c r="H16779">
        <v>1</v>
      </c>
      <c r="I16779">
        <v>0.08</v>
      </c>
      <c r="J16779">
        <v>5.59</v>
      </c>
    </row>
    <row r="16780" spans="7:10" x14ac:dyDescent="0.25">
      <c r="G16780">
        <v>102005020</v>
      </c>
      <c r="H16780">
        <v>1</v>
      </c>
      <c r="I16780">
        <v>0.08</v>
      </c>
      <c r="J16780">
        <v>5.67</v>
      </c>
    </row>
    <row r="16781" spans="7:10" x14ac:dyDescent="0.25">
      <c r="G16781">
        <v>102005070</v>
      </c>
      <c r="H16781">
        <v>1</v>
      </c>
      <c r="I16781">
        <v>0.08</v>
      </c>
      <c r="J16781">
        <v>5.75</v>
      </c>
    </row>
    <row r="16782" spans="7:10" x14ac:dyDescent="0.25">
      <c r="G16782">
        <v>102005089</v>
      </c>
      <c r="H16782">
        <v>1</v>
      </c>
      <c r="I16782">
        <v>0.08</v>
      </c>
      <c r="J16782">
        <v>5.82</v>
      </c>
    </row>
    <row r="16783" spans="7:10" x14ac:dyDescent="0.25">
      <c r="G16783">
        <v>102005118</v>
      </c>
      <c r="H16783">
        <v>1</v>
      </c>
      <c r="I16783">
        <v>0.08</v>
      </c>
      <c r="J16783">
        <v>5.9</v>
      </c>
    </row>
    <row r="16784" spans="7:10" x14ac:dyDescent="0.25">
      <c r="G16784">
        <v>102005122</v>
      </c>
      <c r="H16784">
        <v>1</v>
      </c>
      <c r="I16784">
        <v>0.08</v>
      </c>
      <c r="J16784">
        <v>5.98</v>
      </c>
    </row>
    <row r="16785" spans="7:10" x14ac:dyDescent="0.25">
      <c r="G16785">
        <v>102006007</v>
      </c>
      <c r="H16785">
        <v>1</v>
      </c>
      <c r="I16785">
        <v>0.08</v>
      </c>
      <c r="J16785">
        <v>6.05</v>
      </c>
    </row>
    <row r="16786" spans="7:10" x14ac:dyDescent="0.25">
      <c r="G16786">
        <v>102006033</v>
      </c>
      <c r="H16786">
        <v>1</v>
      </c>
      <c r="I16786">
        <v>0.08</v>
      </c>
      <c r="J16786">
        <v>6.13</v>
      </c>
    </row>
    <row r="16787" spans="7:10" x14ac:dyDescent="0.25">
      <c r="G16787">
        <v>102006041</v>
      </c>
      <c r="H16787">
        <v>1</v>
      </c>
      <c r="I16787">
        <v>0.08</v>
      </c>
      <c r="J16787">
        <v>6.21</v>
      </c>
    </row>
    <row r="16788" spans="7:10" x14ac:dyDescent="0.25">
      <c r="G16788">
        <v>102006050</v>
      </c>
      <c r="H16788">
        <v>1</v>
      </c>
      <c r="I16788">
        <v>0.08</v>
      </c>
      <c r="J16788">
        <v>6.28</v>
      </c>
    </row>
    <row r="16789" spans="7:10" x14ac:dyDescent="0.25">
      <c r="G16789">
        <v>102006059</v>
      </c>
      <c r="H16789">
        <v>1</v>
      </c>
      <c r="I16789">
        <v>0.08</v>
      </c>
      <c r="J16789">
        <v>6.36</v>
      </c>
    </row>
    <row r="16790" spans="7:10" x14ac:dyDescent="0.25">
      <c r="G16790">
        <v>102006067</v>
      </c>
      <c r="H16790">
        <v>1</v>
      </c>
      <c r="I16790">
        <v>0.08</v>
      </c>
      <c r="J16790">
        <v>6.44</v>
      </c>
    </row>
    <row r="16791" spans="7:10" x14ac:dyDescent="0.25">
      <c r="G16791">
        <v>102006093</v>
      </c>
      <c r="H16791">
        <v>1</v>
      </c>
      <c r="I16791">
        <v>0.08</v>
      </c>
      <c r="J16791">
        <v>6.51</v>
      </c>
    </row>
    <row r="16792" spans="7:10" x14ac:dyDescent="0.25">
      <c r="G16792">
        <v>102007001</v>
      </c>
      <c r="H16792">
        <v>1</v>
      </c>
      <c r="I16792">
        <v>0.08</v>
      </c>
      <c r="J16792">
        <v>6.59</v>
      </c>
    </row>
    <row r="16793" spans="7:10" x14ac:dyDescent="0.25">
      <c r="G16793">
        <v>102007009</v>
      </c>
      <c r="H16793">
        <v>1</v>
      </c>
      <c r="I16793">
        <v>0.08</v>
      </c>
      <c r="J16793">
        <v>6.67</v>
      </c>
    </row>
    <row r="16794" spans="7:10" x14ac:dyDescent="0.25">
      <c r="G16794">
        <v>102007036</v>
      </c>
      <c r="H16794">
        <v>1</v>
      </c>
      <c r="I16794">
        <v>0.08</v>
      </c>
      <c r="J16794">
        <v>6.74</v>
      </c>
    </row>
    <row r="16795" spans="7:10" x14ac:dyDescent="0.25">
      <c r="G16795">
        <v>102007054</v>
      </c>
      <c r="H16795">
        <v>1</v>
      </c>
      <c r="I16795">
        <v>0.08</v>
      </c>
      <c r="J16795">
        <v>6.82</v>
      </c>
    </row>
    <row r="16796" spans="7:10" x14ac:dyDescent="0.25">
      <c r="G16796">
        <v>102007120</v>
      </c>
      <c r="H16796">
        <v>1</v>
      </c>
      <c r="I16796">
        <v>0.08</v>
      </c>
      <c r="J16796">
        <v>6.9</v>
      </c>
    </row>
    <row r="16797" spans="7:10" x14ac:dyDescent="0.25">
      <c r="G16797">
        <v>102008045</v>
      </c>
      <c r="H16797">
        <v>1</v>
      </c>
      <c r="I16797">
        <v>0.08</v>
      </c>
      <c r="J16797">
        <v>6.97</v>
      </c>
    </row>
    <row r="16798" spans="7:10" x14ac:dyDescent="0.25">
      <c r="G16798">
        <v>102008060</v>
      </c>
      <c r="H16798">
        <v>1</v>
      </c>
      <c r="I16798">
        <v>0.08</v>
      </c>
      <c r="J16798">
        <v>7.05</v>
      </c>
    </row>
    <row r="16799" spans="7:10" x14ac:dyDescent="0.25">
      <c r="G16799">
        <v>102008070</v>
      </c>
      <c r="H16799">
        <v>1</v>
      </c>
      <c r="I16799">
        <v>0.08</v>
      </c>
      <c r="J16799">
        <v>7.13</v>
      </c>
    </row>
    <row r="16800" spans="7:10" x14ac:dyDescent="0.25">
      <c r="G16800">
        <v>102008079</v>
      </c>
      <c r="H16800">
        <v>1</v>
      </c>
      <c r="I16800">
        <v>0.08</v>
      </c>
      <c r="J16800">
        <v>7.2</v>
      </c>
    </row>
    <row r="16801" spans="7:10" x14ac:dyDescent="0.25">
      <c r="G16801">
        <v>102008084</v>
      </c>
      <c r="H16801">
        <v>1</v>
      </c>
      <c r="I16801">
        <v>0.08</v>
      </c>
      <c r="J16801">
        <v>7.28</v>
      </c>
    </row>
    <row r="16802" spans="7:10" x14ac:dyDescent="0.25">
      <c r="G16802">
        <v>102008093</v>
      </c>
      <c r="H16802">
        <v>1</v>
      </c>
      <c r="I16802">
        <v>0.08</v>
      </c>
      <c r="J16802">
        <v>7.36</v>
      </c>
    </row>
    <row r="16803" spans="7:10" x14ac:dyDescent="0.25">
      <c r="G16803">
        <v>102008098</v>
      </c>
      <c r="H16803">
        <v>1</v>
      </c>
      <c r="I16803">
        <v>0.08</v>
      </c>
      <c r="J16803">
        <v>7.43</v>
      </c>
    </row>
    <row r="16804" spans="7:10" x14ac:dyDescent="0.25">
      <c r="G16804">
        <v>102008110</v>
      </c>
      <c r="H16804">
        <v>1</v>
      </c>
      <c r="I16804">
        <v>0.08</v>
      </c>
      <c r="J16804">
        <v>7.51</v>
      </c>
    </row>
    <row r="16805" spans="7:10" x14ac:dyDescent="0.25">
      <c r="G16805">
        <v>102009008</v>
      </c>
      <c r="H16805">
        <v>1</v>
      </c>
      <c r="I16805">
        <v>0.08</v>
      </c>
      <c r="J16805">
        <v>7.59</v>
      </c>
    </row>
    <row r="16806" spans="7:10" x14ac:dyDescent="0.25">
      <c r="G16806">
        <v>102009017</v>
      </c>
      <c r="H16806">
        <v>1</v>
      </c>
      <c r="I16806">
        <v>0.08</v>
      </c>
      <c r="J16806">
        <v>7.66</v>
      </c>
    </row>
    <row r="16807" spans="7:10" x14ac:dyDescent="0.25">
      <c r="G16807">
        <v>102009045</v>
      </c>
      <c r="H16807">
        <v>1</v>
      </c>
      <c r="I16807">
        <v>0.08</v>
      </c>
      <c r="J16807">
        <v>7.74</v>
      </c>
    </row>
    <row r="16808" spans="7:10" x14ac:dyDescent="0.25">
      <c r="G16808">
        <v>102009049</v>
      </c>
      <c r="H16808">
        <v>1</v>
      </c>
      <c r="I16808">
        <v>0.08</v>
      </c>
      <c r="J16808">
        <v>7.82</v>
      </c>
    </row>
    <row r="16809" spans="7:10" x14ac:dyDescent="0.25">
      <c r="G16809">
        <v>102009050</v>
      </c>
      <c r="H16809">
        <v>1</v>
      </c>
      <c r="I16809">
        <v>0.08</v>
      </c>
      <c r="J16809">
        <v>7.89</v>
      </c>
    </row>
    <row r="16810" spans="7:10" x14ac:dyDescent="0.25">
      <c r="G16810">
        <v>102009061</v>
      </c>
      <c r="H16810">
        <v>1</v>
      </c>
      <c r="I16810">
        <v>0.08</v>
      </c>
      <c r="J16810">
        <v>7.97</v>
      </c>
    </row>
    <row r="16811" spans="7:10" x14ac:dyDescent="0.25">
      <c r="G16811">
        <v>102009067</v>
      </c>
      <c r="H16811">
        <v>1</v>
      </c>
      <c r="I16811">
        <v>0.08</v>
      </c>
      <c r="J16811">
        <v>8.0500000000000007</v>
      </c>
    </row>
    <row r="16812" spans="7:10" x14ac:dyDescent="0.25">
      <c r="G16812">
        <v>102009068</v>
      </c>
      <c r="H16812">
        <v>1</v>
      </c>
      <c r="I16812">
        <v>0.08</v>
      </c>
      <c r="J16812">
        <v>8.1199999999999992</v>
      </c>
    </row>
    <row r="16813" spans="7:10" x14ac:dyDescent="0.25">
      <c r="G16813">
        <v>102009078</v>
      </c>
      <c r="H16813">
        <v>1</v>
      </c>
      <c r="I16813">
        <v>0.08</v>
      </c>
      <c r="J16813">
        <v>8.1999999999999993</v>
      </c>
    </row>
    <row r="16814" spans="7:10" x14ac:dyDescent="0.25">
      <c r="G16814">
        <v>102009108</v>
      </c>
      <c r="H16814">
        <v>1</v>
      </c>
      <c r="I16814">
        <v>0.08</v>
      </c>
      <c r="J16814">
        <v>8.2799999999999994</v>
      </c>
    </row>
    <row r="16815" spans="7:10" x14ac:dyDescent="0.25">
      <c r="G16815">
        <v>102009110</v>
      </c>
      <c r="H16815">
        <v>1</v>
      </c>
      <c r="I16815">
        <v>0.08</v>
      </c>
      <c r="J16815">
        <v>8.35</v>
      </c>
    </row>
    <row r="16816" spans="7:10" x14ac:dyDescent="0.25">
      <c r="G16816">
        <v>102009133</v>
      </c>
      <c r="H16816">
        <v>1</v>
      </c>
      <c r="I16816">
        <v>0.08</v>
      </c>
      <c r="J16816">
        <v>8.43</v>
      </c>
    </row>
    <row r="16817" spans="7:10" x14ac:dyDescent="0.25">
      <c r="G16817">
        <v>102009140</v>
      </c>
      <c r="H16817">
        <v>1</v>
      </c>
      <c r="I16817">
        <v>0.08</v>
      </c>
      <c r="J16817">
        <v>8.51</v>
      </c>
    </row>
    <row r="16818" spans="7:10" x14ac:dyDescent="0.25">
      <c r="G16818">
        <v>102009172</v>
      </c>
      <c r="H16818">
        <v>1</v>
      </c>
      <c r="I16818">
        <v>0.08</v>
      </c>
      <c r="J16818">
        <v>8.58</v>
      </c>
    </row>
    <row r="16819" spans="7:10" x14ac:dyDescent="0.25">
      <c r="G16819">
        <v>102020003</v>
      </c>
      <c r="H16819">
        <v>1</v>
      </c>
      <c r="I16819">
        <v>0.08</v>
      </c>
      <c r="J16819">
        <v>8.66</v>
      </c>
    </row>
    <row r="16820" spans="7:10" x14ac:dyDescent="0.25">
      <c r="G16820">
        <v>102020010</v>
      </c>
      <c r="H16820">
        <v>1</v>
      </c>
      <c r="I16820">
        <v>0.08</v>
      </c>
      <c r="J16820">
        <v>8.74</v>
      </c>
    </row>
    <row r="16821" spans="7:10" x14ac:dyDescent="0.25">
      <c r="G16821">
        <v>102020018</v>
      </c>
      <c r="H16821">
        <v>1</v>
      </c>
      <c r="I16821">
        <v>0.08</v>
      </c>
      <c r="J16821">
        <v>8.81</v>
      </c>
    </row>
    <row r="16822" spans="7:10" x14ac:dyDescent="0.25">
      <c r="G16822">
        <v>102020028</v>
      </c>
      <c r="H16822">
        <v>1</v>
      </c>
      <c r="I16822">
        <v>0.08</v>
      </c>
      <c r="J16822">
        <v>8.89</v>
      </c>
    </row>
    <row r="16823" spans="7:10" x14ac:dyDescent="0.25">
      <c r="G16823">
        <v>102020039</v>
      </c>
      <c r="H16823">
        <v>1</v>
      </c>
      <c r="I16823">
        <v>0.08</v>
      </c>
      <c r="J16823">
        <v>8.9700000000000006</v>
      </c>
    </row>
    <row r="16824" spans="7:10" x14ac:dyDescent="0.25">
      <c r="G16824">
        <v>102020050</v>
      </c>
      <c r="H16824">
        <v>1</v>
      </c>
      <c r="I16824">
        <v>0.08</v>
      </c>
      <c r="J16824">
        <v>9.0399999999999991</v>
      </c>
    </row>
    <row r="16825" spans="7:10" x14ac:dyDescent="0.25">
      <c r="G16825">
        <v>102020075</v>
      </c>
      <c r="H16825">
        <v>1</v>
      </c>
      <c r="I16825">
        <v>0.08</v>
      </c>
      <c r="J16825">
        <v>9.1199999999999992</v>
      </c>
    </row>
    <row r="16826" spans="7:10" x14ac:dyDescent="0.25">
      <c r="G16826">
        <v>102020088</v>
      </c>
      <c r="H16826">
        <v>1</v>
      </c>
      <c r="I16826">
        <v>0.08</v>
      </c>
      <c r="J16826">
        <v>9.1999999999999993</v>
      </c>
    </row>
    <row r="16827" spans="7:10" x14ac:dyDescent="0.25">
      <c r="G16827">
        <v>102020090</v>
      </c>
      <c r="H16827">
        <v>1</v>
      </c>
      <c r="I16827">
        <v>0.08</v>
      </c>
      <c r="J16827">
        <v>9.27</v>
      </c>
    </row>
    <row r="16828" spans="7:10" x14ac:dyDescent="0.25">
      <c r="G16828">
        <v>102020094</v>
      </c>
      <c r="H16828">
        <v>1</v>
      </c>
      <c r="I16828">
        <v>0.08</v>
      </c>
      <c r="J16828">
        <v>9.35</v>
      </c>
    </row>
    <row r="16829" spans="7:10" x14ac:dyDescent="0.25">
      <c r="G16829">
        <v>102020100</v>
      </c>
      <c r="H16829">
        <v>1</v>
      </c>
      <c r="I16829">
        <v>0.08</v>
      </c>
      <c r="J16829">
        <v>9.43</v>
      </c>
    </row>
    <row r="16830" spans="7:10" x14ac:dyDescent="0.25">
      <c r="G16830">
        <v>102020110</v>
      </c>
      <c r="H16830">
        <v>1</v>
      </c>
      <c r="I16830">
        <v>0.08</v>
      </c>
      <c r="J16830">
        <v>9.5</v>
      </c>
    </row>
    <row r="16831" spans="7:10" x14ac:dyDescent="0.25">
      <c r="G16831">
        <v>102020112</v>
      </c>
      <c r="H16831">
        <v>1</v>
      </c>
      <c r="I16831">
        <v>0.08</v>
      </c>
      <c r="J16831">
        <v>9.58</v>
      </c>
    </row>
    <row r="16832" spans="7:10" x14ac:dyDescent="0.25">
      <c r="G16832">
        <v>102020118</v>
      </c>
      <c r="H16832">
        <v>1</v>
      </c>
      <c r="I16832">
        <v>0.08</v>
      </c>
      <c r="J16832">
        <v>9.66</v>
      </c>
    </row>
    <row r="16833" spans="7:10" x14ac:dyDescent="0.25">
      <c r="G16833">
        <v>102020128</v>
      </c>
      <c r="H16833">
        <v>1</v>
      </c>
      <c r="I16833">
        <v>0.08</v>
      </c>
      <c r="J16833">
        <v>9.73</v>
      </c>
    </row>
    <row r="16834" spans="7:10" x14ac:dyDescent="0.25">
      <c r="G16834">
        <v>102020136</v>
      </c>
      <c r="H16834">
        <v>1</v>
      </c>
      <c r="I16834">
        <v>0.08</v>
      </c>
      <c r="J16834">
        <v>9.81</v>
      </c>
    </row>
    <row r="16835" spans="7:10" x14ac:dyDescent="0.25">
      <c r="G16835">
        <v>102020140</v>
      </c>
      <c r="H16835">
        <v>1</v>
      </c>
      <c r="I16835">
        <v>0.08</v>
      </c>
      <c r="J16835">
        <v>9.89</v>
      </c>
    </row>
    <row r="16836" spans="7:10" x14ac:dyDescent="0.25">
      <c r="G16836">
        <v>102021004</v>
      </c>
      <c r="H16836">
        <v>1</v>
      </c>
      <c r="I16836">
        <v>0.08</v>
      </c>
      <c r="J16836">
        <v>9.9600000000000009</v>
      </c>
    </row>
    <row r="16837" spans="7:10" x14ac:dyDescent="0.25">
      <c r="G16837">
        <v>102021010</v>
      </c>
      <c r="H16837">
        <v>1</v>
      </c>
      <c r="I16837">
        <v>0.08</v>
      </c>
      <c r="J16837">
        <v>10.039999999999999</v>
      </c>
    </row>
    <row r="16838" spans="7:10" x14ac:dyDescent="0.25">
      <c r="G16838">
        <v>102021017</v>
      </c>
      <c r="H16838">
        <v>1</v>
      </c>
      <c r="I16838">
        <v>0.08</v>
      </c>
      <c r="J16838">
        <v>10.11</v>
      </c>
    </row>
    <row r="16839" spans="7:10" x14ac:dyDescent="0.25">
      <c r="G16839">
        <v>102021022</v>
      </c>
      <c r="H16839">
        <v>1</v>
      </c>
      <c r="I16839">
        <v>0.08</v>
      </c>
      <c r="J16839">
        <v>10.19</v>
      </c>
    </row>
    <row r="16840" spans="7:10" x14ac:dyDescent="0.25">
      <c r="G16840">
        <v>102021030</v>
      </c>
      <c r="H16840">
        <v>1</v>
      </c>
      <c r="I16840">
        <v>0.08</v>
      </c>
      <c r="J16840">
        <v>10.27</v>
      </c>
    </row>
    <row r="16841" spans="7:10" x14ac:dyDescent="0.25">
      <c r="G16841">
        <v>102021038</v>
      </c>
      <c r="H16841">
        <v>1</v>
      </c>
      <c r="I16841">
        <v>0.08</v>
      </c>
      <c r="J16841">
        <v>10.34</v>
      </c>
    </row>
    <row r="16842" spans="7:10" x14ac:dyDescent="0.25">
      <c r="G16842">
        <v>102021044</v>
      </c>
      <c r="H16842">
        <v>1</v>
      </c>
      <c r="I16842">
        <v>0.08</v>
      </c>
      <c r="J16842">
        <v>10.42</v>
      </c>
    </row>
    <row r="16843" spans="7:10" x14ac:dyDescent="0.25">
      <c r="G16843">
        <v>102021051</v>
      </c>
      <c r="H16843">
        <v>1</v>
      </c>
      <c r="I16843">
        <v>0.08</v>
      </c>
      <c r="J16843">
        <v>10.5</v>
      </c>
    </row>
    <row r="16844" spans="7:10" x14ac:dyDescent="0.25">
      <c r="G16844">
        <v>102021059</v>
      </c>
      <c r="H16844">
        <v>1</v>
      </c>
      <c r="I16844">
        <v>0.08</v>
      </c>
      <c r="J16844">
        <v>10.57</v>
      </c>
    </row>
    <row r="16845" spans="7:10" x14ac:dyDescent="0.25">
      <c r="G16845">
        <v>102021071</v>
      </c>
      <c r="H16845">
        <v>1</v>
      </c>
      <c r="I16845">
        <v>0.08</v>
      </c>
      <c r="J16845">
        <v>10.65</v>
      </c>
    </row>
    <row r="16846" spans="7:10" x14ac:dyDescent="0.25">
      <c r="G16846">
        <v>102021087</v>
      </c>
      <c r="H16846">
        <v>1</v>
      </c>
      <c r="I16846">
        <v>0.08</v>
      </c>
      <c r="J16846">
        <v>10.73</v>
      </c>
    </row>
    <row r="16847" spans="7:10" x14ac:dyDescent="0.25">
      <c r="G16847">
        <v>102021108</v>
      </c>
      <c r="H16847">
        <v>1</v>
      </c>
      <c r="I16847">
        <v>0.08</v>
      </c>
      <c r="J16847">
        <v>10.8</v>
      </c>
    </row>
    <row r="16848" spans="7:10" x14ac:dyDescent="0.25">
      <c r="G16848">
        <v>102021119</v>
      </c>
      <c r="H16848">
        <v>1</v>
      </c>
      <c r="I16848">
        <v>0.08</v>
      </c>
      <c r="J16848">
        <v>10.88</v>
      </c>
    </row>
    <row r="16849" spans="7:10" x14ac:dyDescent="0.25">
      <c r="G16849">
        <v>102021125</v>
      </c>
      <c r="H16849">
        <v>1</v>
      </c>
      <c r="I16849">
        <v>0.08</v>
      </c>
      <c r="J16849">
        <v>10.96</v>
      </c>
    </row>
    <row r="16850" spans="7:10" x14ac:dyDescent="0.25">
      <c r="G16850">
        <v>102021131</v>
      </c>
      <c r="H16850">
        <v>1</v>
      </c>
      <c r="I16850">
        <v>0.08</v>
      </c>
      <c r="J16850">
        <v>11.03</v>
      </c>
    </row>
    <row r="16851" spans="7:10" x14ac:dyDescent="0.25">
      <c r="G16851">
        <v>102023001</v>
      </c>
      <c r="H16851">
        <v>1</v>
      </c>
      <c r="I16851">
        <v>0.08</v>
      </c>
      <c r="J16851">
        <v>11.11</v>
      </c>
    </row>
    <row r="16852" spans="7:10" x14ac:dyDescent="0.25">
      <c r="G16852">
        <v>102023007</v>
      </c>
      <c r="H16852">
        <v>1</v>
      </c>
      <c r="I16852">
        <v>0.08</v>
      </c>
      <c r="J16852">
        <v>11.19</v>
      </c>
    </row>
    <row r="16853" spans="7:10" x14ac:dyDescent="0.25">
      <c r="G16853">
        <v>102023016</v>
      </c>
      <c r="H16853">
        <v>1</v>
      </c>
      <c r="I16853">
        <v>0.08</v>
      </c>
      <c r="J16853">
        <v>11.26</v>
      </c>
    </row>
    <row r="16854" spans="7:10" x14ac:dyDescent="0.25">
      <c r="G16854">
        <v>102023023</v>
      </c>
      <c r="H16854">
        <v>1</v>
      </c>
      <c r="I16854">
        <v>0.08</v>
      </c>
      <c r="J16854">
        <v>11.34</v>
      </c>
    </row>
    <row r="16855" spans="7:10" x14ac:dyDescent="0.25">
      <c r="G16855">
        <v>102023032</v>
      </c>
      <c r="H16855">
        <v>1</v>
      </c>
      <c r="I16855">
        <v>0.08</v>
      </c>
      <c r="J16855">
        <v>11.42</v>
      </c>
    </row>
    <row r="16856" spans="7:10" x14ac:dyDescent="0.25">
      <c r="G16856">
        <v>102023040</v>
      </c>
      <c r="H16856">
        <v>1</v>
      </c>
      <c r="I16856">
        <v>0.08</v>
      </c>
      <c r="J16856">
        <v>11.49</v>
      </c>
    </row>
    <row r="16857" spans="7:10" x14ac:dyDescent="0.25">
      <c r="G16857">
        <v>102023098</v>
      </c>
      <c r="H16857">
        <v>1</v>
      </c>
      <c r="I16857">
        <v>0.08</v>
      </c>
      <c r="J16857">
        <v>11.57</v>
      </c>
    </row>
    <row r="16858" spans="7:10" x14ac:dyDescent="0.25">
      <c r="G16858">
        <v>102030048</v>
      </c>
      <c r="H16858">
        <v>1</v>
      </c>
      <c r="I16858">
        <v>0.08</v>
      </c>
      <c r="J16858">
        <v>11.65</v>
      </c>
    </row>
    <row r="16859" spans="7:10" x14ac:dyDescent="0.25">
      <c r="G16859">
        <v>102030050</v>
      </c>
      <c r="H16859">
        <v>1</v>
      </c>
      <c r="I16859">
        <v>0.08</v>
      </c>
      <c r="J16859">
        <v>11.72</v>
      </c>
    </row>
    <row r="16860" spans="7:10" x14ac:dyDescent="0.25">
      <c r="G16860">
        <v>102030146</v>
      </c>
      <c r="H16860">
        <v>1</v>
      </c>
      <c r="I16860">
        <v>0.08</v>
      </c>
      <c r="J16860">
        <v>11.8</v>
      </c>
    </row>
    <row r="16861" spans="7:10" x14ac:dyDescent="0.25">
      <c r="G16861">
        <v>102031050</v>
      </c>
      <c r="H16861">
        <v>1</v>
      </c>
      <c r="I16861">
        <v>0.08</v>
      </c>
      <c r="J16861">
        <v>11.88</v>
      </c>
    </row>
    <row r="16862" spans="7:10" x14ac:dyDescent="0.25">
      <c r="G16862">
        <v>102031068</v>
      </c>
      <c r="H16862">
        <v>1</v>
      </c>
      <c r="I16862">
        <v>0.08</v>
      </c>
      <c r="J16862">
        <v>11.95</v>
      </c>
    </row>
    <row r="16863" spans="7:10" x14ac:dyDescent="0.25">
      <c r="G16863">
        <v>102032002</v>
      </c>
      <c r="H16863">
        <v>1</v>
      </c>
      <c r="I16863">
        <v>0.08</v>
      </c>
      <c r="J16863">
        <v>12.03</v>
      </c>
    </row>
    <row r="16864" spans="7:10" x14ac:dyDescent="0.25">
      <c r="G16864">
        <v>102032015</v>
      </c>
      <c r="H16864">
        <v>1</v>
      </c>
      <c r="I16864">
        <v>0.08</v>
      </c>
      <c r="J16864">
        <v>12.11</v>
      </c>
    </row>
    <row r="16865" spans="7:10" x14ac:dyDescent="0.25">
      <c r="G16865">
        <v>102032028</v>
      </c>
      <c r="H16865">
        <v>1</v>
      </c>
      <c r="I16865">
        <v>0.08</v>
      </c>
      <c r="J16865">
        <v>12.18</v>
      </c>
    </row>
    <row r="16866" spans="7:10" x14ac:dyDescent="0.25">
      <c r="G16866">
        <v>102032035</v>
      </c>
      <c r="H16866">
        <v>1</v>
      </c>
      <c r="I16866">
        <v>0.08</v>
      </c>
      <c r="J16866">
        <v>12.26</v>
      </c>
    </row>
    <row r="16867" spans="7:10" x14ac:dyDescent="0.25">
      <c r="G16867">
        <v>102032041</v>
      </c>
      <c r="H16867">
        <v>1</v>
      </c>
      <c r="I16867">
        <v>0.08</v>
      </c>
      <c r="J16867">
        <v>12.34</v>
      </c>
    </row>
    <row r="16868" spans="7:10" x14ac:dyDescent="0.25">
      <c r="G16868">
        <v>102032055</v>
      </c>
      <c r="H16868">
        <v>1</v>
      </c>
      <c r="I16868">
        <v>0.08</v>
      </c>
      <c r="J16868">
        <v>12.41</v>
      </c>
    </row>
    <row r="16869" spans="7:10" x14ac:dyDescent="0.25">
      <c r="G16869">
        <v>102032068</v>
      </c>
      <c r="H16869">
        <v>1</v>
      </c>
      <c r="I16869">
        <v>0.08</v>
      </c>
      <c r="J16869">
        <v>12.49</v>
      </c>
    </row>
    <row r="16870" spans="7:10" x14ac:dyDescent="0.25">
      <c r="G16870">
        <v>102032081</v>
      </c>
      <c r="H16870">
        <v>1</v>
      </c>
      <c r="I16870">
        <v>0.08</v>
      </c>
      <c r="J16870">
        <v>12.57</v>
      </c>
    </row>
    <row r="16871" spans="7:10" x14ac:dyDescent="0.25">
      <c r="G16871">
        <v>102032120</v>
      </c>
      <c r="H16871">
        <v>1</v>
      </c>
      <c r="I16871">
        <v>0.08</v>
      </c>
      <c r="J16871">
        <v>12.64</v>
      </c>
    </row>
    <row r="16872" spans="7:10" x14ac:dyDescent="0.25">
      <c r="G16872">
        <v>102032160</v>
      </c>
      <c r="H16872">
        <v>1</v>
      </c>
      <c r="I16872">
        <v>0.08</v>
      </c>
      <c r="J16872">
        <v>12.72</v>
      </c>
    </row>
    <row r="16873" spans="7:10" x14ac:dyDescent="0.25">
      <c r="G16873">
        <v>102032165</v>
      </c>
      <c r="H16873">
        <v>1</v>
      </c>
      <c r="I16873">
        <v>0.08</v>
      </c>
      <c r="J16873">
        <v>12.8</v>
      </c>
    </row>
    <row r="16874" spans="7:10" x14ac:dyDescent="0.25">
      <c r="G16874">
        <v>102032173</v>
      </c>
      <c r="H16874">
        <v>1</v>
      </c>
      <c r="I16874">
        <v>0.08</v>
      </c>
      <c r="J16874">
        <v>12.87</v>
      </c>
    </row>
    <row r="16875" spans="7:10" x14ac:dyDescent="0.25">
      <c r="G16875">
        <v>102033001</v>
      </c>
      <c r="H16875">
        <v>1</v>
      </c>
      <c r="I16875">
        <v>0.08</v>
      </c>
      <c r="J16875">
        <v>12.95</v>
      </c>
    </row>
    <row r="16876" spans="7:10" x14ac:dyDescent="0.25">
      <c r="G16876">
        <v>102033025</v>
      </c>
      <c r="H16876">
        <v>1</v>
      </c>
      <c r="I16876">
        <v>0.08</v>
      </c>
      <c r="J16876">
        <v>13.03</v>
      </c>
    </row>
    <row r="16877" spans="7:10" x14ac:dyDescent="0.25">
      <c r="G16877">
        <v>102033055</v>
      </c>
      <c r="H16877">
        <v>1</v>
      </c>
      <c r="I16877">
        <v>0.08</v>
      </c>
      <c r="J16877">
        <v>13.1</v>
      </c>
    </row>
    <row r="16878" spans="7:10" x14ac:dyDescent="0.25">
      <c r="G16878">
        <v>102033079</v>
      </c>
      <c r="H16878">
        <v>1</v>
      </c>
      <c r="I16878">
        <v>0.08</v>
      </c>
      <c r="J16878">
        <v>13.18</v>
      </c>
    </row>
    <row r="16879" spans="7:10" x14ac:dyDescent="0.25">
      <c r="G16879">
        <v>102034003</v>
      </c>
      <c r="H16879">
        <v>1</v>
      </c>
      <c r="I16879">
        <v>0.08</v>
      </c>
      <c r="J16879">
        <v>13.26</v>
      </c>
    </row>
    <row r="16880" spans="7:10" x14ac:dyDescent="0.25">
      <c r="G16880">
        <v>102034009</v>
      </c>
      <c r="H16880">
        <v>1</v>
      </c>
      <c r="I16880">
        <v>0.08</v>
      </c>
      <c r="J16880">
        <v>13.33</v>
      </c>
    </row>
    <row r="16881" spans="7:10" x14ac:dyDescent="0.25">
      <c r="G16881">
        <v>102034038</v>
      </c>
      <c r="H16881">
        <v>1</v>
      </c>
      <c r="I16881">
        <v>0.08</v>
      </c>
      <c r="J16881">
        <v>13.41</v>
      </c>
    </row>
    <row r="16882" spans="7:10" x14ac:dyDescent="0.25">
      <c r="G16882">
        <v>102034054</v>
      </c>
      <c r="H16882">
        <v>1</v>
      </c>
      <c r="I16882">
        <v>0.08</v>
      </c>
      <c r="J16882">
        <v>13.49</v>
      </c>
    </row>
    <row r="16883" spans="7:10" x14ac:dyDescent="0.25">
      <c r="G16883">
        <v>102034065</v>
      </c>
      <c r="H16883">
        <v>1</v>
      </c>
      <c r="I16883">
        <v>0.08</v>
      </c>
      <c r="J16883">
        <v>13.56</v>
      </c>
    </row>
    <row r="16884" spans="7:10" x14ac:dyDescent="0.25">
      <c r="G16884">
        <v>102034070</v>
      </c>
      <c r="H16884">
        <v>1</v>
      </c>
      <c r="I16884">
        <v>0.08</v>
      </c>
      <c r="J16884">
        <v>13.64</v>
      </c>
    </row>
    <row r="16885" spans="7:10" x14ac:dyDescent="0.25">
      <c r="G16885">
        <v>102034077</v>
      </c>
      <c r="H16885">
        <v>1</v>
      </c>
      <c r="I16885">
        <v>0.08</v>
      </c>
      <c r="J16885">
        <v>13.72</v>
      </c>
    </row>
    <row r="16886" spans="7:10" x14ac:dyDescent="0.25">
      <c r="G16886">
        <v>102034090</v>
      </c>
      <c r="H16886">
        <v>1</v>
      </c>
      <c r="I16886">
        <v>0.08</v>
      </c>
      <c r="J16886">
        <v>13.79</v>
      </c>
    </row>
    <row r="16887" spans="7:10" x14ac:dyDescent="0.25">
      <c r="G16887">
        <v>102034110</v>
      </c>
      <c r="H16887">
        <v>1</v>
      </c>
      <c r="I16887">
        <v>0.08</v>
      </c>
      <c r="J16887">
        <v>13.87</v>
      </c>
    </row>
    <row r="16888" spans="7:10" x14ac:dyDescent="0.25">
      <c r="G16888">
        <v>102034122</v>
      </c>
      <c r="H16888">
        <v>1</v>
      </c>
      <c r="I16888">
        <v>0.08</v>
      </c>
      <c r="J16888">
        <v>13.95</v>
      </c>
    </row>
    <row r="16889" spans="7:10" x14ac:dyDescent="0.25">
      <c r="G16889">
        <v>102034140</v>
      </c>
      <c r="H16889">
        <v>1</v>
      </c>
      <c r="I16889">
        <v>0.08</v>
      </c>
      <c r="J16889">
        <v>14.02</v>
      </c>
    </row>
    <row r="16890" spans="7:10" x14ac:dyDescent="0.25">
      <c r="G16890">
        <v>102034144</v>
      </c>
      <c r="H16890">
        <v>1</v>
      </c>
      <c r="I16890">
        <v>0.08</v>
      </c>
      <c r="J16890">
        <v>14.1</v>
      </c>
    </row>
    <row r="16891" spans="7:10" x14ac:dyDescent="0.25">
      <c r="G16891">
        <v>102034155</v>
      </c>
      <c r="H16891">
        <v>1</v>
      </c>
      <c r="I16891">
        <v>0.08</v>
      </c>
      <c r="J16891">
        <v>14.18</v>
      </c>
    </row>
    <row r="16892" spans="7:10" x14ac:dyDescent="0.25">
      <c r="G16892">
        <v>102034167</v>
      </c>
      <c r="H16892">
        <v>1</v>
      </c>
      <c r="I16892">
        <v>0.08</v>
      </c>
      <c r="J16892">
        <v>14.25</v>
      </c>
    </row>
    <row r="16893" spans="7:10" x14ac:dyDescent="0.25">
      <c r="G16893">
        <v>102035012</v>
      </c>
      <c r="H16893">
        <v>1</v>
      </c>
      <c r="I16893">
        <v>0.08</v>
      </c>
      <c r="J16893">
        <v>14.33</v>
      </c>
    </row>
    <row r="16894" spans="7:10" x14ac:dyDescent="0.25">
      <c r="G16894">
        <v>102036008</v>
      </c>
      <c r="H16894">
        <v>1</v>
      </c>
      <c r="I16894">
        <v>0.08</v>
      </c>
      <c r="J16894">
        <v>14.41</v>
      </c>
    </row>
    <row r="16895" spans="7:10" x14ac:dyDescent="0.25">
      <c r="G16895">
        <v>102036015</v>
      </c>
      <c r="H16895">
        <v>1</v>
      </c>
      <c r="I16895">
        <v>0.08</v>
      </c>
      <c r="J16895">
        <v>14.48</v>
      </c>
    </row>
    <row r="16896" spans="7:10" x14ac:dyDescent="0.25">
      <c r="G16896">
        <v>102036024</v>
      </c>
      <c r="H16896">
        <v>1</v>
      </c>
      <c r="I16896">
        <v>0.08</v>
      </c>
      <c r="J16896">
        <v>14.56</v>
      </c>
    </row>
    <row r="16897" spans="7:10" x14ac:dyDescent="0.25">
      <c r="G16897">
        <v>102036031</v>
      </c>
      <c r="H16897">
        <v>1</v>
      </c>
      <c r="I16897">
        <v>0.08</v>
      </c>
      <c r="J16897">
        <v>14.64</v>
      </c>
    </row>
    <row r="16898" spans="7:10" x14ac:dyDescent="0.25">
      <c r="G16898">
        <v>102036040</v>
      </c>
      <c r="H16898">
        <v>1</v>
      </c>
      <c r="I16898">
        <v>0.08</v>
      </c>
      <c r="J16898">
        <v>14.71</v>
      </c>
    </row>
    <row r="16899" spans="7:10" x14ac:dyDescent="0.25">
      <c r="G16899">
        <v>102036046</v>
      </c>
      <c r="H16899">
        <v>1</v>
      </c>
      <c r="I16899">
        <v>0.08</v>
      </c>
      <c r="J16899">
        <v>14.79</v>
      </c>
    </row>
    <row r="16900" spans="7:10" x14ac:dyDescent="0.25">
      <c r="G16900">
        <v>102036048</v>
      </c>
      <c r="H16900">
        <v>1</v>
      </c>
      <c r="I16900">
        <v>0.08</v>
      </c>
      <c r="J16900">
        <v>14.87</v>
      </c>
    </row>
    <row r="16901" spans="7:10" x14ac:dyDescent="0.25">
      <c r="G16901">
        <v>102036057</v>
      </c>
      <c r="H16901">
        <v>1</v>
      </c>
      <c r="I16901">
        <v>0.08</v>
      </c>
      <c r="J16901">
        <v>14.94</v>
      </c>
    </row>
    <row r="16902" spans="7:10" x14ac:dyDescent="0.25">
      <c r="G16902">
        <v>102036068</v>
      </c>
      <c r="H16902">
        <v>1</v>
      </c>
      <c r="I16902">
        <v>0.08</v>
      </c>
      <c r="J16902">
        <v>15.02</v>
      </c>
    </row>
    <row r="16903" spans="7:10" x14ac:dyDescent="0.25">
      <c r="G16903">
        <v>102036070</v>
      </c>
      <c r="H16903">
        <v>1</v>
      </c>
      <c r="I16903">
        <v>0.08</v>
      </c>
      <c r="J16903">
        <v>15.1</v>
      </c>
    </row>
    <row r="16904" spans="7:10" x14ac:dyDescent="0.25">
      <c r="G16904">
        <v>102036078</v>
      </c>
      <c r="H16904">
        <v>1</v>
      </c>
      <c r="I16904">
        <v>0.08</v>
      </c>
      <c r="J16904">
        <v>15.17</v>
      </c>
    </row>
    <row r="16905" spans="7:10" x14ac:dyDescent="0.25">
      <c r="G16905">
        <v>102036089</v>
      </c>
      <c r="H16905">
        <v>1</v>
      </c>
      <c r="I16905">
        <v>0.08</v>
      </c>
      <c r="J16905">
        <v>15.25</v>
      </c>
    </row>
    <row r="16906" spans="7:10" x14ac:dyDescent="0.25">
      <c r="G16906">
        <v>102036098</v>
      </c>
      <c r="H16906">
        <v>1</v>
      </c>
      <c r="I16906">
        <v>0.08</v>
      </c>
      <c r="J16906">
        <v>15.33</v>
      </c>
    </row>
    <row r="16907" spans="7:10" x14ac:dyDescent="0.25">
      <c r="G16907">
        <v>102036102</v>
      </c>
      <c r="H16907">
        <v>1</v>
      </c>
      <c r="I16907">
        <v>0.08</v>
      </c>
      <c r="J16907">
        <v>15.4</v>
      </c>
    </row>
    <row r="16908" spans="7:10" x14ac:dyDescent="0.25">
      <c r="G16908">
        <v>102036112</v>
      </c>
      <c r="H16908">
        <v>1</v>
      </c>
      <c r="I16908">
        <v>0.08</v>
      </c>
      <c r="J16908">
        <v>15.48</v>
      </c>
    </row>
    <row r="16909" spans="7:10" x14ac:dyDescent="0.25">
      <c r="G16909">
        <v>102036121</v>
      </c>
      <c r="H16909">
        <v>1</v>
      </c>
      <c r="I16909">
        <v>0.08</v>
      </c>
      <c r="J16909">
        <v>15.56</v>
      </c>
    </row>
    <row r="16910" spans="7:10" x14ac:dyDescent="0.25">
      <c r="G16910">
        <v>102036145</v>
      </c>
      <c r="H16910">
        <v>1</v>
      </c>
      <c r="I16910">
        <v>0.08</v>
      </c>
      <c r="J16910">
        <v>15.63</v>
      </c>
    </row>
    <row r="16911" spans="7:10" x14ac:dyDescent="0.25">
      <c r="G16911">
        <v>102040007</v>
      </c>
      <c r="H16911">
        <v>1</v>
      </c>
      <c r="I16911">
        <v>0.08</v>
      </c>
      <c r="J16911">
        <v>15.71</v>
      </c>
    </row>
    <row r="16912" spans="7:10" x14ac:dyDescent="0.25">
      <c r="G16912">
        <v>102040016</v>
      </c>
      <c r="H16912">
        <v>1</v>
      </c>
      <c r="I16912">
        <v>0.08</v>
      </c>
      <c r="J16912">
        <v>15.79</v>
      </c>
    </row>
    <row r="16913" spans="7:10" x14ac:dyDescent="0.25">
      <c r="G16913">
        <v>102040020</v>
      </c>
      <c r="H16913">
        <v>1</v>
      </c>
      <c r="I16913">
        <v>0.08</v>
      </c>
      <c r="J16913">
        <v>15.86</v>
      </c>
    </row>
    <row r="16914" spans="7:10" x14ac:dyDescent="0.25">
      <c r="G16914">
        <v>102040023</v>
      </c>
      <c r="H16914">
        <v>1</v>
      </c>
      <c r="I16914">
        <v>0.08</v>
      </c>
      <c r="J16914">
        <v>15.94</v>
      </c>
    </row>
    <row r="16915" spans="7:10" x14ac:dyDescent="0.25">
      <c r="G16915">
        <v>102040034</v>
      </c>
      <c r="H16915">
        <v>1</v>
      </c>
      <c r="I16915">
        <v>0.08</v>
      </c>
      <c r="J16915">
        <v>16.02</v>
      </c>
    </row>
    <row r="16916" spans="7:10" x14ac:dyDescent="0.25">
      <c r="G16916">
        <v>102040039</v>
      </c>
      <c r="H16916">
        <v>1</v>
      </c>
      <c r="I16916">
        <v>0.08</v>
      </c>
      <c r="J16916">
        <v>16.09</v>
      </c>
    </row>
    <row r="16917" spans="7:10" x14ac:dyDescent="0.25">
      <c r="G16917">
        <v>102040050</v>
      </c>
      <c r="H16917">
        <v>1</v>
      </c>
      <c r="I16917">
        <v>0.08</v>
      </c>
      <c r="J16917">
        <v>16.170000000000002</v>
      </c>
    </row>
    <row r="16918" spans="7:10" x14ac:dyDescent="0.25">
      <c r="G16918">
        <v>102040057</v>
      </c>
      <c r="H16918">
        <v>1</v>
      </c>
      <c r="I16918">
        <v>0.08</v>
      </c>
      <c r="J16918">
        <v>16.25</v>
      </c>
    </row>
    <row r="16919" spans="7:10" x14ac:dyDescent="0.25">
      <c r="G16919">
        <v>102040064</v>
      </c>
      <c r="H16919">
        <v>1</v>
      </c>
      <c r="I16919">
        <v>0.08</v>
      </c>
      <c r="J16919">
        <v>16.32</v>
      </c>
    </row>
    <row r="16920" spans="7:10" x14ac:dyDescent="0.25">
      <c r="G16920">
        <v>102040075</v>
      </c>
      <c r="H16920">
        <v>1</v>
      </c>
      <c r="I16920">
        <v>0.08</v>
      </c>
      <c r="J16920">
        <v>16.399999999999999</v>
      </c>
    </row>
    <row r="16921" spans="7:10" x14ac:dyDescent="0.25">
      <c r="G16921">
        <v>102040080</v>
      </c>
      <c r="H16921">
        <v>1</v>
      </c>
      <c r="I16921">
        <v>0.08</v>
      </c>
      <c r="J16921">
        <v>16.48</v>
      </c>
    </row>
    <row r="16922" spans="7:10" x14ac:dyDescent="0.25">
      <c r="G16922">
        <v>102040086</v>
      </c>
      <c r="H16922">
        <v>1</v>
      </c>
      <c r="I16922">
        <v>0.08</v>
      </c>
      <c r="J16922">
        <v>16.55</v>
      </c>
    </row>
    <row r="16923" spans="7:10" x14ac:dyDescent="0.25">
      <c r="G16923">
        <v>102040095</v>
      </c>
      <c r="H16923">
        <v>1</v>
      </c>
      <c r="I16923">
        <v>0.08</v>
      </c>
      <c r="J16923">
        <v>16.63</v>
      </c>
    </row>
    <row r="16924" spans="7:10" x14ac:dyDescent="0.25">
      <c r="G16924">
        <v>102040105</v>
      </c>
      <c r="H16924">
        <v>1</v>
      </c>
      <c r="I16924">
        <v>0.08</v>
      </c>
      <c r="J16924">
        <v>16.7</v>
      </c>
    </row>
    <row r="16925" spans="7:10" x14ac:dyDescent="0.25">
      <c r="G16925">
        <v>102040112</v>
      </c>
      <c r="H16925">
        <v>1</v>
      </c>
      <c r="I16925">
        <v>0.08</v>
      </c>
      <c r="J16925">
        <v>16.78</v>
      </c>
    </row>
    <row r="16926" spans="7:10" x14ac:dyDescent="0.25">
      <c r="G16926">
        <v>102047003</v>
      </c>
      <c r="H16926">
        <v>1</v>
      </c>
      <c r="I16926">
        <v>0.08</v>
      </c>
      <c r="J16926">
        <v>16.86</v>
      </c>
    </row>
    <row r="16927" spans="7:10" x14ac:dyDescent="0.25">
      <c r="G16927">
        <v>102047012</v>
      </c>
      <c r="H16927">
        <v>1</v>
      </c>
      <c r="I16927">
        <v>0.08</v>
      </c>
      <c r="J16927">
        <v>16.93</v>
      </c>
    </row>
    <row r="16928" spans="7:10" x14ac:dyDescent="0.25">
      <c r="G16928">
        <v>102047022</v>
      </c>
      <c r="H16928">
        <v>1</v>
      </c>
      <c r="I16928">
        <v>0.08</v>
      </c>
      <c r="J16928">
        <v>17.010000000000002</v>
      </c>
    </row>
    <row r="16929" spans="7:10" x14ac:dyDescent="0.25">
      <c r="G16929">
        <v>102047031</v>
      </c>
      <c r="H16929">
        <v>1</v>
      </c>
      <c r="I16929">
        <v>0.08</v>
      </c>
      <c r="J16929">
        <v>17.09</v>
      </c>
    </row>
    <row r="16930" spans="7:10" x14ac:dyDescent="0.25">
      <c r="G16930">
        <v>102047041</v>
      </c>
      <c r="H16930">
        <v>1</v>
      </c>
      <c r="I16930">
        <v>0.08</v>
      </c>
      <c r="J16930">
        <v>17.16</v>
      </c>
    </row>
    <row r="16931" spans="7:10" x14ac:dyDescent="0.25">
      <c r="G16931">
        <v>102047059</v>
      </c>
      <c r="H16931">
        <v>1</v>
      </c>
      <c r="I16931">
        <v>0.08</v>
      </c>
      <c r="J16931">
        <v>17.239999999999998</v>
      </c>
    </row>
    <row r="16932" spans="7:10" x14ac:dyDescent="0.25">
      <c r="G16932">
        <v>102047069</v>
      </c>
      <c r="H16932">
        <v>1</v>
      </c>
      <c r="I16932">
        <v>0.08</v>
      </c>
      <c r="J16932">
        <v>17.32</v>
      </c>
    </row>
    <row r="16933" spans="7:10" x14ac:dyDescent="0.25">
      <c r="G16933">
        <v>102047078</v>
      </c>
      <c r="H16933">
        <v>1</v>
      </c>
      <c r="I16933">
        <v>0.08</v>
      </c>
      <c r="J16933">
        <v>17.39</v>
      </c>
    </row>
    <row r="16934" spans="7:10" x14ac:dyDescent="0.25">
      <c r="G16934">
        <v>102047088</v>
      </c>
      <c r="H16934">
        <v>1</v>
      </c>
      <c r="I16934">
        <v>0.08</v>
      </c>
      <c r="J16934">
        <v>17.47</v>
      </c>
    </row>
    <row r="16935" spans="7:10" x14ac:dyDescent="0.25">
      <c r="G16935">
        <v>102047097</v>
      </c>
      <c r="H16935">
        <v>1</v>
      </c>
      <c r="I16935">
        <v>0.08</v>
      </c>
      <c r="J16935">
        <v>17.55</v>
      </c>
    </row>
    <row r="16936" spans="7:10" x14ac:dyDescent="0.25">
      <c r="G16936">
        <v>102047106</v>
      </c>
      <c r="H16936">
        <v>1</v>
      </c>
      <c r="I16936">
        <v>0.08</v>
      </c>
      <c r="J16936">
        <v>17.62</v>
      </c>
    </row>
    <row r="16937" spans="7:10" x14ac:dyDescent="0.25">
      <c r="G16937">
        <v>102047116</v>
      </c>
      <c r="H16937">
        <v>1</v>
      </c>
      <c r="I16937">
        <v>0.08</v>
      </c>
      <c r="J16937">
        <v>17.7</v>
      </c>
    </row>
    <row r="16938" spans="7:10" x14ac:dyDescent="0.25">
      <c r="G16938">
        <v>102047125</v>
      </c>
      <c r="H16938">
        <v>1</v>
      </c>
      <c r="I16938">
        <v>0.08</v>
      </c>
      <c r="J16938">
        <v>17.78</v>
      </c>
    </row>
    <row r="16939" spans="7:10" x14ac:dyDescent="0.25">
      <c r="G16939">
        <v>102047135</v>
      </c>
      <c r="H16939">
        <v>1</v>
      </c>
      <c r="I16939">
        <v>0.08</v>
      </c>
      <c r="J16939">
        <v>17.850000000000001</v>
      </c>
    </row>
    <row r="16940" spans="7:10" x14ac:dyDescent="0.25">
      <c r="G16940">
        <v>102050012</v>
      </c>
      <c r="H16940">
        <v>1</v>
      </c>
      <c r="I16940">
        <v>0.08</v>
      </c>
      <c r="J16940">
        <v>17.93</v>
      </c>
    </row>
    <row r="16941" spans="7:10" x14ac:dyDescent="0.25">
      <c r="G16941">
        <v>102050027</v>
      </c>
      <c r="H16941">
        <v>1</v>
      </c>
      <c r="I16941">
        <v>0.08</v>
      </c>
      <c r="J16941">
        <v>18.010000000000002</v>
      </c>
    </row>
    <row r="16942" spans="7:10" x14ac:dyDescent="0.25">
      <c r="G16942">
        <v>102050041</v>
      </c>
      <c r="H16942">
        <v>1</v>
      </c>
      <c r="I16942">
        <v>0.08</v>
      </c>
      <c r="J16942">
        <v>18.079999999999998</v>
      </c>
    </row>
    <row r="16943" spans="7:10" x14ac:dyDescent="0.25">
      <c r="G16943">
        <v>102050071</v>
      </c>
      <c r="H16943">
        <v>1</v>
      </c>
      <c r="I16943">
        <v>0.08</v>
      </c>
      <c r="J16943">
        <v>18.16</v>
      </c>
    </row>
    <row r="16944" spans="7:10" x14ac:dyDescent="0.25">
      <c r="G16944">
        <v>102050085</v>
      </c>
      <c r="H16944">
        <v>1</v>
      </c>
      <c r="I16944">
        <v>0.08</v>
      </c>
      <c r="J16944">
        <v>18.239999999999998</v>
      </c>
    </row>
    <row r="16945" spans="7:10" x14ac:dyDescent="0.25">
      <c r="G16945">
        <v>102050115</v>
      </c>
      <c r="H16945">
        <v>1</v>
      </c>
      <c r="I16945">
        <v>0.08</v>
      </c>
      <c r="J16945">
        <v>18.309999999999999</v>
      </c>
    </row>
    <row r="16946" spans="7:10" x14ac:dyDescent="0.25">
      <c r="G16946">
        <v>102050129</v>
      </c>
      <c r="H16946">
        <v>1</v>
      </c>
      <c r="I16946">
        <v>0.08</v>
      </c>
      <c r="J16946">
        <v>18.39</v>
      </c>
    </row>
    <row r="16947" spans="7:10" x14ac:dyDescent="0.25">
      <c r="G16947">
        <v>102050144</v>
      </c>
      <c r="H16947">
        <v>1</v>
      </c>
      <c r="I16947">
        <v>0.08</v>
      </c>
      <c r="J16947">
        <v>18.47</v>
      </c>
    </row>
    <row r="16948" spans="7:10" x14ac:dyDescent="0.25">
      <c r="G16948">
        <v>102050159</v>
      </c>
      <c r="H16948">
        <v>1</v>
      </c>
      <c r="I16948">
        <v>0.08</v>
      </c>
      <c r="J16948">
        <v>18.54</v>
      </c>
    </row>
    <row r="16949" spans="7:10" x14ac:dyDescent="0.25">
      <c r="G16949">
        <v>102050173</v>
      </c>
      <c r="H16949">
        <v>1</v>
      </c>
      <c r="I16949">
        <v>0.08</v>
      </c>
      <c r="J16949">
        <v>18.62</v>
      </c>
    </row>
    <row r="16950" spans="7:10" x14ac:dyDescent="0.25">
      <c r="G16950">
        <v>102050188</v>
      </c>
      <c r="H16950">
        <v>1</v>
      </c>
      <c r="I16950">
        <v>0.08</v>
      </c>
      <c r="J16950">
        <v>18.7</v>
      </c>
    </row>
    <row r="16951" spans="7:10" x14ac:dyDescent="0.25">
      <c r="G16951">
        <v>102050203</v>
      </c>
      <c r="H16951">
        <v>1</v>
      </c>
      <c r="I16951">
        <v>0.08</v>
      </c>
      <c r="J16951">
        <v>18.77</v>
      </c>
    </row>
    <row r="16952" spans="7:10" x14ac:dyDescent="0.25">
      <c r="G16952">
        <v>102050217</v>
      </c>
      <c r="H16952">
        <v>1</v>
      </c>
      <c r="I16952">
        <v>0.08</v>
      </c>
      <c r="J16952">
        <v>18.850000000000001</v>
      </c>
    </row>
    <row r="16953" spans="7:10" x14ac:dyDescent="0.25">
      <c r="G16953">
        <v>102052005</v>
      </c>
      <c r="H16953">
        <v>1</v>
      </c>
      <c r="I16953">
        <v>0.08</v>
      </c>
      <c r="J16953">
        <v>18.93</v>
      </c>
    </row>
    <row r="16954" spans="7:10" x14ac:dyDescent="0.25">
      <c r="G16954">
        <v>102052013</v>
      </c>
      <c r="H16954">
        <v>1</v>
      </c>
      <c r="I16954">
        <v>0.08</v>
      </c>
      <c r="J16954">
        <v>19</v>
      </c>
    </row>
    <row r="16955" spans="7:10" x14ac:dyDescent="0.25">
      <c r="G16955">
        <v>102052021</v>
      </c>
      <c r="H16955">
        <v>1</v>
      </c>
      <c r="I16955">
        <v>0.08</v>
      </c>
      <c r="J16955">
        <v>19.079999999999998</v>
      </c>
    </row>
    <row r="16956" spans="7:10" x14ac:dyDescent="0.25">
      <c r="G16956">
        <v>102052034</v>
      </c>
      <c r="H16956">
        <v>1</v>
      </c>
      <c r="I16956">
        <v>0.08</v>
      </c>
      <c r="J16956">
        <v>19.16</v>
      </c>
    </row>
    <row r="16957" spans="7:10" x14ac:dyDescent="0.25">
      <c r="G16957">
        <v>102052044</v>
      </c>
      <c r="H16957">
        <v>1</v>
      </c>
      <c r="I16957">
        <v>0.08</v>
      </c>
      <c r="J16957">
        <v>19.23</v>
      </c>
    </row>
    <row r="16958" spans="7:10" x14ac:dyDescent="0.25">
      <c r="G16958">
        <v>102052053</v>
      </c>
      <c r="H16958">
        <v>1</v>
      </c>
      <c r="I16958">
        <v>0.08</v>
      </c>
      <c r="J16958">
        <v>19.309999999999999</v>
      </c>
    </row>
    <row r="16959" spans="7:10" x14ac:dyDescent="0.25">
      <c r="G16959">
        <v>102052061</v>
      </c>
      <c r="H16959">
        <v>1</v>
      </c>
      <c r="I16959">
        <v>0.08</v>
      </c>
      <c r="J16959">
        <v>19.39</v>
      </c>
    </row>
    <row r="16960" spans="7:10" x14ac:dyDescent="0.25">
      <c r="G16960">
        <v>102052070</v>
      </c>
      <c r="H16960">
        <v>1</v>
      </c>
      <c r="I16960">
        <v>0.08</v>
      </c>
      <c r="J16960">
        <v>19.46</v>
      </c>
    </row>
    <row r="16961" spans="7:10" x14ac:dyDescent="0.25">
      <c r="G16961">
        <v>102052078</v>
      </c>
      <c r="H16961">
        <v>1</v>
      </c>
      <c r="I16961">
        <v>0.08</v>
      </c>
      <c r="J16961">
        <v>19.54</v>
      </c>
    </row>
    <row r="16962" spans="7:10" x14ac:dyDescent="0.25">
      <c r="G16962">
        <v>102052085</v>
      </c>
      <c r="H16962">
        <v>1</v>
      </c>
      <c r="I16962">
        <v>0.08</v>
      </c>
      <c r="J16962">
        <v>19.62</v>
      </c>
    </row>
    <row r="16963" spans="7:10" x14ac:dyDescent="0.25">
      <c r="G16963">
        <v>102052097</v>
      </c>
      <c r="H16963">
        <v>1</v>
      </c>
      <c r="I16963">
        <v>0.08</v>
      </c>
      <c r="J16963">
        <v>19.690000000000001</v>
      </c>
    </row>
    <row r="16964" spans="7:10" x14ac:dyDescent="0.25">
      <c r="G16964">
        <v>102052113</v>
      </c>
      <c r="H16964">
        <v>2</v>
      </c>
      <c r="I16964">
        <v>0.15</v>
      </c>
      <c r="J16964">
        <v>19.850000000000001</v>
      </c>
    </row>
    <row r="16965" spans="7:10" x14ac:dyDescent="0.25">
      <c r="G16965">
        <v>102052121</v>
      </c>
      <c r="H16965">
        <v>1</v>
      </c>
      <c r="I16965">
        <v>0.08</v>
      </c>
      <c r="J16965">
        <v>19.920000000000002</v>
      </c>
    </row>
    <row r="16966" spans="7:10" x14ac:dyDescent="0.25">
      <c r="G16966">
        <v>102052130</v>
      </c>
      <c r="H16966">
        <v>1</v>
      </c>
      <c r="I16966">
        <v>0.08</v>
      </c>
      <c r="J16966">
        <v>20</v>
      </c>
    </row>
    <row r="16967" spans="7:10" x14ac:dyDescent="0.25">
      <c r="G16967">
        <v>102063007</v>
      </c>
      <c r="H16967">
        <v>1</v>
      </c>
      <c r="I16967">
        <v>0.08</v>
      </c>
      <c r="J16967">
        <v>20.079999999999998</v>
      </c>
    </row>
    <row r="16968" spans="7:10" x14ac:dyDescent="0.25">
      <c r="G16968">
        <v>102063015</v>
      </c>
      <c r="H16968">
        <v>1</v>
      </c>
      <c r="I16968">
        <v>0.08</v>
      </c>
      <c r="J16968">
        <v>20.149999999999999</v>
      </c>
    </row>
    <row r="16969" spans="7:10" x14ac:dyDescent="0.25">
      <c r="G16969">
        <v>102063022</v>
      </c>
      <c r="H16969">
        <v>1</v>
      </c>
      <c r="I16969">
        <v>0.08</v>
      </c>
      <c r="J16969">
        <v>20.23</v>
      </c>
    </row>
    <row r="16970" spans="7:10" x14ac:dyDescent="0.25">
      <c r="G16970">
        <v>102063027</v>
      </c>
      <c r="H16970">
        <v>1</v>
      </c>
      <c r="I16970">
        <v>0.08</v>
      </c>
      <c r="J16970">
        <v>20.309999999999999</v>
      </c>
    </row>
    <row r="16971" spans="7:10" x14ac:dyDescent="0.25">
      <c r="G16971">
        <v>102063035</v>
      </c>
      <c r="H16971">
        <v>1</v>
      </c>
      <c r="I16971">
        <v>0.08</v>
      </c>
      <c r="J16971">
        <v>20.38</v>
      </c>
    </row>
    <row r="16972" spans="7:10" x14ac:dyDescent="0.25">
      <c r="G16972">
        <v>102063045</v>
      </c>
      <c r="H16972">
        <v>1</v>
      </c>
      <c r="I16972">
        <v>0.08</v>
      </c>
      <c r="J16972">
        <v>20.46</v>
      </c>
    </row>
    <row r="16973" spans="7:10" x14ac:dyDescent="0.25">
      <c r="G16973">
        <v>102063052</v>
      </c>
      <c r="H16973">
        <v>1</v>
      </c>
      <c r="I16973">
        <v>0.08</v>
      </c>
      <c r="J16973">
        <v>20.54</v>
      </c>
    </row>
    <row r="16974" spans="7:10" x14ac:dyDescent="0.25">
      <c r="G16974">
        <v>102063058</v>
      </c>
      <c r="H16974">
        <v>1</v>
      </c>
      <c r="I16974">
        <v>0.08</v>
      </c>
      <c r="J16974">
        <v>20.61</v>
      </c>
    </row>
    <row r="16975" spans="7:10" x14ac:dyDescent="0.25">
      <c r="G16975">
        <v>102063067</v>
      </c>
      <c r="H16975">
        <v>1</v>
      </c>
      <c r="I16975">
        <v>0.08</v>
      </c>
      <c r="J16975">
        <v>20.69</v>
      </c>
    </row>
    <row r="16976" spans="7:10" x14ac:dyDescent="0.25">
      <c r="G16976">
        <v>102063083</v>
      </c>
      <c r="H16976">
        <v>1</v>
      </c>
      <c r="I16976">
        <v>0.08</v>
      </c>
      <c r="J16976">
        <v>20.77</v>
      </c>
    </row>
    <row r="16977" spans="7:10" x14ac:dyDescent="0.25">
      <c r="G16977">
        <v>102063096</v>
      </c>
      <c r="H16977">
        <v>1</v>
      </c>
      <c r="I16977">
        <v>0.08</v>
      </c>
      <c r="J16977">
        <v>20.84</v>
      </c>
    </row>
    <row r="16978" spans="7:10" x14ac:dyDescent="0.25">
      <c r="G16978">
        <v>102063112</v>
      </c>
      <c r="H16978">
        <v>1</v>
      </c>
      <c r="I16978">
        <v>0.08</v>
      </c>
      <c r="J16978">
        <v>20.92</v>
      </c>
    </row>
    <row r="16979" spans="7:10" x14ac:dyDescent="0.25">
      <c r="G16979">
        <v>102063128</v>
      </c>
      <c r="H16979">
        <v>1</v>
      </c>
      <c r="I16979">
        <v>0.08</v>
      </c>
      <c r="J16979">
        <v>21</v>
      </c>
    </row>
    <row r="16980" spans="7:10" x14ac:dyDescent="0.25">
      <c r="G16980">
        <v>102063135</v>
      </c>
      <c r="H16980">
        <v>1</v>
      </c>
      <c r="I16980">
        <v>0.08</v>
      </c>
      <c r="J16980">
        <v>21.07</v>
      </c>
    </row>
    <row r="16981" spans="7:10" x14ac:dyDescent="0.25">
      <c r="G16981">
        <v>102063145</v>
      </c>
      <c r="H16981">
        <v>1</v>
      </c>
      <c r="I16981">
        <v>0.08</v>
      </c>
      <c r="J16981">
        <v>21.15</v>
      </c>
    </row>
    <row r="16982" spans="7:10" x14ac:dyDescent="0.25">
      <c r="G16982">
        <v>102066005</v>
      </c>
      <c r="H16982">
        <v>1</v>
      </c>
      <c r="I16982">
        <v>0.08</v>
      </c>
      <c r="J16982">
        <v>21.23</v>
      </c>
    </row>
    <row r="16983" spans="7:10" x14ac:dyDescent="0.25">
      <c r="G16983">
        <v>102066012</v>
      </c>
      <c r="H16983">
        <v>1</v>
      </c>
      <c r="I16983">
        <v>0.08</v>
      </c>
      <c r="J16983">
        <v>21.3</v>
      </c>
    </row>
    <row r="16984" spans="7:10" x14ac:dyDescent="0.25">
      <c r="G16984">
        <v>102066022</v>
      </c>
      <c r="H16984">
        <v>1</v>
      </c>
      <c r="I16984">
        <v>0.08</v>
      </c>
      <c r="J16984">
        <v>21.38</v>
      </c>
    </row>
    <row r="16985" spans="7:10" x14ac:dyDescent="0.25">
      <c r="G16985">
        <v>102066031</v>
      </c>
      <c r="H16985">
        <v>1</v>
      </c>
      <c r="I16985">
        <v>0.08</v>
      </c>
      <c r="J16985">
        <v>21.46</v>
      </c>
    </row>
    <row r="16986" spans="7:10" x14ac:dyDescent="0.25">
      <c r="G16986">
        <v>102066040</v>
      </c>
      <c r="H16986">
        <v>1</v>
      </c>
      <c r="I16986">
        <v>0.08</v>
      </c>
      <c r="J16986">
        <v>21.53</v>
      </c>
    </row>
    <row r="16987" spans="7:10" x14ac:dyDescent="0.25">
      <c r="G16987">
        <v>102066048</v>
      </c>
      <c r="H16987">
        <v>1</v>
      </c>
      <c r="I16987">
        <v>0.08</v>
      </c>
      <c r="J16987">
        <v>21.61</v>
      </c>
    </row>
    <row r="16988" spans="7:10" x14ac:dyDescent="0.25">
      <c r="G16988">
        <v>102066056</v>
      </c>
      <c r="H16988">
        <v>1</v>
      </c>
      <c r="I16988">
        <v>0.08</v>
      </c>
      <c r="J16988">
        <v>21.69</v>
      </c>
    </row>
    <row r="16989" spans="7:10" x14ac:dyDescent="0.25">
      <c r="G16989">
        <v>102066065</v>
      </c>
      <c r="H16989">
        <v>1</v>
      </c>
      <c r="I16989">
        <v>0.08</v>
      </c>
      <c r="J16989">
        <v>21.76</v>
      </c>
    </row>
    <row r="16990" spans="7:10" x14ac:dyDescent="0.25">
      <c r="G16990">
        <v>102066071</v>
      </c>
      <c r="H16990">
        <v>1</v>
      </c>
      <c r="I16990">
        <v>0.08</v>
      </c>
      <c r="J16990">
        <v>21.84</v>
      </c>
    </row>
    <row r="16991" spans="7:10" x14ac:dyDescent="0.25">
      <c r="G16991">
        <v>102066077</v>
      </c>
      <c r="H16991">
        <v>1</v>
      </c>
      <c r="I16991">
        <v>0.08</v>
      </c>
      <c r="J16991">
        <v>21.92</v>
      </c>
    </row>
    <row r="16992" spans="7:10" x14ac:dyDescent="0.25">
      <c r="G16992">
        <v>102066086</v>
      </c>
      <c r="H16992">
        <v>1</v>
      </c>
      <c r="I16992">
        <v>0.08</v>
      </c>
      <c r="J16992">
        <v>21.99</v>
      </c>
    </row>
    <row r="16993" spans="7:10" x14ac:dyDescent="0.25">
      <c r="G16993">
        <v>102066094</v>
      </c>
      <c r="H16993">
        <v>1</v>
      </c>
      <c r="I16993">
        <v>0.08</v>
      </c>
      <c r="J16993">
        <v>22.07</v>
      </c>
    </row>
    <row r="16994" spans="7:10" x14ac:dyDescent="0.25">
      <c r="G16994">
        <v>102066105</v>
      </c>
      <c r="H16994">
        <v>1</v>
      </c>
      <c r="I16994">
        <v>0.08</v>
      </c>
      <c r="J16994">
        <v>22.15</v>
      </c>
    </row>
    <row r="16995" spans="7:10" x14ac:dyDescent="0.25">
      <c r="G16995">
        <v>102066120</v>
      </c>
      <c r="H16995">
        <v>1</v>
      </c>
      <c r="I16995">
        <v>0.08</v>
      </c>
      <c r="J16995">
        <v>22.22</v>
      </c>
    </row>
    <row r="16996" spans="7:10" x14ac:dyDescent="0.25">
      <c r="G16996">
        <v>102106005</v>
      </c>
      <c r="H16996">
        <v>1</v>
      </c>
      <c r="I16996">
        <v>0.08</v>
      </c>
      <c r="J16996">
        <v>22.3</v>
      </c>
    </row>
    <row r="16997" spans="7:10" x14ac:dyDescent="0.25">
      <c r="G16997">
        <v>102106018</v>
      </c>
      <c r="H16997">
        <v>1</v>
      </c>
      <c r="I16997">
        <v>0.08</v>
      </c>
      <c r="J16997">
        <v>22.38</v>
      </c>
    </row>
    <row r="16998" spans="7:10" x14ac:dyDescent="0.25">
      <c r="G16998">
        <v>102106025</v>
      </c>
      <c r="H16998">
        <v>1</v>
      </c>
      <c r="I16998">
        <v>0.08</v>
      </c>
      <c r="J16998">
        <v>22.45</v>
      </c>
    </row>
    <row r="16999" spans="7:10" x14ac:dyDescent="0.25">
      <c r="G16999">
        <v>102106035</v>
      </c>
      <c r="H16999">
        <v>1</v>
      </c>
      <c r="I16999">
        <v>0.08</v>
      </c>
      <c r="J16999">
        <v>22.53</v>
      </c>
    </row>
    <row r="17000" spans="7:10" x14ac:dyDescent="0.25">
      <c r="G17000">
        <v>102106038</v>
      </c>
      <c r="H17000">
        <v>1</v>
      </c>
      <c r="I17000">
        <v>0.08</v>
      </c>
      <c r="J17000">
        <v>22.61</v>
      </c>
    </row>
    <row r="17001" spans="7:10" x14ac:dyDescent="0.25">
      <c r="G17001">
        <v>102106045</v>
      </c>
      <c r="H17001">
        <v>1</v>
      </c>
      <c r="I17001">
        <v>0.08</v>
      </c>
      <c r="J17001">
        <v>22.68</v>
      </c>
    </row>
    <row r="17002" spans="7:10" x14ac:dyDescent="0.25">
      <c r="G17002">
        <v>102106055</v>
      </c>
      <c r="H17002">
        <v>1</v>
      </c>
      <c r="I17002">
        <v>0.08</v>
      </c>
      <c r="J17002">
        <v>22.76</v>
      </c>
    </row>
    <row r="17003" spans="7:10" x14ac:dyDescent="0.25">
      <c r="G17003">
        <v>102106062</v>
      </c>
      <c r="H17003">
        <v>1</v>
      </c>
      <c r="I17003">
        <v>0.08</v>
      </c>
      <c r="J17003">
        <v>22.84</v>
      </c>
    </row>
    <row r="17004" spans="7:10" x14ac:dyDescent="0.25">
      <c r="G17004">
        <v>102106072</v>
      </c>
      <c r="H17004">
        <v>1</v>
      </c>
      <c r="I17004">
        <v>0.08</v>
      </c>
      <c r="J17004">
        <v>22.91</v>
      </c>
    </row>
    <row r="17005" spans="7:10" x14ac:dyDescent="0.25">
      <c r="G17005">
        <v>102106085</v>
      </c>
      <c r="H17005">
        <v>1</v>
      </c>
      <c r="I17005">
        <v>0.08</v>
      </c>
      <c r="J17005">
        <v>22.99</v>
      </c>
    </row>
    <row r="17006" spans="7:10" x14ac:dyDescent="0.25">
      <c r="G17006">
        <v>102106098</v>
      </c>
      <c r="H17006">
        <v>1</v>
      </c>
      <c r="I17006">
        <v>0.08</v>
      </c>
      <c r="J17006">
        <v>23.07</v>
      </c>
    </row>
    <row r="17007" spans="7:10" x14ac:dyDescent="0.25">
      <c r="G17007">
        <v>102106099</v>
      </c>
      <c r="H17007">
        <v>1</v>
      </c>
      <c r="I17007">
        <v>0.08</v>
      </c>
      <c r="J17007">
        <v>23.14</v>
      </c>
    </row>
    <row r="17008" spans="7:10" x14ac:dyDescent="0.25">
      <c r="G17008">
        <v>102106100</v>
      </c>
      <c r="H17008">
        <v>1</v>
      </c>
      <c r="I17008">
        <v>0.08</v>
      </c>
      <c r="J17008">
        <v>23.22</v>
      </c>
    </row>
    <row r="17009" spans="7:10" x14ac:dyDescent="0.25">
      <c r="G17009">
        <v>102106123</v>
      </c>
      <c r="H17009">
        <v>1</v>
      </c>
      <c r="I17009">
        <v>0.08</v>
      </c>
      <c r="J17009">
        <v>23.3</v>
      </c>
    </row>
    <row r="17010" spans="7:10" x14ac:dyDescent="0.25">
      <c r="G17010">
        <v>102106145</v>
      </c>
      <c r="H17010">
        <v>1</v>
      </c>
      <c r="I17010">
        <v>0.08</v>
      </c>
      <c r="J17010">
        <v>23.37</v>
      </c>
    </row>
    <row r="17011" spans="7:10" x14ac:dyDescent="0.25">
      <c r="G17011">
        <v>102106156</v>
      </c>
      <c r="H17011">
        <v>1</v>
      </c>
      <c r="I17011">
        <v>0.08</v>
      </c>
      <c r="J17011">
        <v>23.45</v>
      </c>
    </row>
    <row r="17012" spans="7:10" x14ac:dyDescent="0.25">
      <c r="G17012">
        <v>102123026</v>
      </c>
      <c r="H17012">
        <v>1</v>
      </c>
      <c r="I17012">
        <v>0.08</v>
      </c>
      <c r="J17012">
        <v>23.52</v>
      </c>
    </row>
    <row r="17013" spans="7:10" x14ac:dyDescent="0.25">
      <c r="G17013">
        <v>102123030</v>
      </c>
      <c r="H17013">
        <v>1</v>
      </c>
      <c r="I17013">
        <v>0.08</v>
      </c>
      <c r="J17013">
        <v>23.6</v>
      </c>
    </row>
    <row r="17014" spans="7:10" x14ac:dyDescent="0.25">
      <c r="G17014">
        <v>102123039</v>
      </c>
      <c r="H17014">
        <v>2</v>
      </c>
      <c r="I17014">
        <v>0.15</v>
      </c>
      <c r="J17014">
        <v>23.75</v>
      </c>
    </row>
    <row r="17015" spans="7:10" x14ac:dyDescent="0.25">
      <c r="G17015">
        <v>102123041</v>
      </c>
      <c r="H17015">
        <v>1</v>
      </c>
      <c r="I17015">
        <v>0.08</v>
      </c>
      <c r="J17015">
        <v>23.83</v>
      </c>
    </row>
    <row r="17016" spans="7:10" x14ac:dyDescent="0.25">
      <c r="G17016">
        <v>102123053</v>
      </c>
      <c r="H17016">
        <v>1</v>
      </c>
      <c r="I17016">
        <v>0.08</v>
      </c>
      <c r="J17016">
        <v>23.91</v>
      </c>
    </row>
    <row r="17017" spans="7:10" x14ac:dyDescent="0.25">
      <c r="G17017">
        <v>102123060</v>
      </c>
      <c r="H17017">
        <v>1</v>
      </c>
      <c r="I17017">
        <v>0.08</v>
      </c>
      <c r="J17017">
        <v>23.98</v>
      </c>
    </row>
    <row r="17018" spans="7:10" x14ac:dyDescent="0.25">
      <c r="G17018">
        <v>102123065</v>
      </c>
      <c r="H17018">
        <v>1</v>
      </c>
      <c r="I17018">
        <v>0.08</v>
      </c>
      <c r="J17018">
        <v>24.06</v>
      </c>
    </row>
    <row r="17019" spans="7:10" x14ac:dyDescent="0.25">
      <c r="G17019">
        <v>102123071</v>
      </c>
      <c r="H17019">
        <v>1</v>
      </c>
      <c r="I17019">
        <v>0.08</v>
      </c>
      <c r="J17019">
        <v>24.14</v>
      </c>
    </row>
    <row r="17020" spans="7:10" x14ac:dyDescent="0.25">
      <c r="G17020">
        <v>102123078</v>
      </c>
      <c r="H17020">
        <v>1</v>
      </c>
      <c r="I17020">
        <v>0.08</v>
      </c>
      <c r="J17020">
        <v>24.21</v>
      </c>
    </row>
    <row r="17021" spans="7:10" x14ac:dyDescent="0.25">
      <c r="G17021">
        <v>102123080</v>
      </c>
      <c r="H17021">
        <v>1</v>
      </c>
      <c r="I17021">
        <v>0.08</v>
      </c>
      <c r="J17021">
        <v>24.29</v>
      </c>
    </row>
    <row r="17022" spans="7:10" x14ac:dyDescent="0.25">
      <c r="G17022">
        <v>102123082</v>
      </c>
      <c r="H17022">
        <v>1</v>
      </c>
      <c r="I17022">
        <v>0.08</v>
      </c>
      <c r="J17022">
        <v>24.37</v>
      </c>
    </row>
    <row r="17023" spans="7:10" x14ac:dyDescent="0.25">
      <c r="G17023">
        <v>102139009</v>
      </c>
      <c r="H17023">
        <v>1</v>
      </c>
      <c r="I17023">
        <v>0.08</v>
      </c>
      <c r="J17023">
        <v>24.44</v>
      </c>
    </row>
    <row r="17024" spans="7:10" x14ac:dyDescent="0.25">
      <c r="G17024">
        <v>102139014</v>
      </c>
      <c r="H17024">
        <v>1</v>
      </c>
      <c r="I17024">
        <v>0.08</v>
      </c>
      <c r="J17024">
        <v>24.52</v>
      </c>
    </row>
    <row r="17025" spans="7:10" x14ac:dyDescent="0.25">
      <c r="G17025">
        <v>102139025</v>
      </c>
      <c r="H17025">
        <v>1</v>
      </c>
      <c r="I17025">
        <v>0.08</v>
      </c>
      <c r="J17025">
        <v>24.6</v>
      </c>
    </row>
    <row r="17026" spans="7:10" x14ac:dyDescent="0.25">
      <c r="G17026">
        <v>102139036</v>
      </c>
      <c r="H17026">
        <v>1</v>
      </c>
      <c r="I17026">
        <v>0.08</v>
      </c>
      <c r="J17026">
        <v>24.67</v>
      </c>
    </row>
    <row r="17027" spans="7:10" x14ac:dyDescent="0.25">
      <c r="G17027">
        <v>102139050</v>
      </c>
      <c r="H17027">
        <v>1</v>
      </c>
      <c r="I17027">
        <v>0.08</v>
      </c>
      <c r="J17027">
        <v>24.75</v>
      </c>
    </row>
    <row r="17028" spans="7:10" x14ac:dyDescent="0.25">
      <c r="G17028">
        <v>102139062</v>
      </c>
      <c r="H17028">
        <v>1</v>
      </c>
      <c r="I17028">
        <v>0.08</v>
      </c>
      <c r="J17028">
        <v>24.83</v>
      </c>
    </row>
    <row r="17029" spans="7:10" x14ac:dyDescent="0.25">
      <c r="G17029">
        <v>102139065</v>
      </c>
      <c r="H17029">
        <v>1</v>
      </c>
      <c r="I17029">
        <v>0.08</v>
      </c>
      <c r="J17029">
        <v>24.9</v>
      </c>
    </row>
    <row r="17030" spans="7:10" x14ac:dyDescent="0.25">
      <c r="G17030">
        <v>102139074</v>
      </c>
      <c r="H17030">
        <v>1</v>
      </c>
      <c r="I17030">
        <v>0.08</v>
      </c>
      <c r="J17030">
        <v>24.98</v>
      </c>
    </row>
    <row r="17031" spans="7:10" x14ac:dyDescent="0.25">
      <c r="G17031">
        <v>102139080</v>
      </c>
      <c r="H17031">
        <v>1</v>
      </c>
      <c r="I17031">
        <v>0.08</v>
      </c>
      <c r="J17031">
        <v>25.06</v>
      </c>
    </row>
    <row r="17032" spans="7:10" x14ac:dyDescent="0.25">
      <c r="G17032">
        <v>102139086</v>
      </c>
      <c r="H17032">
        <v>1</v>
      </c>
      <c r="I17032">
        <v>0.08</v>
      </c>
      <c r="J17032">
        <v>25.13</v>
      </c>
    </row>
    <row r="17033" spans="7:10" x14ac:dyDescent="0.25">
      <c r="G17033">
        <v>102139092</v>
      </c>
      <c r="H17033">
        <v>1</v>
      </c>
      <c r="I17033">
        <v>0.08</v>
      </c>
      <c r="J17033">
        <v>25.21</v>
      </c>
    </row>
    <row r="17034" spans="7:10" x14ac:dyDescent="0.25">
      <c r="G17034">
        <v>102139102</v>
      </c>
      <c r="H17034">
        <v>1</v>
      </c>
      <c r="I17034">
        <v>0.08</v>
      </c>
      <c r="J17034">
        <v>25.29</v>
      </c>
    </row>
    <row r="17035" spans="7:10" x14ac:dyDescent="0.25">
      <c r="G17035">
        <v>102139112</v>
      </c>
      <c r="H17035">
        <v>1</v>
      </c>
      <c r="I17035">
        <v>0.08</v>
      </c>
      <c r="J17035">
        <v>25.36</v>
      </c>
    </row>
    <row r="17036" spans="7:10" x14ac:dyDescent="0.25">
      <c r="G17036">
        <v>102139124</v>
      </c>
      <c r="H17036">
        <v>1</v>
      </c>
      <c r="I17036">
        <v>0.08</v>
      </c>
      <c r="J17036">
        <v>25.44</v>
      </c>
    </row>
    <row r="17037" spans="7:10" x14ac:dyDescent="0.25">
      <c r="G17037">
        <v>102139129</v>
      </c>
      <c r="H17037">
        <v>1</v>
      </c>
      <c r="I17037">
        <v>0.08</v>
      </c>
      <c r="J17037">
        <v>25.52</v>
      </c>
    </row>
    <row r="17038" spans="7:10" x14ac:dyDescent="0.25">
      <c r="G17038">
        <v>114006006</v>
      </c>
      <c r="H17038">
        <v>1</v>
      </c>
      <c r="I17038">
        <v>0.08</v>
      </c>
      <c r="J17038">
        <v>25.59</v>
      </c>
    </row>
    <row r="17039" spans="7:10" x14ac:dyDescent="0.25">
      <c r="G17039">
        <v>114006023</v>
      </c>
      <c r="H17039">
        <v>1</v>
      </c>
      <c r="I17039">
        <v>0.08</v>
      </c>
      <c r="J17039">
        <v>25.67</v>
      </c>
    </row>
    <row r="17040" spans="7:10" x14ac:dyDescent="0.25">
      <c r="G17040">
        <v>114006030</v>
      </c>
      <c r="H17040">
        <v>1</v>
      </c>
      <c r="I17040">
        <v>0.08</v>
      </c>
      <c r="J17040">
        <v>25.75</v>
      </c>
    </row>
    <row r="17041" spans="7:10" x14ac:dyDescent="0.25">
      <c r="G17041">
        <v>114006062</v>
      </c>
      <c r="H17041">
        <v>1</v>
      </c>
      <c r="I17041">
        <v>0.08</v>
      </c>
      <c r="J17041">
        <v>25.82</v>
      </c>
    </row>
    <row r="17042" spans="7:10" x14ac:dyDescent="0.25">
      <c r="G17042">
        <v>114006068</v>
      </c>
      <c r="H17042">
        <v>1</v>
      </c>
      <c r="I17042">
        <v>0.08</v>
      </c>
      <c r="J17042">
        <v>25.9</v>
      </c>
    </row>
    <row r="17043" spans="7:10" x14ac:dyDescent="0.25">
      <c r="G17043">
        <v>114006091</v>
      </c>
      <c r="H17043">
        <v>1</v>
      </c>
      <c r="I17043">
        <v>0.08</v>
      </c>
      <c r="J17043">
        <v>25.98</v>
      </c>
    </row>
    <row r="17044" spans="7:10" x14ac:dyDescent="0.25">
      <c r="G17044">
        <v>114006113</v>
      </c>
      <c r="H17044">
        <v>1</v>
      </c>
      <c r="I17044">
        <v>0.08</v>
      </c>
      <c r="J17044">
        <v>26.05</v>
      </c>
    </row>
    <row r="17045" spans="7:10" x14ac:dyDescent="0.25">
      <c r="G17045">
        <v>114006120</v>
      </c>
      <c r="H17045">
        <v>1</v>
      </c>
      <c r="I17045">
        <v>0.08</v>
      </c>
      <c r="J17045">
        <v>26.13</v>
      </c>
    </row>
    <row r="17046" spans="7:10" x14ac:dyDescent="0.25">
      <c r="G17046">
        <v>114006138</v>
      </c>
      <c r="H17046">
        <v>1</v>
      </c>
      <c r="I17046">
        <v>0.08</v>
      </c>
      <c r="J17046">
        <v>26.21</v>
      </c>
    </row>
    <row r="17047" spans="7:10" x14ac:dyDescent="0.25">
      <c r="G17047">
        <v>114006157</v>
      </c>
      <c r="H17047">
        <v>1</v>
      </c>
      <c r="I17047">
        <v>0.08</v>
      </c>
      <c r="J17047">
        <v>26.28</v>
      </c>
    </row>
    <row r="17048" spans="7:10" x14ac:dyDescent="0.25">
      <c r="G17048">
        <v>114006163</v>
      </c>
      <c r="H17048">
        <v>1</v>
      </c>
      <c r="I17048">
        <v>0.08</v>
      </c>
      <c r="J17048">
        <v>26.36</v>
      </c>
    </row>
    <row r="17049" spans="7:10" x14ac:dyDescent="0.25">
      <c r="G17049">
        <v>114006192</v>
      </c>
      <c r="H17049">
        <v>1</v>
      </c>
      <c r="I17049">
        <v>0.08</v>
      </c>
      <c r="J17049">
        <v>26.44</v>
      </c>
    </row>
    <row r="17050" spans="7:10" x14ac:dyDescent="0.25">
      <c r="G17050">
        <v>114006207</v>
      </c>
      <c r="H17050">
        <v>1</v>
      </c>
      <c r="I17050">
        <v>0.08</v>
      </c>
      <c r="J17050">
        <v>26.51</v>
      </c>
    </row>
    <row r="17051" spans="7:10" x14ac:dyDescent="0.25">
      <c r="G17051">
        <v>114006214</v>
      </c>
      <c r="H17051">
        <v>1</v>
      </c>
      <c r="I17051">
        <v>0.08</v>
      </c>
      <c r="J17051">
        <v>26.59</v>
      </c>
    </row>
    <row r="17052" spans="7:10" x14ac:dyDescent="0.25">
      <c r="G17052">
        <v>114006241</v>
      </c>
      <c r="H17052">
        <v>1</v>
      </c>
      <c r="I17052">
        <v>0.08</v>
      </c>
      <c r="J17052">
        <v>26.67</v>
      </c>
    </row>
    <row r="17053" spans="7:10" x14ac:dyDescent="0.25">
      <c r="G17053">
        <v>114021015</v>
      </c>
      <c r="H17053">
        <v>1</v>
      </c>
      <c r="I17053">
        <v>0.08</v>
      </c>
      <c r="J17053">
        <v>26.74</v>
      </c>
    </row>
    <row r="17054" spans="7:10" x14ac:dyDescent="0.25">
      <c r="G17054">
        <v>114021024</v>
      </c>
      <c r="H17054">
        <v>1</v>
      </c>
      <c r="I17054">
        <v>0.08</v>
      </c>
      <c r="J17054">
        <v>26.82</v>
      </c>
    </row>
    <row r="17055" spans="7:10" x14ac:dyDescent="0.25">
      <c r="G17055">
        <v>114021046</v>
      </c>
      <c r="H17055">
        <v>1</v>
      </c>
      <c r="I17055">
        <v>0.08</v>
      </c>
      <c r="J17055">
        <v>26.9</v>
      </c>
    </row>
    <row r="17056" spans="7:10" x14ac:dyDescent="0.25">
      <c r="G17056">
        <v>114021066</v>
      </c>
      <c r="H17056">
        <v>1</v>
      </c>
      <c r="I17056">
        <v>0.08</v>
      </c>
      <c r="J17056">
        <v>26.97</v>
      </c>
    </row>
    <row r="17057" spans="7:10" x14ac:dyDescent="0.25">
      <c r="G17057">
        <v>114021088</v>
      </c>
      <c r="H17057">
        <v>1</v>
      </c>
      <c r="I17057">
        <v>0.08</v>
      </c>
      <c r="J17057">
        <v>27.05</v>
      </c>
    </row>
    <row r="17058" spans="7:10" x14ac:dyDescent="0.25">
      <c r="G17058">
        <v>114021120</v>
      </c>
      <c r="H17058">
        <v>1</v>
      </c>
      <c r="I17058">
        <v>0.08</v>
      </c>
      <c r="J17058">
        <v>27.13</v>
      </c>
    </row>
    <row r="17059" spans="7:10" x14ac:dyDescent="0.25">
      <c r="G17059">
        <v>114021138</v>
      </c>
      <c r="H17059">
        <v>1</v>
      </c>
      <c r="I17059">
        <v>0.08</v>
      </c>
      <c r="J17059">
        <v>27.2</v>
      </c>
    </row>
    <row r="17060" spans="7:10" x14ac:dyDescent="0.25">
      <c r="G17060">
        <v>114021152</v>
      </c>
      <c r="H17060">
        <v>1</v>
      </c>
      <c r="I17060">
        <v>0.08</v>
      </c>
      <c r="J17060">
        <v>27.28</v>
      </c>
    </row>
    <row r="17061" spans="7:10" x14ac:dyDescent="0.25">
      <c r="G17061">
        <v>114021174</v>
      </c>
      <c r="H17061">
        <v>1</v>
      </c>
      <c r="I17061">
        <v>0.08</v>
      </c>
      <c r="J17061">
        <v>27.36</v>
      </c>
    </row>
    <row r="17062" spans="7:10" x14ac:dyDescent="0.25">
      <c r="G17062">
        <v>114021195</v>
      </c>
      <c r="H17062">
        <v>1</v>
      </c>
      <c r="I17062">
        <v>0.08</v>
      </c>
      <c r="J17062">
        <v>27.43</v>
      </c>
    </row>
    <row r="17063" spans="7:10" x14ac:dyDescent="0.25">
      <c r="G17063">
        <v>114021226</v>
      </c>
      <c r="H17063">
        <v>1</v>
      </c>
      <c r="I17063">
        <v>0.08</v>
      </c>
      <c r="J17063">
        <v>27.51</v>
      </c>
    </row>
    <row r="17064" spans="7:10" x14ac:dyDescent="0.25">
      <c r="G17064">
        <v>114021235</v>
      </c>
      <c r="H17064">
        <v>1</v>
      </c>
      <c r="I17064">
        <v>0.08</v>
      </c>
      <c r="J17064">
        <v>27.59</v>
      </c>
    </row>
    <row r="17065" spans="7:10" x14ac:dyDescent="0.25">
      <c r="G17065">
        <v>114021251</v>
      </c>
      <c r="H17065">
        <v>1</v>
      </c>
      <c r="I17065">
        <v>0.08</v>
      </c>
      <c r="J17065">
        <v>27.66</v>
      </c>
    </row>
    <row r="17066" spans="7:10" x14ac:dyDescent="0.25">
      <c r="G17066">
        <v>114021291</v>
      </c>
      <c r="H17066">
        <v>1</v>
      </c>
      <c r="I17066">
        <v>0.08</v>
      </c>
      <c r="J17066">
        <v>27.74</v>
      </c>
    </row>
    <row r="17067" spans="7:10" x14ac:dyDescent="0.25">
      <c r="G17067">
        <v>114021315</v>
      </c>
      <c r="H17067">
        <v>1</v>
      </c>
      <c r="I17067">
        <v>0.08</v>
      </c>
      <c r="J17067">
        <v>27.82</v>
      </c>
    </row>
    <row r="17068" spans="7:10" x14ac:dyDescent="0.25">
      <c r="G17068">
        <v>114029008</v>
      </c>
      <c r="H17068">
        <v>1</v>
      </c>
      <c r="I17068">
        <v>0.08</v>
      </c>
      <c r="J17068">
        <v>27.89</v>
      </c>
    </row>
    <row r="17069" spans="7:10" x14ac:dyDescent="0.25">
      <c r="G17069">
        <v>114029027</v>
      </c>
      <c r="H17069">
        <v>1</v>
      </c>
      <c r="I17069">
        <v>0.08</v>
      </c>
      <c r="J17069">
        <v>27.97</v>
      </c>
    </row>
    <row r="17070" spans="7:10" x14ac:dyDescent="0.25">
      <c r="G17070">
        <v>114029032</v>
      </c>
      <c r="H17070">
        <v>1</v>
      </c>
      <c r="I17070">
        <v>0.08</v>
      </c>
      <c r="J17070">
        <v>28.05</v>
      </c>
    </row>
    <row r="17071" spans="7:10" x14ac:dyDescent="0.25">
      <c r="G17071">
        <v>114029038</v>
      </c>
      <c r="H17071">
        <v>1</v>
      </c>
      <c r="I17071">
        <v>0.08</v>
      </c>
      <c r="J17071">
        <v>28.12</v>
      </c>
    </row>
    <row r="17072" spans="7:10" x14ac:dyDescent="0.25">
      <c r="G17072">
        <v>114029049</v>
      </c>
      <c r="H17072">
        <v>1</v>
      </c>
      <c r="I17072">
        <v>0.08</v>
      </c>
      <c r="J17072">
        <v>28.2</v>
      </c>
    </row>
    <row r="17073" spans="7:10" x14ac:dyDescent="0.25">
      <c r="G17073">
        <v>114029060</v>
      </c>
      <c r="H17073">
        <v>1</v>
      </c>
      <c r="I17073">
        <v>0.08</v>
      </c>
      <c r="J17073">
        <v>28.28</v>
      </c>
    </row>
    <row r="17074" spans="7:10" x14ac:dyDescent="0.25">
      <c r="G17074">
        <v>114029072</v>
      </c>
      <c r="H17074">
        <v>1</v>
      </c>
      <c r="I17074">
        <v>0.08</v>
      </c>
      <c r="J17074">
        <v>28.35</v>
      </c>
    </row>
    <row r="17075" spans="7:10" x14ac:dyDescent="0.25">
      <c r="G17075">
        <v>114029082</v>
      </c>
      <c r="H17075">
        <v>1</v>
      </c>
      <c r="I17075">
        <v>0.08</v>
      </c>
      <c r="J17075">
        <v>28.43</v>
      </c>
    </row>
    <row r="17076" spans="7:10" x14ac:dyDescent="0.25">
      <c r="G17076">
        <v>114029089</v>
      </c>
      <c r="H17076">
        <v>1</v>
      </c>
      <c r="I17076">
        <v>0.08</v>
      </c>
      <c r="J17076">
        <v>28.51</v>
      </c>
    </row>
    <row r="17077" spans="7:10" x14ac:dyDescent="0.25">
      <c r="G17077">
        <v>114029099</v>
      </c>
      <c r="H17077">
        <v>1</v>
      </c>
      <c r="I17077">
        <v>0.08</v>
      </c>
      <c r="J17077">
        <v>28.58</v>
      </c>
    </row>
    <row r="17078" spans="7:10" x14ac:dyDescent="0.25">
      <c r="G17078">
        <v>114029109</v>
      </c>
      <c r="H17078">
        <v>1</v>
      </c>
      <c r="I17078">
        <v>0.08</v>
      </c>
      <c r="J17078">
        <v>28.66</v>
      </c>
    </row>
    <row r="17079" spans="7:10" x14ac:dyDescent="0.25">
      <c r="G17079">
        <v>114029119</v>
      </c>
      <c r="H17079">
        <v>1</v>
      </c>
      <c r="I17079">
        <v>0.08</v>
      </c>
      <c r="J17079">
        <v>28.74</v>
      </c>
    </row>
    <row r="17080" spans="7:10" x14ac:dyDescent="0.25">
      <c r="G17080">
        <v>114029131</v>
      </c>
      <c r="H17080">
        <v>1</v>
      </c>
      <c r="I17080">
        <v>0.08</v>
      </c>
      <c r="J17080">
        <v>28.81</v>
      </c>
    </row>
    <row r="17081" spans="7:10" x14ac:dyDescent="0.25">
      <c r="G17081">
        <v>114029142</v>
      </c>
      <c r="H17081">
        <v>1</v>
      </c>
      <c r="I17081">
        <v>0.08</v>
      </c>
      <c r="J17081">
        <v>28.89</v>
      </c>
    </row>
    <row r="17082" spans="7:10" x14ac:dyDescent="0.25">
      <c r="G17082">
        <v>114029150</v>
      </c>
      <c r="H17082">
        <v>1</v>
      </c>
      <c r="I17082">
        <v>0.08</v>
      </c>
      <c r="J17082">
        <v>28.97</v>
      </c>
    </row>
    <row r="17083" spans="7:10" x14ac:dyDescent="0.25">
      <c r="G17083">
        <v>114031005</v>
      </c>
      <c r="H17083">
        <v>1</v>
      </c>
      <c r="I17083">
        <v>0.08</v>
      </c>
      <c r="J17083">
        <v>29.04</v>
      </c>
    </row>
    <row r="17084" spans="7:10" x14ac:dyDescent="0.25">
      <c r="G17084">
        <v>114037004</v>
      </c>
      <c r="H17084">
        <v>1</v>
      </c>
      <c r="I17084">
        <v>0.08</v>
      </c>
      <c r="J17084">
        <v>29.12</v>
      </c>
    </row>
    <row r="17085" spans="7:10" x14ac:dyDescent="0.25">
      <c r="G17085">
        <v>114037006</v>
      </c>
      <c r="H17085">
        <v>1</v>
      </c>
      <c r="I17085">
        <v>0.08</v>
      </c>
      <c r="J17085">
        <v>29.2</v>
      </c>
    </row>
    <row r="17086" spans="7:10" x14ac:dyDescent="0.25">
      <c r="G17086">
        <v>114037010</v>
      </c>
      <c r="H17086">
        <v>1</v>
      </c>
      <c r="I17086">
        <v>0.08</v>
      </c>
      <c r="J17086">
        <v>29.27</v>
      </c>
    </row>
    <row r="17087" spans="7:10" x14ac:dyDescent="0.25">
      <c r="G17087">
        <v>114037025</v>
      </c>
      <c r="H17087">
        <v>1</v>
      </c>
      <c r="I17087">
        <v>0.08</v>
      </c>
      <c r="J17087">
        <v>29.35</v>
      </c>
    </row>
    <row r="17088" spans="7:10" x14ac:dyDescent="0.25">
      <c r="G17088">
        <v>114037026</v>
      </c>
      <c r="H17088">
        <v>1</v>
      </c>
      <c r="I17088">
        <v>0.08</v>
      </c>
      <c r="J17088">
        <v>29.43</v>
      </c>
    </row>
    <row r="17089" spans="7:10" x14ac:dyDescent="0.25">
      <c r="G17089">
        <v>114037027</v>
      </c>
      <c r="H17089">
        <v>1</v>
      </c>
      <c r="I17089">
        <v>0.08</v>
      </c>
      <c r="J17089">
        <v>29.5</v>
      </c>
    </row>
    <row r="17090" spans="7:10" x14ac:dyDescent="0.25">
      <c r="G17090">
        <v>114037028</v>
      </c>
      <c r="H17090">
        <v>1</v>
      </c>
      <c r="I17090">
        <v>0.08</v>
      </c>
      <c r="J17090">
        <v>29.58</v>
      </c>
    </row>
    <row r="17091" spans="7:10" x14ac:dyDescent="0.25">
      <c r="G17091">
        <v>114037029</v>
      </c>
      <c r="H17091">
        <v>1</v>
      </c>
      <c r="I17091">
        <v>0.08</v>
      </c>
      <c r="J17091">
        <v>29.66</v>
      </c>
    </row>
    <row r="17092" spans="7:10" x14ac:dyDescent="0.25">
      <c r="G17092">
        <v>114037036</v>
      </c>
      <c r="H17092">
        <v>1</v>
      </c>
      <c r="I17092">
        <v>0.08</v>
      </c>
      <c r="J17092">
        <v>29.73</v>
      </c>
    </row>
    <row r="17093" spans="7:10" x14ac:dyDescent="0.25">
      <c r="G17093">
        <v>114037037</v>
      </c>
      <c r="H17093">
        <v>1</v>
      </c>
      <c r="I17093">
        <v>0.08</v>
      </c>
      <c r="J17093">
        <v>29.81</v>
      </c>
    </row>
    <row r="17094" spans="7:10" x14ac:dyDescent="0.25">
      <c r="G17094">
        <v>114037039</v>
      </c>
      <c r="H17094">
        <v>1</v>
      </c>
      <c r="I17094">
        <v>0.08</v>
      </c>
      <c r="J17094">
        <v>29.89</v>
      </c>
    </row>
    <row r="17095" spans="7:10" x14ac:dyDescent="0.25">
      <c r="G17095">
        <v>114037040</v>
      </c>
      <c r="H17095">
        <v>1</v>
      </c>
      <c r="I17095">
        <v>0.08</v>
      </c>
      <c r="J17095">
        <v>29.96</v>
      </c>
    </row>
    <row r="17096" spans="7:10" x14ac:dyDescent="0.25">
      <c r="G17096">
        <v>114037046</v>
      </c>
      <c r="H17096">
        <v>1</v>
      </c>
      <c r="I17096">
        <v>0.08</v>
      </c>
      <c r="J17096">
        <v>30.04</v>
      </c>
    </row>
    <row r="17097" spans="7:10" x14ac:dyDescent="0.25">
      <c r="G17097">
        <v>114037049</v>
      </c>
      <c r="H17097">
        <v>1</v>
      </c>
      <c r="I17097">
        <v>0.08</v>
      </c>
      <c r="J17097">
        <v>30.11</v>
      </c>
    </row>
    <row r="17098" spans="7:10" x14ac:dyDescent="0.25">
      <c r="G17098">
        <v>114037055</v>
      </c>
      <c r="H17098">
        <v>1</v>
      </c>
      <c r="I17098">
        <v>0.08</v>
      </c>
      <c r="J17098">
        <v>30.19</v>
      </c>
    </row>
    <row r="17099" spans="7:10" x14ac:dyDescent="0.25">
      <c r="G17099">
        <v>114038012</v>
      </c>
      <c r="H17099">
        <v>1</v>
      </c>
      <c r="I17099">
        <v>0.08</v>
      </c>
      <c r="J17099">
        <v>30.27</v>
      </c>
    </row>
    <row r="17100" spans="7:10" x14ac:dyDescent="0.25">
      <c r="G17100">
        <v>114038020</v>
      </c>
      <c r="H17100">
        <v>1</v>
      </c>
      <c r="I17100">
        <v>0.08</v>
      </c>
      <c r="J17100">
        <v>30.34</v>
      </c>
    </row>
    <row r="17101" spans="7:10" x14ac:dyDescent="0.25">
      <c r="G17101">
        <v>114038025</v>
      </c>
      <c r="H17101">
        <v>1</v>
      </c>
      <c r="I17101">
        <v>0.08</v>
      </c>
      <c r="J17101">
        <v>30.42</v>
      </c>
    </row>
    <row r="17102" spans="7:10" x14ac:dyDescent="0.25">
      <c r="G17102">
        <v>114038039</v>
      </c>
      <c r="H17102">
        <v>1</v>
      </c>
      <c r="I17102">
        <v>0.08</v>
      </c>
      <c r="J17102">
        <v>30.5</v>
      </c>
    </row>
    <row r="17103" spans="7:10" x14ac:dyDescent="0.25">
      <c r="G17103">
        <v>114038049</v>
      </c>
      <c r="H17103">
        <v>1</v>
      </c>
      <c r="I17103">
        <v>0.08</v>
      </c>
      <c r="J17103">
        <v>30.57</v>
      </c>
    </row>
    <row r="17104" spans="7:10" x14ac:dyDescent="0.25">
      <c r="G17104">
        <v>114038063</v>
      </c>
      <c r="H17104">
        <v>1</v>
      </c>
      <c r="I17104">
        <v>0.08</v>
      </c>
      <c r="J17104">
        <v>30.65</v>
      </c>
    </row>
    <row r="17105" spans="7:10" x14ac:dyDescent="0.25">
      <c r="G17105">
        <v>114038080</v>
      </c>
      <c r="H17105">
        <v>1</v>
      </c>
      <c r="I17105">
        <v>0.08</v>
      </c>
      <c r="J17105">
        <v>30.73</v>
      </c>
    </row>
    <row r="17106" spans="7:10" x14ac:dyDescent="0.25">
      <c r="G17106">
        <v>114038102</v>
      </c>
      <c r="H17106">
        <v>1</v>
      </c>
      <c r="I17106">
        <v>0.08</v>
      </c>
      <c r="J17106">
        <v>30.8</v>
      </c>
    </row>
    <row r="17107" spans="7:10" x14ac:dyDescent="0.25">
      <c r="G17107">
        <v>114038109</v>
      </c>
      <c r="H17107">
        <v>1</v>
      </c>
      <c r="I17107">
        <v>0.08</v>
      </c>
      <c r="J17107">
        <v>30.88</v>
      </c>
    </row>
    <row r="17108" spans="7:10" x14ac:dyDescent="0.25">
      <c r="G17108">
        <v>114038117</v>
      </c>
      <c r="H17108">
        <v>1</v>
      </c>
      <c r="I17108">
        <v>0.08</v>
      </c>
      <c r="J17108">
        <v>30.96</v>
      </c>
    </row>
    <row r="17109" spans="7:10" x14ac:dyDescent="0.25">
      <c r="G17109">
        <v>114038121</v>
      </c>
      <c r="H17109">
        <v>1</v>
      </c>
      <c r="I17109">
        <v>0.08</v>
      </c>
      <c r="J17109">
        <v>31.03</v>
      </c>
    </row>
    <row r="17110" spans="7:10" x14ac:dyDescent="0.25">
      <c r="G17110">
        <v>114038124</v>
      </c>
      <c r="H17110">
        <v>1</v>
      </c>
      <c r="I17110">
        <v>0.08</v>
      </c>
      <c r="J17110">
        <v>31.11</v>
      </c>
    </row>
    <row r="17111" spans="7:10" x14ac:dyDescent="0.25">
      <c r="G17111">
        <v>114038126</v>
      </c>
      <c r="H17111">
        <v>1</v>
      </c>
      <c r="I17111">
        <v>0.08</v>
      </c>
      <c r="J17111">
        <v>31.19</v>
      </c>
    </row>
    <row r="17112" spans="7:10" x14ac:dyDescent="0.25">
      <c r="G17112">
        <v>114038130</v>
      </c>
      <c r="H17112">
        <v>1</v>
      </c>
      <c r="I17112">
        <v>0.08</v>
      </c>
      <c r="J17112">
        <v>31.26</v>
      </c>
    </row>
    <row r="17113" spans="7:10" x14ac:dyDescent="0.25">
      <c r="G17113">
        <v>114038138</v>
      </c>
      <c r="H17113">
        <v>1</v>
      </c>
      <c r="I17113">
        <v>0.08</v>
      </c>
      <c r="J17113">
        <v>31.34</v>
      </c>
    </row>
    <row r="17114" spans="7:10" x14ac:dyDescent="0.25">
      <c r="G17114">
        <v>114039003</v>
      </c>
      <c r="H17114">
        <v>1</v>
      </c>
      <c r="I17114">
        <v>0.08</v>
      </c>
      <c r="J17114">
        <v>31.42</v>
      </c>
    </row>
    <row r="17115" spans="7:10" x14ac:dyDescent="0.25">
      <c r="G17115">
        <v>114039015</v>
      </c>
      <c r="H17115">
        <v>1</v>
      </c>
      <c r="I17115">
        <v>0.08</v>
      </c>
      <c r="J17115">
        <v>31.49</v>
      </c>
    </row>
    <row r="17116" spans="7:10" x14ac:dyDescent="0.25">
      <c r="G17116">
        <v>114039031</v>
      </c>
      <c r="H17116">
        <v>1</v>
      </c>
      <c r="I17116">
        <v>0.08</v>
      </c>
      <c r="J17116">
        <v>31.57</v>
      </c>
    </row>
    <row r="17117" spans="7:10" x14ac:dyDescent="0.25">
      <c r="G17117">
        <v>114039035</v>
      </c>
      <c r="H17117">
        <v>1</v>
      </c>
      <c r="I17117">
        <v>0.08</v>
      </c>
      <c r="J17117">
        <v>31.65</v>
      </c>
    </row>
    <row r="17118" spans="7:10" x14ac:dyDescent="0.25">
      <c r="G17118">
        <v>114039045</v>
      </c>
      <c r="H17118">
        <v>1</v>
      </c>
      <c r="I17118">
        <v>0.08</v>
      </c>
      <c r="J17118">
        <v>31.72</v>
      </c>
    </row>
    <row r="17119" spans="7:10" x14ac:dyDescent="0.25">
      <c r="G17119">
        <v>114039050</v>
      </c>
      <c r="H17119">
        <v>1</v>
      </c>
      <c r="I17119">
        <v>0.08</v>
      </c>
      <c r="J17119">
        <v>31.8</v>
      </c>
    </row>
    <row r="17120" spans="7:10" x14ac:dyDescent="0.25">
      <c r="G17120">
        <v>114039055</v>
      </c>
      <c r="H17120">
        <v>1</v>
      </c>
      <c r="I17120">
        <v>0.08</v>
      </c>
      <c r="J17120">
        <v>31.88</v>
      </c>
    </row>
    <row r="17121" spans="7:10" x14ac:dyDescent="0.25">
      <c r="G17121">
        <v>114039072</v>
      </c>
      <c r="H17121">
        <v>1</v>
      </c>
      <c r="I17121">
        <v>0.08</v>
      </c>
      <c r="J17121">
        <v>31.95</v>
      </c>
    </row>
    <row r="17122" spans="7:10" x14ac:dyDescent="0.25">
      <c r="G17122">
        <v>114039088</v>
      </c>
      <c r="H17122">
        <v>1</v>
      </c>
      <c r="I17122">
        <v>0.08</v>
      </c>
      <c r="J17122">
        <v>32.03</v>
      </c>
    </row>
    <row r="17123" spans="7:10" x14ac:dyDescent="0.25">
      <c r="G17123">
        <v>114039090</v>
      </c>
      <c r="H17123">
        <v>1</v>
      </c>
      <c r="I17123">
        <v>0.08</v>
      </c>
      <c r="J17123">
        <v>32.11</v>
      </c>
    </row>
    <row r="17124" spans="7:10" x14ac:dyDescent="0.25">
      <c r="G17124">
        <v>114039102</v>
      </c>
      <c r="H17124">
        <v>1</v>
      </c>
      <c r="I17124">
        <v>0.08</v>
      </c>
      <c r="J17124">
        <v>32.18</v>
      </c>
    </row>
    <row r="17125" spans="7:10" x14ac:dyDescent="0.25">
      <c r="G17125">
        <v>114039110</v>
      </c>
      <c r="H17125">
        <v>1</v>
      </c>
      <c r="I17125">
        <v>0.08</v>
      </c>
      <c r="J17125">
        <v>32.26</v>
      </c>
    </row>
    <row r="17126" spans="7:10" x14ac:dyDescent="0.25">
      <c r="G17126">
        <v>114039115</v>
      </c>
      <c r="H17126">
        <v>1</v>
      </c>
      <c r="I17126">
        <v>0.08</v>
      </c>
      <c r="J17126">
        <v>32.340000000000003</v>
      </c>
    </row>
    <row r="17127" spans="7:10" x14ac:dyDescent="0.25">
      <c r="G17127">
        <v>114039130</v>
      </c>
      <c r="H17127">
        <v>1</v>
      </c>
      <c r="I17127">
        <v>0.08</v>
      </c>
      <c r="J17127">
        <v>32.409999999999997</v>
      </c>
    </row>
    <row r="17128" spans="7:10" x14ac:dyDescent="0.25">
      <c r="G17128">
        <v>114039140</v>
      </c>
      <c r="H17128">
        <v>1</v>
      </c>
      <c r="I17128">
        <v>0.08</v>
      </c>
      <c r="J17128">
        <v>32.49</v>
      </c>
    </row>
    <row r="17129" spans="7:10" x14ac:dyDescent="0.25">
      <c r="G17129">
        <v>114047007</v>
      </c>
      <c r="H17129">
        <v>1</v>
      </c>
      <c r="I17129">
        <v>0.08</v>
      </c>
      <c r="J17129">
        <v>32.57</v>
      </c>
    </row>
    <row r="17130" spans="7:10" x14ac:dyDescent="0.25">
      <c r="G17130">
        <v>114047013</v>
      </c>
      <c r="H17130">
        <v>1</v>
      </c>
      <c r="I17130">
        <v>0.08</v>
      </c>
      <c r="J17130">
        <v>32.64</v>
      </c>
    </row>
    <row r="17131" spans="7:10" x14ac:dyDescent="0.25">
      <c r="G17131">
        <v>114047018</v>
      </c>
      <c r="H17131">
        <v>1</v>
      </c>
      <c r="I17131">
        <v>0.08</v>
      </c>
      <c r="J17131">
        <v>32.72</v>
      </c>
    </row>
    <row r="17132" spans="7:10" x14ac:dyDescent="0.25">
      <c r="G17132">
        <v>114047028</v>
      </c>
      <c r="H17132">
        <v>1</v>
      </c>
      <c r="I17132">
        <v>0.08</v>
      </c>
      <c r="J17132">
        <v>32.799999999999997</v>
      </c>
    </row>
    <row r="17133" spans="7:10" x14ac:dyDescent="0.25">
      <c r="G17133">
        <v>114047032</v>
      </c>
      <c r="H17133">
        <v>1</v>
      </c>
      <c r="I17133">
        <v>0.08</v>
      </c>
      <c r="J17133">
        <v>32.869999999999997</v>
      </c>
    </row>
    <row r="17134" spans="7:10" x14ac:dyDescent="0.25">
      <c r="G17134">
        <v>114047041</v>
      </c>
      <c r="H17134">
        <v>1</v>
      </c>
      <c r="I17134">
        <v>0.08</v>
      </c>
      <c r="J17134">
        <v>32.950000000000003</v>
      </c>
    </row>
    <row r="17135" spans="7:10" x14ac:dyDescent="0.25">
      <c r="G17135">
        <v>114047046</v>
      </c>
      <c r="H17135">
        <v>1</v>
      </c>
      <c r="I17135">
        <v>0.08</v>
      </c>
      <c r="J17135">
        <v>33.03</v>
      </c>
    </row>
    <row r="17136" spans="7:10" x14ac:dyDescent="0.25">
      <c r="G17136">
        <v>114047053</v>
      </c>
      <c r="H17136">
        <v>1</v>
      </c>
      <c r="I17136">
        <v>0.08</v>
      </c>
      <c r="J17136">
        <v>33.1</v>
      </c>
    </row>
    <row r="17137" spans="7:10" x14ac:dyDescent="0.25">
      <c r="G17137">
        <v>114047059</v>
      </c>
      <c r="H17137">
        <v>1</v>
      </c>
      <c r="I17137">
        <v>0.08</v>
      </c>
      <c r="J17137">
        <v>33.18</v>
      </c>
    </row>
    <row r="17138" spans="7:10" x14ac:dyDescent="0.25">
      <c r="G17138">
        <v>114047074</v>
      </c>
      <c r="H17138">
        <v>1</v>
      </c>
      <c r="I17138">
        <v>0.08</v>
      </c>
      <c r="J17138">
        <v>33.26</v>
      </c>
    </row>
    <row r="17139" spans="7:10" x14ac:dyDescent="0.25">
      <c r="G17139">
        <v>114047081</v>
      </c>
      <c r="H17139">
        <v>1</v>
      </c>
      <c r="I17139">
        <v>0.08</v>
      </c>
      <c r="J17139">
        <v>33.33</v>
      </c>
    </row>
    <row r="17140" spans="7:10" x14ac:dyDescent="0.25">
      <c r="G17140">
        <v>114047087</v>
      </c>
      <c r="H17140">
        <v>1</v>
      </c>
      <c r="I17140">
        <v>0.08</v>
      </c>
      <c r="J17140">
        <v>33.409999999999997</v>
      </c>
    </row>
    <row r="17141" spans="7:10" x14ac:dyDescent="0.25">
      <c r="G17141">
        <v>114047094</v>
      </c>
      <c r="H17141">
        <v>1</v>
      </c>
      <c r="I17141">
        <v>0.08</v>
      </c>
      <c r="J17141">
        <v>33.49</v>
      </c>
    </row>
    <row r="17142" spans="7:10" x14ac:dyDescent="0.25">
      <c r="G17142">
        <v>114047105</v>
      </c>
      <c r="H17142">
        <v>1</v>
      </c>
      <c r="I17142">
        <v>0.08</v>
      </c>
      <c r="J17142">
        <v>33.56</v>
      </c>
    </row>
    <row r="17143" spans="7:10" x14ac:dyDescent="0.25">
      <c r="G17143">
        <v>114049014</v>
      </c>
      <c r="H17143">
        <v>1</v>
      </c>
      <c r="I17143">
        <v>0.08</v>
      </c>
      <c r="J17143">
        <v>33.64</v>
      </c>
    </row>
    <row r="17144" spans="7:10" x14ac:dyDescent="0.25">
      <c r="G17144">
        <v>114049026</v>
      </c>
      <c r="H17144">
        <v>1</v>
      </c>
      <c r="I17144">
        <v>0.08</v>
      </c>
      <c r="J17144">
        <v>33.72</v>
      </c>
    </row>
    <row r="17145" spans="7:10" x14ac:dyDescent="0.25">
      <c r="G17145">
        <v>114049048</v>
      </c>
      <c r="H17145">
        <v>1</v>
      </c>
      <c r="I17145">
        <v>0.08</v>
      </c>
      <c r="J17145">
        <v>33.79</v>
      </c>
    </row>
    <row r="17146" spans="7:10" x14ac:dyDescent="0.25">
      <c r="G17146">
        <v>114049063</v>
      </c>
      <c r="H17146">
        <v>1</v>
      </c>
      <c r="I17146">
        <v>0.08</v>
      </c>
      <c r="J17146">
        <v>33.869999999999997</v>
      </c>
    </row>
    <row r="17147" spans="7:10" x14ac:dyDescent="0.25">
      <c r="G17147">
        <v>114049071</v>
      </c>
      <c r="H17147">
        <v>1</v>
      </c>
      <c r="I17147">
        <v>0.08</v>
      </c>
      <c r="J17147">
        <v>33.950000000000003</v>
      </c>
    </row>
    <row r="17148" spans="7:10" x14ac:dyDescent="0.25">
      <c r="G17148">
        <v>114049091</v>
      </c>
      <c r="H17148">
        <v>1</v>
      </c>
      <c r="I17148">
        <v>0.08</v>
      </c>
      <c r="J17148">
        <v>34.020000000000003</v>
      </c>
    </row>
    <row r="17149" spans="7:10" x14ac:dyDescent="0.25">
      <c r="G17149">
        <v>114049103</v>
      </c>
      <c r="H17149">
        <v>1</v>
      </c>
      <c r="I17149">
        <v>0.08</v>
      </c>
      <c r="J17149">
        <v>34.1</v>
      </c>
    </row>
    <row r="17150" spans="7:10" x14ac:dyDescent="0.25">
      <c r="G17150">
        <v>114049108</v>
      </c>
      <c r="H17150">
        <v>1</v>
      </c>
      <c r="I17150">
        <v>0.08</v>
      </c>
      <c r="J17150">
        <v>34.18</v>
      </c>
    </row>
    <row r="17151" spans="7:10" x14ac:dyDescent="0.25">
      <c r="G17151">
        <v>114049112</v>
      </c>
      <c r="H17151">
        <v>1</v>
      </c>
      <c r="I17151">
        <v>0.08</v>
      </c>
      <c r="J17151">
        <v>34.25</v>
      </c>
    </row>
    <row r="17152" spans="7:10" x14ac:dyDescent="0.25">
      <c r="G17152">
        <v>114049116</v>
      </c>
      <c r="H17152">
        <v>1</v>
      </c>
      <c r="I17152">
        <v>0.08</v>
      </c>
      <c r="J17152">
        <v>34.33</v>
      </c>
    </row>
    <row r="17153" spans="7:10" x14ac:dyDescent="0.25">
      <c r="G17153">
        <v>114049124</v>
      </c>
      <c r="H17153">
        <v>1</v>
      </c>
      <c r="I17153">
        <v>0.08</v>
      </c>
      <c r="J17153">
        <v>34.409999999999997</v>
      </c>
    </row>
    <row r="17154" spans="7:10" x14ac:dyDescent="0.25">
      <c r="G17154">
        <v>114049141</v>
      </c>
      <c r="H17154">
        <v>1</v>
      </c>
      <c r="I17154">
        <v>0.08</v>
      </c>
      <c r="J17154">
        <v>34.479999999999997</v>
      </c>
    </row>
    <row r="17155" spans="7:10" x14ac:dyDescent="0.25">
      <c r="G17155">
        <v>114049153</v>
      </c>
      <c r="H17155">
        <v>1</v>
      </c>
      <c r="I17155">
        <v>0.08</v>
      </c>
      <c r="J17155">
        <v>34.56</v>
      </c>
    </row>
    <row r="17156" spans="7:10" x14ac:dyDescent="0.25">
      <c r="G17156">
        <v>114049175</v>
      </c>
      <c r="H17156">
        <v>1</v>
      </c>
      <c r="I17156">
        <v>0.08</v>
      </c>
      <c r="J17156">
        <v>34.64</v>
      </c>
    </row>
    <row r="17157" spans="7:10" x14ac:dyDescent="0.25">
      <c r="G17157">
        <v>114049180</v>
      </c>
      <c r="H17157">
        <v>1</v>
      </c>
      <c r="I17157">
        <v>0.08</v>
      </c>
      <c r="J17157">
        <v>34.71</v>
      </c>
    </row>
    <row r="17158" spans="7:10" x14ac:dyDescent="0.25">
      <c r="G17158">
        <v>114051035</v>
      </c>
      <c r="H17158">
        <v>1</v>
      </c>
      <c r="I17158">
        <v>0.08</v>
      </c>
      <c r="J17158">
        <v>34.79</v>
      </c>
    </row>
    <row r="17159" spans="7:10" x14ac:dyDescent="0.25">
      <c r="G17159">
        <v>114051047</v>
      </c>
      <c r="H17159">
        <v>1</v>
      </c>
      <c r="I17159">
        <v>0.08</v>
      </c>
      <c r="J17159">
        <v>34.869999999999997</v>
      </c>
    </row>
    <row r="17160" spans="7:10" x14ac:dyDescent="0.25">
      <c r="G17160">
        <v>114051061</v>
      </c>
      <c r="H17160">
        <v>1</v>
      </c>
      <c r="I17160">
        <v>0.08</v>
      </c>
      <c r="J17160">
        <v>34.94</v>
      </c>
    </row>
    <row r="17161" spans="7:10" x14ac:dyDescent="0.25">
      <c r="G17161">
        <v>114051082</v>
      </c>
      <c r="H17161">
        <v>1</v>
      </c>
      <c r="I17161">
        <v>0.08</v>
      </c>
      <c r="J17161">
        <v>35.020000000000003</v>
      </c>
    </row>
    <row r="17162" spans="7:10" x14ac:dyDescent="0.25">
      <c r="G17162">
        <v>114051092</v>
      </c>
      <c r="H17162">
        <v>1</v>
      </c>
      <c r="I17162">
        <v>0.08</v>
      </c>
      <c r="J17162">
        <v>35.1</v>
      </c>
    </row>
    <row r="17163" spans="7:10" x14ac:dyDescent="0.25">
      <c r="G17163">
        <v>114051098</v>
      </c>
      <c r="H17163">
        <v>1</v>
      </c>
      <c r="I17163">
        <v>0.08</v>
      </c>
      <c r="J17163">
        <v>35.17</v>
      </c>
    </row>
    <row r="17164" spans="7:10" x14ac:dyDescent="0.25">
      <c r="G17164">
        <v>114051102</v>
      </c>
      <c r="H17164">
        <v>1</v>
      </c>
      <c r="I17164">
        <v>0.08</v>
      </c>
      <c r="J17164">
        <v>35.25</v>
      </c>
    </row>
    <row r="17165" spans="7:10" x14ac:dyDescent="0.25">
      <c r="G17165">
        <v>114052013</v>
      </c>
      <c r="H17165">
        <v>1</v>
      </c>
      <c r="I17165">
        <v>0.08</v>
      </c>
      <c r="J17165">
        <v>35.33</v>
      </c>
    </row>
    <row r="17166" spans="7:10" x14ac:dyDescent="0.25">
      <c r="G17166">
        <v>114052021</v>
      </c>
      <c r="H17166">
        <v>1</v>
      </c>
      <c r="I17166">
        <v>0.08</v>
      </c>
      <c r="J17166">
        <v>35.4</v>
      </c>
    </row>
    <row r="17167" spans="7:10" x14ac:dyDescent="0.25">
      <c r="G17167">
        <v>114052036</v>
      </c>
      <c r="H17167">
        <v>1</v>
      </c>
      <c r="I17167">
        <v>0.08</v>
      </c>
      <c r="J17167">
        <v>35.479999999999997</v>
      </c>
    </row>
    <row r="17168" spans="7:10" x14ac:dyDescent="0.25">
      <c r="G17168">
        <v>114052047</v>
      </c>
      <c r="H17168">
        <v>1</v>
      </c>
      <c r="I17168">
        <v>0.08</v>
      </c>
      <c r="J17168">
        <v>35.56</v>
      </c>
    </row>
    <row r="17169" spans="7:10" x14ac:dyDescent="0.25">
      <c r="G17169">
        <v>114052053</v>
      </c>
      <c r="H17169">
        <v>1</v>
      </c>
      <c r="I17169">
        <v>0.08</v>
      </c>
      <c r="J17169">
        <v>35.630000000000003</v>
      </c>
    </row>
    <row r="17170" spans="7:10" x14ac:dyDescent="0.25">
      <c r="G17170">
        <v>114052059</v>
      </c>
      <c r="H17170">
        <v>1</v>
      </c>
      <c r="I17170">
        <v>0.08</v>
      </c>
      <c r="J17170">
        <v>35.71</v>
      </c>
    </row>
    <row r="17171" spans="7:10" x14ac:dyDescent="0.25">
      <c r="G17171">
        <v>114052069</v>
      </c>
      <c r="H17171">
        <v>1</v>
      </c>
      <c r="I17171">
        <v>0.08</v>
      </c>
      <c r="J17171">
        <v>35.79</v>
      </c>
    </row>
    <row r="17172" spans="7:10" x14ac:dyDescent="0.25">
      <c r="G17172">
        <v>114052077</v>
      </c>
      <c r="H17172">
        <v>1</v>
      </c>
      <c r="I17172">
        <v>0.08</v>
      </c>
      <c r="J17172">
        <v>35.86</v>
      </c>
    </row>
    <row r="17173" spans="7:10" x14ac:dyDescent="0.25">
      <c r="G17173">
        <v>114052084</v>
      </c>
      <c r="H17173">
        <v>1</v>
      </c>
      <c r="I17173">
        <v>0.08</v>
      </c>
      <c r="J17173">
        <v>35.94</v>
      </c>
    </row>
    <row r="17174" spans="7:10" x14ac:dyDescent="0.25">
      <c r="G17174">
        <v>114052093</v>
      </c>
      <c r="H17174">
        <v>1</v>
      </c>
      <c r="I17174">
        <v>0.08</v>
      </c>
      <c r="J17174">
        <v>36.020000000000003</v>
      </c>
    </row>
    <row r="17175" spans="7:10" x14ac:dyDescent="0.25">
      <c r="G17175">
        <v>114052105</v>
      </c>
      <c r="H17175">
        <v>1</v>
      </c>
      <c r="I17175">
        <v>0.08</v>
      </c>
      <c r="J17175">
        <v>36.090000000000003</v>
      </c>
    </row>
    <row r="17176" spans="7:10" x14ac:dyDescent="0.25">
      <c r="G17176">
        <v>114052116</v>
      </c>
      <c r="H17176">
        <v>1</v>
      </c>
      <c r="I17176">
        <v>0.08</v>
      </c>
      <c r="J17176">
        <v>36.17</v>
      </c>
    </row>
    <row r="17177" spans="7:10" x14ac:dyDescent="0.25">
      <c r="G17177">
        <v>114062012</v>
      </c>
      <c r="H17177">
        <v>1</v>
      </c>
      <c r="I17177">
        <v>0.08</v>
      </c>
      <c r="J17177">
        <v>36.25</v>
      </c>
    </row>
    <row r="17178" spans="7:10" x14ac:dyDescent="0.25">
      <c r="G17178">
        <v>114062016</v>
      </c>
      <c r="H17178">
        <v>1</v>
      </c>
      <c r="I17178">
        <v>0.08</v>
      </c>
      <c r="J17178">
        <v>36.32</v>
      </c>
    </row>
    <row r="17179" spans="7:10" x14ac:dyDescent="0.25">
      <c r="G17179">
        <v>114062026</v>
      </c>
      <c r="H17179">
        <v>1</v>
      </c>
      <c r="I17179">
        <v>0.08</v>
      </c>
      <c r="J17179">
        <v>36.4</v>
      </c>
    </row>
    <row r="17180" spans="7:10" x14ac:dyDescent="0.25">
      <c r="G17180">
        <v>114062031</v>
      </c>
      <c r="H17180">
        <v>1</v>
      </c>
      <c r="I17180">
        <v>0.08</v>
      </c>
      <c r="J17180">
        <v>36.479999999999997</v>
      </c>
    </row>
    <row r="17181" spans="7:10" x14ac:dyDescent="0.25">
      <c r="G17181">
        <v>114062034</v>
      </c>
      <c r="H17181">
        <v>1</v>
      </c>
      <c r="I17181">
        <v>0.08</v>
      </c>
      <c r="J17181">
        <v>36.549999999999997</v>
      </c>
    </row>
    <row r="17182" spans="7:10" x14ac:dyDescent="0.25">
      <c r="G17182">
        <v>114062046</v>
      </c>
      <c r="H17182">
        <v>1</v>
      </c>
      <c r="I17182">
        <v>0.08</v>
      </c>
      <c r="J17182">
        <v>36.630000000000003</v>
      </c>
    </row>
    <row r="17183" spans="7:10" x14ac:dyDescent="0.25">
      <c r="G17183">
        <v>114062053</v>
      </c>
      <c r="H17183">
        <v>1</v>
      </c>
      <c r="I17183">
        <v>0.08</v>
      </c>
      <c r="J17183">
        <v>36.700000000000003</v>
      </c>
    </row>
    <row r="17184" spans="7:10" x14ac:dyDescent="0.25">
      <c r="G17184">
        <v>114062081</v>
      </c>
      <c r="H17184">
        <v>1</v>
      </c>
      <c r="I17184">
        <v>0.08</v>
      </c>
      <c r="J17184">
        <v>36.78</v>
      </c>
    </row>
    <row r="17185" spans="7:10" x14ac:dyDescent="0.25">
      <c r="G17185">
        <v>114063002</v>
      </c>
      <c r="H17185">
        <v>1</v>
      </c>
      <c r="I17185">
        <v>0.08</v>
      </c>
      <c r="J17185">
        <v>36.86</v>
      </c>
    </row>
    <row r="17186" spans="7:10" x14ac:dyDescent="0.25">
      <c r="G17186">
        <v>114063022</v>
      </c>
      <c r="H17186">
        <v>1</v>
      </c>
      <c r="I17186">
        <v>0.08</v>
      </c>
      <c r="J17186">
        <v>36.93</v>
      </c>
    </row>
    <row r="17187" spans="7:10" x14ac:dyDescent="0.25">
      <c r="G17187">
        <v>114063024</v>
      </c>
      <c r="H17187">
        <v>1</v>
      </c>
      <c r="I17187">
        <v>0.08</v>
      </c>
      <c r="J17187">
        <v>37.01</v>
      </c>
    </row>
    <row r="17188" spans="7:10" x14ac:dyDescent="0.25">
      <c r="G17188">
        <v>114063039</v>
      </c>
      <c r="H17188">
        <v>1</v>
      </c>
      <c r="I17188">
        <v>0.08</v>
      </c>
      <c r="J17188">
        <v>37.090000000000003</v>
      </c>
    </row>
    <row r="17189" spans="7:10" x14ac:dyDescent="0.25">
      <c r="G17189">
        <v>114063042</v>
      </c>
      <c r="H17189">
        <v>1</v>
      </c>
      <c r="I17189">
        <v>0.08</v>
      </c>
      <c r="J17189">
        <v>37.159999999999997</v>
      </c>
    </row>
    <row r="17190" spans="7:10" x14ac:dyDescent="0.25">
      <c r="G17190">
        <v>114063056</v>
      </c>
      <c r="H17190">
        <v>1</v>
      </c>
      <c r="I17190">
        <v>0.08</v>
      </c>
      <c r="J17190">
        <v>37.24</v>
      </c>
    </row>
    <row r="17191" spans="7:10" x14ac:dyDescent="0.25">
      <c r="G17191">
        <v>114064006</v>
      </c>
      <c r="H17191">
        <v>1</v>
      </c>
      <c r="I17191">
        <v>0.08</v>
      </c>
      <c r="J17191">
        <v>37.32</v>
      </c>
    </row>
    <row r="17192" spans="7:10" x14ac:dyDescent="0.25">
      <c r="G17192">
        <v>114064013</v>
      </c>
      <c r="H17192">
        <v>1</v>
      </c>
      <c r="I17192">
        <v>0.08</v>
      </c>
      <c r="J17192">
        <v>37.39</v>
      </c>
    </row>
    <row r="17193" spans="7:10" x14ac:dyDescent="0.25">
      <c r="G17193">
        <v>114064044</v>
      </c>
      <c r="H17193">
        <v>1</v>
      </c>
      <c r="I17193">
        <v>0.08</v>
      </c>
      <c r="J17193">
        <v>37.47</v>
      </c>
    </row>
    <row r="17194" spans="7:10" x14ac:dyDescent="0.25">
      <c r="G17194">
        <v>114064057</v>
      </c>
      <c r="H17194">
        <v>1</v>
      </c>
      <c r="I17194">
        <v>0.08</v>
      </c>
      <c r="J17194">
        <v>37.549999999999997</v>
      </c>
    </row>
    <row r="17195" spans="7:10" x14ac:dyDescent="0.25">
      <c r="G17195">
        <v>114064065</v>
      </c>
      <c r="H17195">
        <v>1</v>
      </c>
      <c r="I17195">
        <v>0.08</v>
      </c>
      <c r="J17195">
        <v>37.619999999999997</v>
      </c>
    </row>
    <row r="17196" spans="7:10" x14ac:dyDescent="0.25">
      <c r="G17196">
        <v>114064088</v>
      </c>
      <c r="H17196">
        <v>1</v>
      </c>
      <c r="I17196">
        <v>0.08</v>
      </c>
      <c r="J17196">
        <v>37.700000000000003</v>
      </c>
    </row>
    <row r="17197" spans="7:10" x14ac:dyDescent="0.25">
      <c r="G17197">
        <v>114066019</v>
      </c>
      <c r="H17197">
        <v>1</v>
      </c>
      <c r="I17197">
        <v>0.08</v>
      </c>
      <c r="J17197">
        <v>37.78</v>
      </c>
    </row>
    <row r="17198" spans="7:10" x14ac:dyDescent="0.25">
      <c r="G17198">
        <v>114066035</v>
      </c>
      <c r="H17198">
        <v>1</v>
      </c>
      <c r="I17198">
        <v>0.08</v>
      </c>
      <c r="J17198">
        <v>37.85</v>
      </c>
    </row>
    <row r="17199" spans="7:10" x14ac:dyDescent="0.25">
      <c r="G17199">
        <v>114066042</v>
      </c>
      <c r="H17199">
        <v>1</v>
      </c>
      <c r="I17199">
        <v>0.08</v>
      </c>
      <c r="J17199">
        <v>37.93</v>
      </c>
    </row>
    <row r="17200" spans="7:10" x14ac:dyDescent="0.25">
      <c r="G17200">
        <v>114066053</v>
      </c>
      <c r="H17200">
        <v>1</v>
      </c>
      <c r="I17200">
        <v>0.08</v>
      </c>
      <c r="J17200">
        <v>38.01</v>
      </c>
    </row>
    <row r="17201" spans="7:10" x14ac:dyDescent="0.25">
      <c r="G17201">
        <v>114066057</v>
      </c>
      <c r="H17201">
        <v>1</v>
      </c>
      <c r="I17201">
        <v>0.08</v>
      </c>
      <c r="J17201">
        <v>38.08</v>
      </c>
    </row>
    <row r="17202" spans="7:10" x14ac:dyDescent="0.25">
      <c r="G17202">
        <v>114066072</v>
      </c>
      <c r="H17202">
        <v>1</v>
      </c>
      <c r="I17202">
        <v>0.08</v>
      </c>
      <c r="J17202">
        <v>38.159999999999997</v>
      </c>
    </row>
    <row r="17203" spans="7:10" x14ac:dyDescent="0.25">
      <c r="G17203">
        <v>114066091</v>
      </c>
      <c r="H17203">
        <v>1</v>
      </c>
      <c r="I17203">
        <v>0.08</v>
      </c>
      <c r="J17203">
        <v>38.24</v>
      </c>
    </row>
    <row r="17204" spans="7:10" x14ac:dyDescent="0.25">
      <c r="G17204">
        <v>114074011</v>
      </c>
      <c r="H17204">
        <v>1</v>
      </c>
      <c r="I17204">
        <v>0.08</v>
      </c>
      <c r="J17204">
        <v>38.31</v>
      </c>
    </row>
    <row r="17205" spans="7:10" x14ac:dyDescent="0.25">
      <c r="G17205">
        <v>114074027</v>
      </c>
      <c r="H17205">
        <v>1</v>
      </c>
      <c r="I17205">
        <v>0.08</v>
      </c>
      <c r="J17205">
        <v>38.39</v>
      </c>
    </row>
    <row r="17206" spans="7:10" x14ac:dyDescent="0.25">
      <c r="G17206">
        <v>114074041</v>
      </c>
      <c r="H17206">
        <v>1</v>
      </c>
      <c r="I17206">
        <v>0.08</v>
      </c>
      <c r="J17206">
        <v>38.47</v>
      </c>
    </row>
    <row r="17207" spans="7:10" x14ac:dyDescent="0.25">
      <c r="G17207">
        <v>114074045</v>
      </c>
      <c r="H17207">
        <v>1</v>
      </c>
      <c r="I17207">
        <v>0.08</v>
      </c>
      <c r="J17207">
        <v>38.54</v>
      </c>
    </row>
    <row r="17208" spans="7:10" x14ac:dyDescent="0.25">
      <c r="G17208">
        <v>114074062</v>
      </c>
      <c r="H17208">
        <v>1</v>
      </c>
      <c r="I17208">
        <v>0.08</v>
      </c>
      <c r="J17208">
        <v>38.619999999999997</v>
      </c>
    </row>
    <row r="17209" spans="7:10" x14ac:dyDescent="0.25">
      <c r="G17209">
        <v>114074080</v>
      </c>
      <c r="H17209">
        <v>1</v>
      </c>
      <c r="I17209">
        <v>0.08</v>
      </c>
      <c r="J17209">
        <v>38.700000000000003</v>
      </c>
    </row>
    <row r="17210" spans="7:10" x14ac:dyDescent="0.25">
      <c r="G17210">
        <v>114074092</v>
      </c>
      <c r="H17210">
        <v>1</v>
      </c>
      <c r="I17210">
        <v>0.08</v>
      </c>
      <c r="J17210">
        <v>38.770000000000003</v>
      </c>
    </row>
    <row r="17211" spans="7:10" x14ac:dyDescent="0.25">
      <c r="G17211">
        <v>114075007</v>
      </c>
      <c r="H17211">
        <v>1</v>
      </c>
      <c r="I17211">
        <v>0.08</v>
      </c>
      <c r="J17211">
        <v>38.85</v>
      </c>
    </row>
    <row r="17212" spans="7:10" x14ac:dyDescent="0.25">
      <c r="G17212">
        <v>114075040</v>
      </c>
      <c r="H17212">
        <v>1</v>
      </c>
      <c r="I17212">
        <v>0.08</v>
      </c>
      <c r="J17212">
        <v>38.93</v>
      </c>
    </row>
    <row r="17213" spans="7:10" x14ac:dyDescent="0.25">
      <c r="G17213">
        <v>114075057</v>
      </c>
      <c r="H17213">
        <v>1</v>
      </c>
      <c r="I17213">
        <v>0.08</v>
      </c>
      <c r="J17213">
        <v>39</v>
      </c>
    </row>
    <row r="17214" spans="7:10" x14ac:dyDescent="0.25">
      <c r="G17214">
        <v>114075072</v>
      </c>
      <c r="H17214">
        <v>1</v>
      </c>
      <c r="I17214">
        <v>0.08</v>
      </c>
      <c r="J17214">
        <v>39.08</v>
      </c>
    </row>
    <row r="17215" spans="7:10" x14ac:dyDescent="0.25">
      <c r="G17215">
        <v>114075074</v>
      </c>
      <c r="H17215">
        <v>1</v>
      </c>
      <c r="I17215">
        <v>0.08</v>
      </c>
      <c r="J17215">
        <v>39.159999999999997</v>
      </c>
    </row>
    <row r="17216" spans="7:10" x14ac:dyDescent="0.25">
      <c r="G17216">
        <v>114085008</v>
      </c>
      <c r="H17216">
        <v>1</v>
      </c>
      <c r="I17216">
        <v>0.08</v>
      </c>
      <c r="J17216">
        <v>39.229999999999997</v>
      </c>
    </row>
    <row r="17217" spans="7:10" x14ac:dyDescent="0.25">
      <c r="G17217">
        <v>114085017</v>
      </c>
      <c r="H17217">
        <v>1</v>
      </c>
      <c r="I17217">
        <v>0.08</v>
      </c>
      <c r="J17217">
        <v>39.31</v>
      </c>
    </row>
    <row r="17218" spans="7:10" x14ac:dyDescent="0.25">
      <c r="G17218">
        <v>114085025</v>
      </c>
      <c r="H17218">
        <v>1</v>
      </c>
      <c r="I17218">
        <v>0.08</v>
      </c>
      <c r="J17218">
        <v>39.39</v>
      </c>
    </row>
    <row r="17219" spans="7:10" x14ac:dyDescent="0.25">
      <c r="G17219">
        <v>114085042</v>
      </c>
      <c r="H17219">
        <v>1</v>
      </c>
      <c r="I17219">
        <v>0.08</v>
      </c>
      <c r="J17219">
        <v>39.46</v>
      </c>
    </row>
    <row r="17220" spans="7:10" x14ac:dyDescent="0.25">
      <c r="G17220">
        <v>114085059</v>
      </c>
      <c r="H17220">
        <v>1</v>
      </c>
      <c r="I17220">
        <v>0.08</v>
      </c>
      <c r="J17220">
        <v>39.54</v>
      </c>
    </row>
    <row r="17221" spans="7:10" x14ac:dyDescent="0.25">
      <c r="G17221">
        <v>114085067</v>
      </c>
      <c r="H17221">
        <v>1</v>
      </c>
      <c r="I17221">
        <v>0.08</v>
      </c>
      <c r="J17221">
        <v>39.619999999999997</v>
      </c>
    </row>
    <row r="17222" spans="7:10" x14ac:dyDescent="0.25">
      <c r="G17222">
        <v>114085101</v>
      </c>
      <c r="H17222">
        <v>1</v>
      </c>
      <c r="I17222">
        <v>0.08</v>
      </c>
      <c r="J17222">
        <v>39.69</v>
      </c>
    </row>
    <row r="17223" spans="7:10" x14ac:dyDescent="0.25">
      <c r="G17223">
        <v>114085110</v>
      </c>
      <c r="H17223">
        <v>1</v>
      </c>
      <c r="I17223">
        <v>0.08</v>
      </c>
      <c r="J17223">
        <v>39.770000000000003</v>
      </c>
    </row>
    <row r="17224" spans="7:10" x14ac:dyDescent="0.25">
      <c r="G17224">
        <v>114085127</v>
      </c>
      <c r="H17224">
        <v>1</v>
      </c>
      <c r="I17224">
        <v>0.08</v>
      </c>
      <c r="J17224">
        <v>39.85</v>
      </c>
    </row>
    <row r="17225" spans="7:10" x14ac:dyDescent="0.25">
      <c r="G17225">
        <v>114086004</v>
      </c>
      <c r="H17225">
        <v>1</v>
      </c>
      <c r="I17225">
        <v>0.08</v>
      </c>
      <c r="J17225">
        <v>39.92</v>
      </c>
    </row>
    <row r="17226" spans="7:10" x14ac:dyDescent="0.25">
      <c r="G17226">
        <v>114086007</v>
      </c>
      <c r="H17226">
        <v>1</v>
      </c>
      <c r="I17226">
        <v>0.08</v>
      </c>
      <c r="J17226">
        <v>40</v>
      </c>
    </row>
    <row r="17227" spans="7:10" x14ac:dyDescent="0.25">
      <c r="G17227">
        <v>114086017</v>
      </c>
      <c r="H17227">
        <v>1</v>
      </c>
      <c r="I17227">
        <v>0.08</v>
      </c>
      <c r="J17227">
        <v>40.08</v>
      </c>
    </row>
    <row r="17228" spans="7:10" x14ac:dyDescent="0.25">
      <c r="G17228">
        <v>114086021</v>
      </c>
      <c r="H17228">
        <v>1</v>
      </c>
      <c r="I17228">
        <v>0.08</v>
      </c>
      <c r="J17228">
        <v>40.15</v>
      </c>
    </row>
    <row r="17229" spans="7:10" x14ac:dyDescent="0.25">
      <c r="G17229">
        <v>114086029</v>
      </c>
      <c r="H17229">
        <v>1</v>
      </c>
      <c r="I17229">
        <v>0.08</v>
      </c>
      <c r="J17229">
        <v>40.229999999999997</v>
      </c>
    </row>
    <row r="17230" spans="7:10" x14ac:dyDescent="0.25">
      <c r="G17230">
        <v>114086042</v>
      </c>
      <c r="H17230">
        <v>1</v>
      </c>
      <c r="I17230">
        <v>0.08</v>
      </c>
      <c r="J17230">
        <v>40.31</v>
      </c>
    </row>
    <row r="17231" spans="7:10" x14ac:dyDescent="0.25">
      <c r="G17231">
        <v>114086092</v>
      </c>
      <c r="H17231">
        <v>1</v>
      </c>
      <c r="I17231">
        <v>0.08</v>
      </c>
      <c r="J17231">
        <v>40.380000000000003</v>
      </c>
    </row>
    <row r="17232" spans="7:10" x14ac:dyDescent="0.25">
      <c r="G17232">
        <v>114087118</v>
      </c>
      <c r="H17232">
        <v>1</v>
      </c>
      <c r="I17232">
        <v>0.08</v>
      </c>
      <c r="J17232">
        <v>40.46</v>
      </c>
    </row>
    <row r="17233" spans="7:10" x14ac:dyDescent="0.25">
      <c r="G17233">
        <v>114087132</v>
      </c>
      <c r="H17233">
        <v>1</v>
      </c>
      <c r="I17233">
        <v>0.08</v>
      </c>
      <c r="J17233">
        <v>40.54</v>
      </c>
    </row>
    <row r="17234" spans="7:10" x14ac:dyDescent="0.25">
      <c r="G17234">
        <v>114115012</v>
      </c>
      <c r="H17234">
        <v>1</v>
      </c>
      <c r="I17234">
        <v>0.08</v>
      </c>
      <c r="J17234">
        <v>40.61</v>
      </c>
    </row>
    <row r="17235" spans="7:10" x14ac:dyDescent="0.25">
      <c r="G17235">
        <v>114115044</v>
      </c>
      <c r="H17235">
        <v>1</v>
      </c>
      <c r="I17235">
        <v>0.08</v>
      </c>
      <c r="J17235">
        <v>40.69</v>
      </c>
    </row>
    <row r="17236" spans="7:10" x14ac:dyDescent="0.25">
      <c r="G17236">
        <v>114139013</v>
      </c>
      <c r="H17236">
        <v>1</v>
      </c>
      <c r="I17236">
        <v>0.08</v>
      </c>
      <c r="J17236">
        <v>40.770000000000003</v>
      </c>
    </row>
    <row r="17237" spans="7:10" x14ac:dyDescent="0.25">
      <c r="G17237">
        <v>114139022</v>
      </c>
      <c r="H17237">
        <v>1</v>
      </c>
      <c r="I17237">
        <v>0.08</v>
      </c>
      <c r="J17237">
        <v>40.840000000000003</v>
      </c>
    </row>
    <row r="17238" spans="7:10" x14ac:dyDescent="0.25">
      <c r="G17238">
        <v>114139043</v>
      </c>
      <c r="H17238">
        <v>1</v>
      </c>
      <c r="I17238">
        <v>0.08</v>
      </c>
      <c r="J17238">
        <v>40.92</v>
      </c>
    </row>
    <row r="17239" spans="7:10" x14ac:dyDescent="0.25">
      <c r="G17239">
        <v>114139048</v>
      </c>
      <c r="H17239">
        <v>1</v>
      </c>
      <c r="I17239">
        <v>0.08</v>
      </c>
      <c r="J17239">
        <v>41</v>
      </c>
    </row>
    <row r="17240" spans="7:10" x14ac:dyDescent="0.25">
      <c r="G17240">
        <v>114139075</v>
      </c>
      <c r="H17240">
        <v>1</v>
      </c>
      <c r="I17240">
        <v>0.08</v>
      </c>
      <c r="J17240">
        <v>41.07</v>
      </c>
    </row>
    <row r="17241" spans="7:10" x14ac:dyDescent="0.25">
      <c r="G17241">
        <v>114139081</v>
      </c>
      <c r="H17241">
        <v>1</v>
      </c>
      <c r="I17241">
        <v>0.08</v>
      </c>
      <c r="J17241">
        <v>41.15</v>
      </c>
    </row>
    <row r="17242" spans="7:10" x14ac:dyDescent="0.25">
      <c r="G17242">
        <v>114141007</v>
      </c>
      <c r="H17242">
        <v>1</v>
      </c>
      <c r="I17242">
        <v>0.08</v>
      </c>
      <c r="J17242">
        <v>41.23</v>
      </c>
    </row>
    <row r="17243" spans="7:10" x14ac:dyDescent="0.25">
      <c r="G17243">
        <v>114141029</v>
      </c>
      <c r="H17243">
        <v>1</v>
      </c>
      <c r="I17243">
        <v>0.08</v>
      </c>
      <c r="J17243">
        <v>41.3</v>
      </c>
    </row>
    <row r="17244" spans="7:10" x14ac:dyDescent="0.25">
      <c r="G17244">
        <v>114141061</v>
      </c>
      <c r="H17244">
        <v>1</v>
      </c>
      <c r="I17244">
        <v>0.08</v>
      </c>
      <c r="J17244">
        <v>41.38</v>
      </c>
    </row>
    <row r="17245" spans="7:10" x14ac:dyDescent="0.25">
      <c r="G17245">
        <v>114141067</v>
      </c>
      <c r="H17245">
        <v>1</v>
      </c>
      <c r="I17245">
        <v>0.08</v>
      </c>
      <c r="J17245">
        <v>41.46</v>
      </c>
    </row>
    <row r="17246" spans="7:10" x14ac:dyDescent="0.25">
      <c r="G17246">
        <v>114141074</v>
      </c>
      <c r="H17246">
        <v>1</v>
      </c>
      <c r="I17246">
        <v>0.08</v>
      </c>
      <c r="J17246">
        <v>41.53</v>
      </c>
    </row>
    <row r="17247" spans="7:10" x14ac:dyDescent="0.25">
      <c r="G17247">
        <v>114141078</v>
      </c>
      <c r="H17247">
        <v>1</v>
      </c>
      <c r="I17247">
        <v>0.08</v>
      </c>
      <c r="J17247">
        <v>41.61</v>
      </c>
    </row>
    <row r="17248" spans="7:10" x14ac:dyDescent="0.25">
      <c r="G17248">
        <v>114141086</v>
      </c>
      <c r="H17248">
        <v>1</v>
      </c>
      <c r="I17248">
        <v>0.08</v>
      </c>
      <c r="J17248">
        <v>41.69</v>
      </c>
    </row>
    <row r="17249" spans="7:10" x14ac:dyDescent="0.25">
      <c r="G17249">
        <v>114141088</v>
      </c>
      <c r="H17249">
        <v>1</v>
      </c>
      <c r="I17249">
        <v>0.08</v>
      </c>
      <c r="J17249">
        <v>41.76</v>
      </c>
    </row>
    <row r="17250" spans="7:10" x14ac:dyDescent="0.25">
      <c r="G17250">
        <v>114141096</v>
      </c>
      <c r="H17250">
        <v>1</v>
      </c>
      <c r="I17250">
        <v>0.08</v>
      </c>
      <c r="J17250">
        <v>41.84</v>
      </c>
    </row>
    <row r="17251" spans="7:10" x14ac:dyDescent="0.25">
      <c r="G17251">
        <v>114142008</v>
      </c>
      <c r="H17251">
        <v>1</v>
      </c>
      <c r="I17251">
        <v>0.08</v>
      </c>
      <c r="J17251">
        <v>41.92</v>
      </c>
    </row>
    <row r="17252" spans="7:10" x14ac:dyDescent="0.25">
      <c r="G17252">
        <v>114142021</v>
      </c>
      <c r="H17252">
        <v>1</v>
      </c>
      <c r="I17252">
        <v>0.08</v>
      </c>
      <c r="J17252">
        <v>41.99</v>
      </c>
    </row>
    <row r="17253" spans="7:10" x14ac:dyDescent="0.25">
      <c r="G17253">
        <v>114142028</v>
      </c>
      <c r="H17253">
        <v>1</v>
      </c>
      <c r="I17253">
        <v>0.08</v>
      </c>
      <c r="J17253">
        <v>42.07</v>
      </c>
    </row>
    <row r="17254" spans="7:10" x14ac:dyDescent="0.25">
      <c r="G17254">
        <v>114142031</v>
      </c>
      <c r="H17254">
        <v>1</v>
      </c>
      <c r="I17254">
        <v>0.08</v>
      </c>
      <c r="J17254">
        <v>42.15</v>
      </c>
    </row>
    <row r="17255" spans="7:10" x14ac:dyDescent="0.25">
      <c r="G17255">
        <v>114142043</v>
      </c>
      <c r="H17255">
        <v>1</v>
      </c>
      <c r="I17255">
        <v>0.08</v>
      </c>
      <c r="J17255">
        <v>42.22</v>
      </c>
    </row>
    <row r="17256" spans="7:10" x14ac:dyDescent="0.25">
      <c r="G17256">
        <v>114142048</v>
      </c>
      <c r="H17256">
        <v>1</v>
      </c>
      <c r="I17256">
        <v>0.08</v>
      </c>
      <c r="J17256">
        <v>42.3</v>
      </c>
    </row>
    <row r="17257" spans="7:10" x14ac:dyDescent="0.25">
      <c r="G17257">
        <v>114142053</v>
      </c>
      <c r="H17257">
        <v>1</v>
      </c>
      <c r="I17257">
        <v>0.08</v>
      </c>
      <c r="J17257">
        <v>42.38</v>
      </c>
    </row>
    <row r="17258" spans="7:10" x14ac:dyDescent="0.25">
      <c r="G17258">
        <v>114142060</v>
      </c>
      <c r="H17258">
        <v>1</v>
      </c>
      <c r="I17258">
        <v>0.08</v>
      </c>
      <c r="J17258">
        <v>42.45</v>
      </c>
    </row>
    <row r="17259" spans="7:10" x14ac:dyDescent="0.25">
      <c r="G17259">
        <v>114142144</v>
      </c>
      <c r="H17259">
        <v>1</v>
      </c>
      <c r="I17259">
        <v>0.08</v>
      </c>
      <c r="J17259">
        <v>42.53</v>
      </c>
    </row>
    <row r="17260" spans="7:10" x14ac:dyDescent="0.25">
      <c r="G17260">
        <v>114144014</v>
      </c>
      <c r="H17260">
        <v>1</v>
      </c>
      <c r="I17260">
        <v>0.08</v>
      </c>
      <c r="J17260">
        <v>42.61</v>
      </c>
    </row>
    <row r="17261" spans="7:10" x14ac:dyDescent="0.25">
      <c r="G17261">
        <v>114144018</v>
      </c>
      <c r="H17261">
        <v>1</v>
      </c>
      <c r="I17261">
        <v>0.08</v>
      </c>
      <c r="J17261">
        <v>42.68</v>
      </c>
    </row>
    <row r="17262" spans="7:10" x14ac:dyDescent="0.25">
      <c r="G17262">
        <v>114144025</v>
      </c>
      <c r="H17262">
        <v>1</v>
      </c>
      <c r="I17262">
        <v>0.08</v>
      </c>
      <c r="J17262">
        <v>42.76</v>
      </c>
    </row>
    <row r="17263" spans="7:10" x14ac:dyDescent="0.25">
      <c r="G17263">
        <v>114144037</v>
      </c>
      <c r="H17263">
        <v>1</v>
      </c>
      <c r="I17263">
        <v>0.08</v>
      </c>
      <c r="J17263">
        <v>42.84</v>
      </c>
    </row>
    <row r="17264" spans="7:10" x14ac:dyDescent="0.25">
      <c r="G17264">
        <v>114144051</v>
      </c>
      <c r="H17264">
        <v>1</v>
      </c>
      <c r="I17264">
        <v>0.08</v>
      </c>
      <c r="J17264">
        <v>42.91</v>
      </c>
    </row>
    <row r="17265" spans="7:10" x14ac:dyDescent="0.25">
      <c r="G17265">
        <v>114144064</v>
      </c>
      <c r="H17265">
        <v>1</v>
      </c>
      <c r="I17265">
        <v>0.08</v>
      </c>
      <c r="J17265">
        <v>42.99</v>
      </c>
    </row>
    <row r="17266" spans="7:10" x14ac:dyDescent="0.25">
      <c r="G17266">
        <v>114155020</v>
      </c>
      <c r="H17266">
        <v>1</v>
      </c>
      <c r="I17266">
        <v>0.08</v>
      </c>
      <c r="J17266">
        <v>43.07</v>
      </c>
    </row>
    <row r="17267" spans="7:10" x14ac:dyDescent="0.25">
      <c r="G17267">
        <v>114155042</v>
      </c>
      <c r="H17267">
        <v>1</v>
      </c>
      <c r="I17267">
        <v>0.08</v>
      </c>
      <c r="J17267">
        <v>43.14</v>
      </c>
    </row>
    <row r="17268" spans="7:10" x14ac:dyDescent="0.25">
      <c r="G17268">
        <v>114155075</v>
      </c>
      <c r="H17268">
        <v>1</v>
      </c>
      <c r="I17268">
        <v>0.08</v>
      </c>
      <c r="J17268">
        <v>43.22</v>
      </c>
    </row>
    <row r="17269" spans="7:10" x14ac:dyDescent="0.25">
      <c r="G17269">
        <v>114155080</v>
      </c>
      <c r="H17269">
        <v>1</v>
      </c>
      <c r="I17269">
        <v>0.08</v>
      </c>
      <c r="J17269">
        <v>43.3</v>
      </c>
    </row>
    <row r="17270" spans="7:10" x14ac:dyDescent="0.25">
      <c r="G17270">
        <v>114155109</v>
      </c>
      <c r="H17270">
        <v>1</v>
      </c>
      <c r="I17270">
        <v>0.08</v>
      </c>
      <c r="J17270">
        <v>43.37</v>
      </c>
    </row>
    <row r="17271" spans="7:10" x14ac:dyDescent="0.25">
      <c r="G17271">
        <v>114155116</v>
      </c>
      <c r="H17271">
        <v>1</v>
      </c>
      <c r="I17271">
        <v>0.08</v>
      </c>
      <c r="J17271">
        <v>43.45</v>
      </c>
    </row>
    <row r="17272" spans="7:10" x14ac:dyDescent="0.25">
      <c r="G17272">
        <v>144047068</v>
      </c>
      <c r="H17272">
        <v>1</v>
      </c>
      <c r="I17272">
        <v>0.08</v>
      </c>
      <c r="J17272">
        <v>43.52</v>
      </c>
    </row>
    <row r="17273" spans="7:10" x14ac:dyDescent="0.25">
      <c r="G17273">
        <v>144052007</v>
      </c>
      <c r="H17273">
        <v>1</v>
      </c>
      <c r="I17273">
        <v>0.08</v>
      </c>
      <c r="J17273">
        <v>43.6</v>
      </c>
    </row>
    <row r="17274" spans="7:10" x14ac:dyDescent="0.25">
      <c r="G17274">
        <v>144052030</v>
      </c>
      <c r="H17274">
        <v>1</v>
      </c>
      <c r="I17274">
        <v>0.08</v>
      </c>
      <c r="J17274">
        <v>43.68</v>
      </c>
    </row>
    <row r="17275" spans="7:10" x14ac:dyDescent="0.25">
      <c r="G17275">
        <v>203009014</v>
      </c>
      <c r="H17275">
        <v>1</v>
      </c>
      <c r="I17275">
        <v>0.08</v>
      </c>
      <c r="J17275">
        <v>43.75</v>
      </c>
    </row>
    <row r="17276" spans="7:10" x14ac:dyDescent="0.25">
      <c r="G17276">
        <v>203009021</v>
      </c>
      <c r="H17276">
        <v>1</v>
      </c>
      <c r="I17276">
        <v>0.08</v>
      </c>
      <c r="J17276">
        <v>43.83</v>
      </c>
    </row>
    <row r="17277" spans="7:10" x14ac:dyDescent="0.25">
      <c r="G17277">
        <v>203009035</v>
      </c>
      <c r="H17277">
        <v>1</v>
      </c>
      <c r="I17277">
        <v>0.08</v>
      </c>
      <c r="J17277">
        <v>43.91</v>
      </c>
    </row>
    <row r="17278" spans="7:10" x14ac:dyDescent="0.25">
      <c r="G17278">
        <v>203009079</v>
      </c>
      <c r="H17278">
        <v>1</v>
      </c>
      <c r="I17278">
        <v>0.08</v>
      </c>
      <c r="J17278">
        <v>43.98</v>
      </c>
    </row>
    <row r="17279" spans="7:10" x14ac:dyDescent="0.25">
      <c r="G17279">
        <v>203009088</v>
      </c>
      <c r="H17279">
        <v>1</v>
      </c>
      <c r="I17279">
        <v>0.08</v>
      </c>
      <c r="J17279">
        <v>44.06</v>
      </c>
    </row>
    <row r="17280" spans="7:10" x14ac:dyDescent="0.25">
      <c r="G17280">
        <v>203009096</v>
      </c>
      <c r="H17280">
        <v>1</v>
      </c>
      <c r="I17280">
        <v>0.08</v>
      </c>
      <c r="J17280">
        <v>44.14</v>
      </c>
    </row>
    <row r="17281" spans="7:10" x14ac:dyDescent="0.25">
      <c r="G17281">
        <v>203009103</v>
      </c>
      <c r="H17281">
        <v>1</v>
      </c>
      <c r="I17281">
        <v>0.08</v>
      </c>
      <c r="J17281">
        <v>44.21</v>
      </c>
    </row>
    <row r="17282" spans="7:10" x14ac:dyDescent="0.25">
      <c r="G17282">
        <v>203009110</v>
      </c>
      <c r="H17282">
        <v>1</v>
      </c>
      <c r="I17282">
        <v>0.08</v>
      </c>
      <c r="J17282">
        <v>44.29</v>
      </c>
    </row>
    <row r="17283" spans="7:10" x14ac:dyDescent="0.25">
      <c r="G17283">
        <v>203009118</v>
      </c>
      <c r="H17283">
        <v>1</v>
      </c>
      <c r="I17283">
        <v>0.08</v>
      </c>
      <c r="J17283">
        <v>44.37</v>
      </c>
    </row>
    <row r="17284" spans="7:10" x14ac:dyDescent="0.25">
      <c r="G17284">
        <v>203009125</v>
      </c>
      <c r="H17284">
        <v>1</v>
      </c>
      <c r="I17284">
        <v>0.08</v>
      </c>
      <c r="J17284">
        <v>44.44</v>
      </c>
    </row>
    <row r="17285" spans="7:10" x14ac:dyDescent="0.25">
      <c r="G17285">
        <v>203009132</v>
      </c>
      <c r="H17285">
        <v>1</v>
      </c>
      <c r="I17285">
        <v>0.08</v>
      </c>
      <c r="J17285">
        <v>44.52</v>
      </c>
    </row>
    <row r="17286" spans="7:10" x14ac:dyDescent="0.25">
      <c r="G17286">
        <v>203009140</v>
      </c>
      <c r="H17286">
        <v>1</v>
      </c>
      <c r="I17286">
        <v>0.08</v>
      </c>
      <c r="J17286">
        <v>44.6</v>
      </c>
    </row>
    <row r="17287" spans="7:10" x14ac:dyDescent="0.25">
      <c r="G17287">
        <v>203009148</v>
      </c>
      <c r="H17287">
        <v>1</v>
      </c>
      <c r="I17287">
        <v>0.08</v>
      </c>
      <c r="J17287">
        <v>44.67</v>
      </c>
    </row>
    <row r="17288" spans="7:10" x14ac:dyDescent="0.25">
      <c r="G17288">
        <v>203009156</v>
      </c>
      <c r="H17288">
        <v>1</v>
      </c>
      <c r="I17288">
        <v>0.08</v>
      </c>
      <c r="J17288">
        <v>44.75</v>
      </c>
    </row>
    <row r="17289" spans="7:10" x14ac:dyDescent="0.25">
      <c r="G17289">
        <v>203009164</v>
      </c>
      <c r="H17289">
        <v>1</v>
      </c>
      <c r="I17289">
        <v>0.08</v>
      </c>
      <c r="J17289">
        <v>44.83</v>
      </c>
    </row>
    <row r="17290" spans="7:10" x14ac:dyDescent="0.25">
      <c r="G17290">
        <v>203016004</v>
      </c>
      <c r="H17290">
        <v>1</v>
      </c>
      <c r="I17290">
        <v>0.08</v>
      </c>
      <c r="J17290">
        <v>44.9</v>
      </c>
    </row>
    <row r="17291" spans="7:10" x14ac:dyDescent="0.25">
      <c r="G17291">
        <v>203016014</v>
      </c>
      <c r="H17291">
        <v>1</v>
      </c>
      <c r="I17291">
        <v>0.08</v>
      </c>
      <c r="J17291">
        <v>44.98</v>
      </c>
    </row>
    <row r="17292" spans="7:10" x14ac:dyDescent="0.25">
      <c r="G17292">
        <v>203016024</v>
      </c>
      <c r="H17292">
        <v>1</v>
      </c>
      <c r="I17292">
        <v>0.08</v>
      </c>
      <c r="J17292">
        <v>45.06</v>
      </c>
    </row>
    <row r="17293" spans="7:10" x14ac:dyDescent="0.25">
      <c r="G17293">
        <v>203016034</v>
      </c>
      <c r="H17293">
        <v>1</v>
      </c>
      <c r="I17293">
        <v>0.08</v>
      </c>
      <c r="J17293">
        <v>45.13</v>
      </c>
    </row>
    <row r="17294" spans="7:10" x14ac:dyDescent="0.25">
      <c r="G17294">
        <v>203016044</v>
      </c>
      <c r="H17294">
        <v>1</v>
      </c>
      <c r="I17294">
        <v>0.08</v>
      </c>
      <c r="J17294">
        <v>45.21</v>
      </c>
    </row>
    <row r="17295" spans="7:10" x14ac:dyDescent="0.25">
      <c r="G17295">
        <v>203016054</v>
      </c>
      <c r="H17295">
        <v>1</v>
      </c>
      <c r="I17295">
        <v>0.08</v>
      </c>
      <c r="J17295">
        <v>45.29</v>
      </c>
    </row>
    <row r="17296" spans="7:10" x14ac:dyDescent="0.25">
      <c r="G17296">
        <v>203016064</v>
      </c>
      <c r="H17296">
        <v>1</v>
      </c>
      <c r="I17296">
        <v>0.08</v>
      </c>
      <c r="J17296">
        <v>45.36</v>
      </c>
    </row>
    <row r="17297" spans="7:10" x14ac:dyDescent="0.25">
      <c r="G17297">
        <v>203016074</v>
      </c>
      <c r="H17297">
        <v>1</v>
      </c>
      <c r="I17297">
        <v>0.08</v>
      </c>
      <c r="J17297">
        <v>45.44</v>
      </c>
    </row>
    <row r="17298" spans="7:10" x14ac:dyDescent="0.25">
      <c r="G17298">
        <v>203016084</v>
      </c>
      <c r="H17298">
        <v>1</v>
      </c>
      <c r="I17298">
        <v>0.08</v>
      </c>
      <c r="J17298">
        <v>45.52</v>
      </c>
    </row>
    <row r="17299" spans="7:10" x14ac:dyDescent="0.25">
      <c r="G17299">
        <v>203016094</v>
      </c>
      <c r="H17299">
        <v>1</v>
      </c>
      <c r="I17299">
        <v>0.08</v>
      </c>
      <c r="J17299">
        <v>45.59</v>
      </c>
    </row>
    <row r="17300" spans="7:10" x14ac:dyDescent="0.25">
      <c r="G17300">
        <v>203016104</v>
      </c>
      <c r="H17300">
        <v>1</v>
      </c>
      <c r="I17300">
        <v>0.08</v>
      </c>
      <c r="J17300">
        <v>45.67</v>
      </c>
    </row>
    <row r="17301" spans="7:10" x14ac:dyDescent="0.25">
      <c r="G17301">
        <v>203016114</v>
      </c>
      <c r="H17301">
        <v>1</v>
      </c>
      <c r="I17301">
        <v>0.08</v>
      </c>
      <c r="J17301">
        <v>45.75</v>
      </c>
    </row>
    <row r="17302" spans="7:10" x14ac:dyDescent="0.25">
      <c r="G17302">
        <v>203016124</v>
      </c>
      <c r="H17302">
        <v>1</v>
      </c>
      <c r="I17302">
        <v>0.08</v>
      </c>
      <c r="J17302">
        <v>45.82</v>
      </c>
    </row>
    <row r="17303" spans="7:10" x14ac:dyDescent="0.25">
      <c r="G17303">
        <v>203016134</v>
      </c>
      <c r="H17303">
        <v>1</v>
      </c>
      <c r="I17303">
        <v>0.08</v>
      </c>
      <c r="J17303">
        <v>45.9</v>
      </c>
    </row>
    <row r="17304" spans="7:10" x14ac:dyDescent="0.25">
      <c r="G17304">
        <v>203016144</v>
      </c>
      <c r="H17304">
        <v>1</v>
      </c>
      <c r="I17304">
        <v>0.08</v>
      </c>
      <c r="J17304">
        <v>45.98</v>
      </c>
    </row>
    <row r="17305" spans="7:10" x14ac:dyDescent="0.25">
      <c r="G17305">
        <v>203024005</v>
      </c>
      <c r="H17305">
        <v>1</v>
      </c>
      <c r="I17305">
        <v>0.08</v>
      </c>
      <c r="J17305">
        <v>46.05</v>
      </c>
    </row>
    <row r="17306" spans="7:10" x14ac:dyDescent="0.25">
      <c r="G17306">
        <v>203024015</v>
      </c>
      <c r="H17306">
        <v>1</v>
      </c>
      <c r="I17306">
        <v>0.08</v>
      </c>
      <c r="J17306">
        <v>46.13</v>
      </c>
    </row>
    <row r="17307" spans="7:10" x14ac:dyDescent="0.25">
      <c r="G17307">
        <v>203024025</v>
      </c>
      <c r="H17307">
        <v>1</v>
      </c>
      <c r="I17307">
        <v>0.08</v>
      </c>
      <c r="J17307">
        <v>46.21</v>
      </c>
    </row>
    <row r="17308" spans="7:10" x14ac:dyDescent="0.25">
      <c r="G17308">
        <v>203024035</v>
      </c>
      <c r="H17308">
        <v>1</v>
      </c>
      <c r="I17308">
        <v>0.08</v>
      </c>
      <c r="J17308">
        <v>46.28</v>
      </c>
    </row>
    <row r="17309" spans="7:10" x14ac:dyDescent="0.25">
      <c r="G17309">
        <v>203024045</v>
      </c>
      <c r="H17309">
        <v>1</v>
      </c>
      <c r="I17309">
        <v>0.08</v>
      </c>
      <c r="J17309">
        <v>46.36</v>
      </c>
    </row>
    <row r="17310" spans="7:10" x14ac:dyDescent="0.25">
      <c r="G17310">
        <v>203024055</v>
      </c>
      <c r="H17310">
        <v>1</v>
      </c>
      <c r="I17310">
        <v>0.08</v>
      </c>
      <c r="J17310">
        <v>46.44</v>
      </c>
    </row>
    <row r="17311" spans="7:10" x14ac:dyDescent="0.25">
      <c r="G17311">
        <v>203024065</v>
      </c>
      <c r="H17311">
        <v>1</v>
      </c>
      <c r="I17311">
        <v>0.08</v>
      </c>
      <c r="J17311">
        <v>46.51</v>
      </c>
    </row>
    <row r="17312" spans="7:10" x14ac:dyDescent="0.25">
      <c r="G17312">
        <v>203024075</v>
      </c>
      <c r="H17312">
        <v>1</v>
      </c>
      <c r="I17312">
        <v>0.08</v>
      </c>
      <c r="J17312">
        <v>46.59</v>
      </c>
    </row>
    <row r="17313" spans="7:10" x14ac:dyDescent="0.25">
      <c r="G17313">
        <v>203024085</v>
      </c>
      <c r="H17313">
        <v>1</v>
      </c>
      <c r="I17313">
        <v>0.08</v>
      </c>
      <c r="J17313">
        <v>46.67</v>
      </c>
    </row>
    <row r="17314" spans="7:10" x14ac:dyDescent="0.25">
      <c r="G17314">
        <v>203024095</v>
      </c>
      <c r="H17314">
        <v>1</v>
      </c>
      <c r="I17314">
        <v>0.08</v>
      </c>
      <c r="J17314">
        <v>46.74</v>
      </c>
    </row>
    <row r="17315" spans="7:10" x14ac:dyDescent="0.25">
      <c r="G17315">
        <v>203024105</v>
      </c>
      <c r="H17315">
        <v>1</v>
      </c>
      <c r="I17315">
        <v>0.08</v>
      </c>
      <c r="J17315">
        <v>46.82</v>
      </c>
    </row>
    <row r="17316" spans="7:10" x14ac:dyDescent="0.25">
      <c r="G17316">
        <v>203024115</v>
      </c>
      <c r="H17316">
        <v>1</v>
      </c>
      <c r="I17316">
        <v>0.08</v>
      </c>
      <c r="J17316">
        <v>46.9</v>
      </c>
    </row>
    <row r="17317" spans="7:10" x14ac:dyDescent="0.25">
      <c r="G17317">
        <v>203024118</v>
      </c>
      <c r="H17317">
        <v>1</v>
      </c>
      <c r="I17317">
        <v>0.08</v>
      </c>
      <c r="J17317">
        <v>46.97</v>
      </c>
    </row>
    <row r="17318" spans="7:10" x14ac:dyDescent="0.25">
      <c r="G17318">
        <v>203024125</v>
      </c>
      <c r="H17318">
        <v>1</v>
      </c>
      <c r="I17318">
        <v>0.08</v>
      </c>
      <c r="J17318">
        <v>47.05</v>
      </c>
    </row>
    <row r="17319" spans="7:10" x14ac:dyDescent="0.25">
      <c r="G17319">
        <v>203024135</v>
      </c>
      <c r="H17319">
        <v>1</v>
      </c>
      <c r="I17319">
        <v>0.08</v>
      </c>
      <c r="J17319">
        <v>47.13</v>
      </c>
    </row>
    <row r="17320" spans="7:10" x14ac:dyDescent="0.25">
      <c r="G17320">
        <v>203030005</v>
      </c>
      <c r="H17320">
        <v>1</v>
      </c>
      <c r="I17320">
        <v>0.08</v>
      </c>
      <c r="J17320">
        <v>47.2</v>
      </c>
    </row>
    <row r="17321" spans="7:10" x14ac:dyDescent="0.25">
      <c r="G17321">
        <v>203030015</v>
      </c>
      <c r="H17321">
        <v>1</v>
      </c>
      <c r="I17321">
        <v>0.08</v>
      </c>
      <c r="J17321">
        <v>47.28</v>
      </c>
    </row>
    <row r="17322" spans="7:10" x14ac:dyDescent="0.25">
      <c r="G17322">
        <v>203030025</v>
      </c>
      <c r="H17322">
        <v>1</v>
      </c>
      <c r="I17322">
        <v>0.08</v>
      </c>
      <c r="J17322">
        <v>47.36</v>
      </c>
    </row>
    <row r="17323" spans="7:10" x14ac:dyDescent="0.25">
      <c r="G17323">
        <v>203030036</v>
      </c>
      <c r="H17323">
        <v>1</v>
      </c>
      <c r="I17323">
        <v>0.08</v>
      </c>
      <c r="J17323">
        <v>47.43</v>
      </c>
    </row>
    <row r="17324" spans="7:10" x14ac:dyDescent="0.25">
      <c r="G17324">
        <v>203030046</v>
      </c>
      <c r="H17324">
        <v>1</v>
      </c>
      <c r="I17324">
        <v>0.08</v>
      </c>
      <c r="J17324">
        <v>47.51</v>
      </c>
    </row>
    <row r="17325" spans="7:10" x14ac:dyDescent="0.25">
      <c r="G17325">
        <v>203030056</v>
      </c>
      <c r="H17325">
        <v>1</v>
      </c>
      <c r="I17325">
        <v>0.08</v>
      </c>
      <c r="J17325">
        <v>47.59</v>
      </c>
    </row>
    <row r="17326" spans="7:10" x14ac:dyDescent="0.25">
      <c r="G17326">
        <v>203030066</v>
      </c>
      <c r="H17326">
        <v>1</v>
      </c>
      <c r="I17326">
        <v>0.08</v>
      </c>
      <c r="J17326">
        <v>47.66</v>
      </c>
    </row>
    <row r="17327" spans="7:10" x14ac:dyDescent="0.25">
      <c r="G17327">
        <v>203030075</v>
      </c>
      <c r="H17327">
        <v>1</v>
      </c>
      <c r="I17327">
        <v>0.08</v>
      </c>
      <c r="J17327">
        <v>47.74</v>
      </c>
    </row>
    <row r="17328" spans="7:10" x14ac:dyDescent="0.25">
      <c r="G17328">
        <v>203030085</v>
      </c>
      <c r="H17328">
        <v>1</v>
      </c>
      <c r="I17328">
        <v>0.08</v>
      </c>
      <c r="J17328">
        <v>47.82</v>
      </c>
    </row>
    <row r="17329" spans="7:10" x14ac:dyDescent="0.25">
      <c r="G17329">
        <v>203030095</v>
      </c>
      <c r="H17329">
        <v>1</v>
      </c>
      <c r="I17329">
        <v>0.08</v>
      </c>
      <c r="J17329">
        <v>47.89</v>
      </c>
    </row>
    <row r="17330" spans="7:10" x14ac:dyDescent="0.25">
      <c r="G17330">
        <v>203030105</v>
      </c>
      <c r="H17330">
        <v>1</v>
      </c>
      <c r="I17330">
        <v>0.08</v>
      </c>
      <c r="J17330">
        <v>47.97</v>
      </c>
    </row>
    <row r="17331" spans="7:10" x14ac:dyDescent="0.25">
      <c r="G17331">
        <v>203030115</v>
      </c>
      <c r="H17331">
        <v>1</v>
      </c>
      <c r="I17331">
        <v>0.08</v>
      </c>
      <c r="J17331">
        <v>48.05</v>
      </c>
    </row>
    <row r="17332" spans="7:10" x14ac:dyDescent="0.25">
      <c r="G17332">
        <v>203030125</v>
      </c>
      <c r="H17332">
        <v>1</v>
      </c>
      <c r="I17332">
        <v>0.08</v>
      </c>
      <c r="J17332">
        <v>48.12</v>
      </c>
    </row>
    <row r="17333" spans="7:10" x14ac:dyDescent="0.25">
      <c r="G17333">
        <v>203030135</v>
      </c>
      <c r="H17333">
        <v>1</v>
      </c>
      <c r="I17333">
        <v>0.08</v>
      </c>
      <c r="J17333">
        <v>48.2</v>
      </c>
    </row>
    <row r="17334" spans="7:10" x14ac:dyDescent="0.25">
      <c r="G17334">
        <v>203030146</v>
      </c>
      <c r="H17334">
        <v>1</v>
      </c>
      <c r="I17334">
        <v>0.08</v>
      </c>
      <c r="J17334">
        <v>48.28</v>
      </c>
    </row>
    <row r="17335" spans="7:10" x14ac:dyDescent="0.25">
      <c r="G17335">
        <v>203030395</v>
      </c>
      <c r="H17335">
        <v>1</v>
      </c>
      <c r="I17335">
        <v>0.08</v>
      </c>
      <c r="J17335">
        <v>48.35</v>
      </c>
    </row>
    <row r="17336" spans="7:10" x14ac:dyDescent="0.25">
      <c r="G17336">
        <v>204024009</v>
      </c>
      <c r="H17336">
        <v>1</v>
      </c>
      <c r="I17336">
        <v>0.08</v>
      </c>
      <c r="J17336">
        <v>48.43</v>
      </c>
    </row>
    <row r="17337" spans="7:10" x14ac:dyDescent="0.25">
      <c r="G17337">
        <v>204024029</v>
      </c>
      <c r="H17337">
        <v>1</v>
      </c>
      <c r="I17337">
        <v>0.08</v>
      </c>
      <c r="J17337">
        <v>48.51</v>
      </c>
    </row>
    <row r="17338" spans="7:10" x14ac:dyDescent="0.25">
      <c r="G17338">
        <v>204024039</v>
      </c>
      <c r="H17338">
        <v>1</v>
      </c>
      <c r="I17338">
        <v>0.08</v>
      </c>
      <c r="J17338">
        <v>48.58</v>
      </c>
    </row>
    <row r="17339" spans="7:10" x14ac:dyDescent="0.25">
      <c r="G17339">
        <v>204024048</v>
      </c>
      <c r="H17339">
        <v>1</v>
      </c>
      <c r="I17339">
        <v>0.08</v>
      </c>
      <c r="J17339">
        <v>48.66</v>
      </c>
    </row>
    <row r="17340" spans="7:10" x14ac:dyDescent="0.25">
      <c r="G17340">
        <v>204024058</v>
      </c>
      <c r="H17340">
        <v>1</v>
      </c>
      <c r="I17340">
        <v>0.08</v>
      </c>
      <c r="J17340">
        <v>48.74</v>
      </c>
    </row>
    <row r="17341" spans="7:10" x14ac:dyDescent="0.25">
      <c r="G17341">
        <v>204024067</v>
      </c>
      <c r="H17341">
        <v>1</v>
      </c>
      <c r="I17341">
        <v>0.08</v>
      </c>
      <c r="J17341">
        <v>48.81</v>
      </c>
    </row>
    <row r="17342" spans="7:10" x14ac:dyDescent="0.25">
      <c r="G17342">
        <v>204024077</v>
      </c>
      <c r="H17342">
        <v>1</v>
      </c>
      <c r="I17342">
        <v>0.08</v>
      </c>
      <c r="J17342">
        <v>48.89</v>
      </c>
    </row>
    <row r="17343" spans="7:10" x14ac:dyDescent="0.25">
      <c r="G17343">
        <v>204024086</v>
      </c>
      <c r="H17343">
        <v>1</v>
      </c>
      <c r="I17343">
        <v>0.08</v>
      </c>
      <c r="J17343">
        <v>48.97</v>
      </c>
    </row>
    <row r="17344" spans="7:10" x14ac:dyDescent="0.25">
      <c r="G17344">
        <v>204024096</v>
      </c>
      <c r="H17344">
        <v>1</v>
      </c>
      <c r="I17344">
        <v>0.08</v>
      </c>
      <c r="J17344">
        <v>49.04</v>
      </c>
    </row>
    <row r="17345" spans="7:10" x14ac:dyDescent="0.25">
      <c r="G17345">
        <v>204024104</v>
      </c>
      <c r="H17345">
        <v>1</v>
      </c>
      <c r="I17345">
        <v>0.08</v>
      </c>
      <c r="J17345">
        <v>49.12</v>
      </c>
    </row>
    <row r="17346" spans="7:10" x14ac:dyDescent="0.25">
      <c r="G17346">
        <v>204024105</v>
      </c>
      <c r="H17346">
        <v>1</v>
      </c>
      <c r="I17346">
        <v>0.08</v>
      </c>
      <c r="J17346">
        <v>49.2</v>
      </c>
    </row>
    <row r="17347" spans="7:10" x14ac:dyDescent="0.25">
      <c r="G17347">
        <v>204024123</v>
      </c>
      <c r="H17347">
        <v>1</v>
      </c>
      <c r="I17347">
        <v>0.08</v>
      </c>
      <c r="J17347">
        <v>49.27</v>
      </c>
    </row>
    <row r="17348" spans="7:10" x14ac:dyDescent="0.25">
      <c r="G17348">
        <v>204024132</v>
      </c>
      <c r="H17348">
        <v>1</v>
      </c>
      <c r="I17348">
        <v>0.08</v>
      </c>
      <c r="J17348">
        <v>49.35</v>
      </c>
    </row>
    <row r="17349" spans="7:10" x14ac:dyDescent="0.25">
      <c r="G17349">
        <v>204024141</v>
      </c>
      <c r="H17349">
        <v>2</v>
      </c>
      <c r="I17349">
        <v>0.15</v>
      </c>
      <c r="J17349">
        <v>49.5</v>
      </c>
    </row>
    <row r="17350" spans="7:10" x14ac:dyDescent="0.25">
      <c r="G17350">
        <v>204053003</v>
      </c>
      <c r="H17350">
        <v>1</v>
      </c>
      <c r="I17350">
        <v>0.08</v>
      </c>
      <c r="J17350">
        <v>49.58</v>
      </c>
    </row>
    <row r="17351" spans="7:10" x14ac:dyDescent="0.25">
      <c r="G17351">
        <v>204053010</v>
      </c>
      <c r="H17351">
        <v>1</v>
      </c>
      <c r="I17351">
        <v>0.08</v>
      </c>
      <c r="J17351">
        <v>49.66</v>
      </c>
    </row>
    <row r="17352" spans="7:10" x14ac:dyDescent="0.25">
      <c r="G17352">
        <v>204053017</v>
      </c>
      <c r="H17352">
        <v>1</v>
      </c>
      <c r="I17352">
        <v>0.08</v>
      </c>
      <c r="J17352">
        <v>49.73</v>
      </c>
    </row>
    <row r="17353" spans="7:10" x14ac:dyDescent="0.25">
      <c r="G17353">
        <v>204053024</v>
      </c>
      <c r="H17353">
        <v>1</v>
      </c>
      <c r="I17353">
        <v>0.08</v>
      </c>
      <c r="J17353">
        <v>49.81</v>
      </c>
    </row>
    <row r="17354" spans="7:10" x14ac:dyDescent="0.25">
      <c r="G17354">
        <v>204053031</v>
      </c>
      <c r="H17354">
        <v>1</v>
      </c>
      <c r="I17354">
        <v>0.08</v>
      </c>
      <c r="J17354">
        <v>49.89</v>
      </c>
    </row>
    <row r="17355" spans="7:10" x14ac:dyDescent="0.25">
      <c r="G17355">
        <v>204053039</v>
      </c>
      <c r="H17355">
        <v>1</v>
      </c>
      <c r="I17355">
        <v>0.08</v>
      </c>
      <c r="J17355">
        <v>49.96</v>
      </c>
    </row>
    <row r="17356" spans="7:10" x14ac:dyDescent="0.25">
      <c r="G17356">
        <v>204053046</v>
      </c>
      <c r="H17356">
        <v>1</v>
      </c>
      <c r="I17356">
        <v>0.08</v>
      </c>
      <c r="J17356">
        <v>50.04</v>
      </c>
    </row>
    <row r="17357" spans="7:10" x14ac:dyDescent="0.25">
      <c r="G17357">
        <v>204053053</v>
      </c>
      <c r="H17357">
        <v>1</v>
      </c>
      <c r="I17357">
        <v>0.08</v>
      </c>
      <c r="J17357">
        <v>50.11</v>
      </c>
    </row>
    <row r="17358" spans="7:10" x14ac:dyDescent="0.25">
      <c r="G17358">
        <v>204053060</v>
      </c>
      <c r="H17358">
        <v>1</v>
      </c>
      <c r="I17358">
        <v>0.08</v>
      </c>
      <c r="J17358">
        <v>50.19</v>
      </c>
    </row>
    <row r="17359" spans="7:10" x14ac:dyDescent="0.25">
      <c r="G17359">
        <v>204053067</v>
      </c>
      <c r="H17359">
        <v>1</v>
      </c>
      <c r="I17359">
        <v>0.08</v>
      </c>
      <c r="J17359">
        <v>50.27</v>
      </c>
    </row>
    <row r="17360" spans="7:10" x14ac:dyDescent="0.25">
      <c r="G17360">
        <v>204053074</v>
      </c>
      <c r="H17360">
        <v>1</v>
      </c>
      <c r="I17360">
        <v>0.08</v>
      </c>
      <c r="J17360">
        <v>50.34</v>
      </c>
    </row>
    <row r="17361" spans="7:10" x14ac:dyDescent="0.25">
      <c r="G17361">
        <v>204053081</v>
      </c>
      <c r="H17361">
        <v>1</v>
      </c>
      <c r="I17361">
        <v>0.08</v>
      </c>
      <c r="J17361">
        <v>50.42</v>
      </c>
    </row>
    <row r="17362" spans="7:10" x14ac:dyDescent="0.25">
      <c r="G17362">
        <v>204053088</v>
      </c>
      <c r="H17362">
        <v>1</v>
      </c>
      <c r="I17362">
        <v>0.08</v>
      </c>
      <c r="J17362">
        <v>50.5</v>
      </c>
    </row>
    <row r="17363" spans="7:10" x14ac:dyDescent="0.25">
      <c r="G17363">
        <v>204053095</v>
      </c>
      <c r="H17363">
        <v>1</v>
      </c>
      <c r="I17363">
        <v>0.08</v>
      </c>
      <c r="J17363">
        <v>50.57</v>
      </c>
    </row>
    <row r="17364" spans="7:10" x14ac:dyDescent="0.25">
      <c r="G17364">
        <v>204053102</v>
      </c>
      <c r="H17364">
        <v>1</v>
      </c>
      <c r="I17364">
        <v>0.08</v>
      </c>
      <c r="J17364">
        <v>50.65</v>
      </c>
    </row>
    <row r="17365" spans="7:10" x14ac:dyDescent="0.25">
      <c r="G17365">
        <v>205001004</v>
      </c>
      <c r="H17365">
        <v>1</v>
      </c>
      <c r="I17365">
        <v>0.08</v>
      </c>
      <c r="J17365">
        <v>50.73</v>
      </c>
    </row>
    <row r="17366" spans="7:10" x14ac:dyDescent="0.25">
      <c r="G17366">
        <v>205001019</v>
      </c>
      <c r="H17366">
        <v>1</v>
      </c>
      <c r="I17366">
        <v>0.08</v>
      </c>
      <c r="J17366">
        <v>50.8</v>
      </c>
    </row>
    <row r="17367" spans="7:10" x14ac:dyDescent="0.25">
      <c r="G17367">
        <v>205001044</v>
      </c>
      <c r="H17367">
        <v>1</v>
      </c>
      <c r="I17367">
        <v>0.08</v>
      </c>
      <c r="J17367">
        <v>50.88</v>
      </c>
    </row>
    <row r="17368" spans="7:10" x14ac:dyDescent="0.25">
      <c r="G17368">
        <v>205001104</v>
      </c>
      <c r="H17368">
        <v>1</v>
      </c>
      <c r="I17368">
        <v>0.08</v>
      </c>
      <c r="J17368">
        <v>50.96</v>
      </c>
    </row>
    <row r="17369" spans="7:10" x14ac:dyDescent="0.25">
      <c r="G17369">
        <v>205009044</v>
      </c>
      <c r="H17369">
        <v>1</v>
      </c>
      <c r="I17369">
        <v>0.08</v>
      </c>
      <c r="J17369">
        <v>51.03</v>
      </c>
    </row>
    <row r="17370" spans="7:10" x14ac:dyDescent="0.25">
      <c r="G17370">
        <v>205009057</v>
      </c>
      <c r="H17370">
        <v>1</v>
      </c>
      <c r="I17370">
        <v>0.08</v>
      </c>
      <c r="J17370">
        <v>51.11</v>
      </c>
    </row>
    <row r="17371" spans="7:10" x14ac:dyDescent="0.25">
      <c r="G17371">
        <v>205009082</v>
      </c>
      <c r="H17371">
        <v>1</v>
      </c>
      <c r="I17371">
        <v>0.08</v>
      </c>
      <c r="J17371">
        <v>51.19</v>
      </c>
    </row>
    <row r="17372" spans="7:10" x14ac:dyDescent="0.25">
      <c r="G17372">
        <v>205009097</v>
      </c>
      <c r="H17372">
        <v>1</v>
      </c>
      <c r="I17372">
        <v>0.08</v>
      </c>
      <c r="J17372">
        <v>51.26</v>
      </c>
    </row>
    <row r="17373" spans="7:10" x14ac:dyDescent="0.25">
      <c r="G17373">
        <v>205009108</v>
      </c>
      <c r="H17373">
        <v>1</v>
      </c>
      <c r="I17373">
        <v>0.08</v>
      </c>
      <c r="J17373">
        <v>51.34</v>
      </c>
    </row>
    <row r="17374" spans="7:10" x14ac:dyDescent="0.25">
      <c r="G17374">
        <v>205009110</v>
      </c>
      <c r="H17374">
        <v>1</v>
      </c>
      <c r="I17374">
        <v>0.08</v>
      </c>
      <c r="J17374">
        <v>51.42</v>
      </c>
    </row>
    <row r="17375" spans="7:10" x14ac:dyDescent="0.25">
      <c r="G17375">
        <v>205009121</v>
      </c>
      <c r="H17375">
        <v>1</v>
      </c>
      <c r="I17375">
        <v>0.08</v>
      </c>
      <c r="J17375">
        <v>51.49</v>
      </c>
    </row>
    <row r="17376" spans="7:10" x14ac:dyDescent="0.25">
      <c r="G17376">
        <v>205009135</v>
      </c>
      <c r="H17376">
        <v>1</v>
      </c>
      <c r="I17376">
        <v>0.08</v>
      </c>
      <c r="J17376">
        <v>51.57</v>
      </c>
    </row>
    <row r="17377" spans="7:10" x14ac:dyDescent="0.25">
      <c r="G17377">
        <v>205009148</v>
      </c>
      <c r="H17377">
        <v>1</v>
      </c>
      <c r="I17377">
        <v>0.08</v>
      </c>
      <c r="J17377">
        <v>51.65</v>
      </c>
    </row>
    <row r="17378" spans="7:10" x14ac:dyDescent="0.25">
      <c r="G17378">
        <v>205009164</v>
      </c>
      <c r="H17378">
        <v>1</v>
      </c>
      <c r="I17378">
        <v>0.08</v>
      </c>
      <c r="J17378">
        <v>51.72</v>
      </c>
    </row>
    <row r="17379" spans="7:10" x14ac:dyDescent="0.25">
      <c r="G17379">
        <v>205009172</v>
      </c>
      <c r="H17379">
        <v>1</v>
      </c>
      <c r="I17379">
        <v>0.08</v>
      </c>
      <c r="J17379">
        <v>51.8</v>
      </c>
    </row>
    <row r="17380" spans="7:10" x14ac:dyDescent="0.25">
      <c r="G17380">
        <v>205009186</v>
      </c>
      <c r="H17380">
        <v>1</v>
      </c>
      <c r="I17380">
        <v>0.08</v>
      </c>
      <c r="J17380">
        <v>51.88</v>
      </c>
    </row>
    <row r="17381" spans="7:10" x14ac:dyDescent="0.25">
      <c r="G17381">
        <v>205014004</v>
      </c>
      <c r="H17381">
        <v>1</v>
      </c>
      <c r="I17381">
        <v>0.08</v>
      </c>
      <c r="J17381">
        <v>51.95</v>
      </c>
    </row>
    <row r="17382" spans="7:10" x14ac:dyDescent="0.25">
      <c r="G17382">
        <v>205014009</v>
      </c>
      <c r="H17382">
        <v>1</v>
      </c>
      <c r="I17382">
        <v>0.08</v>
      </c>
      <c r="J17382">
        <v>52.03</v>
      </c>
    </row>
    <row r="17383" spans="7:10" x14ac:dyDescent="0.25">
      <c r="G17383">
        <v>205014010</v>
      </c>
      <c r="H17383">
        <v>1</v>
      </c>
      <c r="I17383">
        <v>0.08</v>
      </c>
      <c r="J17383">
        <v>52.11</v>
      </c>
    </row>
    <row r="17384" spans="7:10" x14ac:dyDescent="0.25">
      <c r="G17384">
        <v>205014168</v>
      </c>
      <c r="H17384">
        <v>1</v>
      </c>
      <c r="I17384">
        <v>0.08</v>
      </c>
      <c r="J17384">
        <v>52.18</v>
      </c>
    </row>
    <row r="17385" spans="7:10" x14ac:dyDescent="0.25">
      <c r="G17385">
        <v>205014172</v>
      </c>
      <c r="H17385">
        <v>1</v>
      </c>
      <c r="I17385">
        <v>0.08</v>
      </c>
      <c r="J17385">
        <v>52.26</v>
      </c>
    </row>
    <row r="17386" spans="7:10" x14ac:dyDescent="0.25">
      <c r="G17386">
        <v>205014180</v>
      </c>
      <c r="H17386">
        <v>1</v>
      </c>
      <c r="I17386">
        <v>0.08</v>
      </c>
      <c r="J17386">
        <v>52.34</v>
      </c>
    </row>
    <row r="17387" spans="7:10" x14ac:dyDescent="0.25">
      <c r="G17387">
        <v>205014190</v>
      </c>
      <c r="H17387">
        <v>1</v>
      </c>
      <c r="I17387">
        <v>0.08</v>
      </c>
      <c r="J17387">
        <v>52.41</v>
      </c>
    </row>
    <row r="17388" spans="7:10" x14ac:dyDescent="0.25">
      <c r="G17388">
        <v>205014200</v>
      </c>
      <c r="H17388">
        <v>1</v>
      </c>
      <c r="I17388">
        <v>0.08</v>
      </c>
      <c r="J17388">
        <v>52.49</v>
      </c>
    </row>
    <row r="17389" spans="7:10" x14ac:dyDescent="0.25">
      <c r="G17389">
        <v>205017029</v>
      </c>
      <c r="H17389">
        <v>1</v>
      </c>
      <c r="I17389">
        <v>0.08</v>
      </c>
      <c r="J17389">
        <v>52.57</v>
      </c>
    </row>
    <row r="17390" spans="7:10" x14ac:dyDescent="0.25">
      <c r="G17390">
        <v>205017052</v>
      </c>
      <c r="H17390">
        <v>1</v>
      </c>
      <c r="I17390">
        <v>0.08</v>
      </c>
      <c r="J17390">
        <v>52.64</v>
      </c>
    </row>
    <row r="17391" spans="7:10" x14ac:dyDescent="0.25">
      <c r="G17391">
        <v>205017096</v>
      </c>
      <c r="H17391">
        <v>1</v>
      </c>
      <c r="I17391">
        <v>0.08</v>
      </c>
      <c r="J17391">
        <v>52.72</v>
      </c>
    </row>
    <row r="17392" spans="7:10" x14ac:dyDescent="0.25">
      <c r="G17392">
        <v>205017120</v>
      </c>
      <c r="H17392">
        <v>1</v>
      </c>
      <c r="I17392">
        <v>0.08</v>
      </c>
      <c r="J17392">
        <v>52.8</v>
      </c>
    </row>
    <row r="17393" spans="7:10" x14ac:dyDescent="0.25">
      <c r="G17393">
        <v>205017140</v>
      </c>
      <c r="H17393">
        <v>1</v>
      </c>
      <c r="I17393">
        <v>0.08</v>
      </c>
      <c r="J17393">
        <v>52.87</v>
      </c>
    </row>
    <row r="17394" spans="7:10" x14ac:dyDescent="0.25">
      <c r="G17394">
        <v>205017162</v>
      </c>
      <c r="H17394">
        <v>1</v>
      </c>
      <c r="I17394">
        <v>0.08</v>
      </c>
      <c r="J17394">
        <v>52.95</v>
      </c>
    </row>
    <row r="17395" spans="7:10" x14ac:dyDescent="0.25">
      <c r="G17395">
        <v>205022011</v>
      </c>
      <c r="H17395">
        <v>1</v>
      </c>
      <c r="I17395">
        <v>0.08</v>
      </c>
      <c r="J17395">
        <v>53.03</v>
      </c>
    </row>
    <row r="17396" spans="7:10" x14ac:dyDescent="0.25">
      <c r="G17396">
        <v>205022022</v>
      </c>
      <c r="H17396">
        <v>1</v>
      </c>
      <c r="I17396">
        <v>0.08</v>
      </c>
      <c r="J17396">
        <v>53.1</v>
      </c>
    </row>
    <row r="17397" spans="7:10" x14ac:dyDescent="0.25">
      <c r="G17397">
        <v>205022033</v>
      </c>
      <c r="H17397">
        <v>1</v>
      </c>
      <c r="I17397">
        <v>0.08</v>
      </c>
      <c r="J17397">
        <v>53.18</v>
      </c>
    </row>
    <row r="17398" spans="7:10" x14ac:dyDescent="0.25">
      <c r="G17398">
        <v>205022044</v>
      </c>
      <c r="H17398">
        <v>1</v>
      </c>
      <c r="I17398">
        <v>0.08</v>
      </c>
      <c r="J17398">
        <v>53.26</v>
      </c>
    </row>
    <row r="17399" spans="7:10" x14ac:dyDescent="0.25">
      <c r="G17399">
        <v>205022056</v>
      </c>
      <c r="H17399">
        <v>1</v>
      </c>
      <c r="I17399">
        <v>0.08</v>
      </c>
      <c r="J17399">
        <v>53.33</v>
      </c>
    </row>
    <row r="17400" spans="7:10" x14ac:dyDescent="0.25">
      <c r="G17400">
        <v>205022067</v>
      </c>
      <c r="H17400">
        <v>1</v>
      </c>
      <c r="I17400">
        <v>0.08</v>
      </c>
      <c r="J17400">
        <v>53.41</v>
      </c>
    </row>
    <row r="17401" spans="7:10" x14ac:dyDescent="0.25">
      <c r="G17401">
        <v>205022078</v>
      </c>
      <c r="H17401">
        <v>1</v>
      </c>
      <c r="I17401">
        <v>0.08</v>
      </c>
      <c r="J17401">
        <v>53.49</v>
      </c>
    </row>
    <row r="17402" spans="7:10" x14ac:dyDescent="0.25">
      <c r="G17402">
        <v>205022089</v>
      </c>
      <c r="H17402">
        <v>1</v>
      </c>
      <c r="I17402">
        <v>0.08</v>
      </c>
      <c r="J17402">
        <v>53.56</v>
      </c>
    </row>
    <row r="17403" spans="7:10" x14ac:dyDescent="0.25">
      <c r="G17403">
        <v>205022096</v>
      </c>
      <c r="H17403">
        <v>1</v>
      </c>
      <c r="I17403">
        <v>0.08</v>
      </c>
      <c r="J17403">
        <v>53.64</v>
      </c>
    </row>
    <row r="17404" spans="7:10" x14ac:dyDescent="0.25">
      <c r="G17404">
        <v>205022100</v>
      </c>
      <c r="H17404">
        <v>1</v>
      </c>
      <c r="I17404">
        <v>0.08</v>
      </c>
      <c r="J17404">
        <v>53.72</v>
      </c>
    </row>
    <row r="17405" spans="7:10" x14ac:dyDescent="0.25">
      <c r="G17405">
        <v>205022111</v>
      </c>
      <c r="H17405">
        <v>1</v>
      </c>
      <c r="I17405">
        <v>0.08</v>
      </c>
      <c r="J17405">
        <v>53.79</v>
      </c>
    </row>
    <row r="17406" spans="7:10" x14ac:dyDescent="0.25">
      <c r="G17406">
        <v>205022122</v>
      </c>
      <c r="H17406">
        <v>1</v>
      </c>
      <c r="I17406">
        <v>0.08</v>
      </c>
      <c r="J17406">
        <v>53.87</v>
      </c>
    </row>
    <row r="17407" spans="7:10" x14ac:dyDescent="0.25">
      <c r="G17407">
        <v>205022133</v>
      </c>
      <c r="H17407">
        <v>1</v>
      </c>
      <c r="I17407">
        <v>0.08</v>
      </c>
      <c r="J17407">
        <v>53.95</v>
      </c>
    </row>
    <row r="17408" spans="7:10" x14ac:dyDescent="0.25">
      <c r="G17408">
        <v>205022145</v>
      </c>
      <c r="H17408">
        <v>1</v>
      </c>
      <c r="I17408">
        <v>0.08</v>
      </c>
      <c r="J17408">
        <v>54.02</v>
      </c>
    </row>
    <row r="17409" spans="7:10" x14ac:dyDescent="0.25">
      <c r="G17409">
        <v>205022156</v>
      </c>
      <c r="H17409">
        <v>1</v>
      </c>
      <c r="I17409">
        <v>0.08</v>
      </c>
      <c r="J17409">
        <v>54.1</v>
      </c>
    </row>
    <row r="17410" spans="7:10" x14ac:dyDescent="0.25">
      <c r="G17410">
        <v>205022167</v>
      </c>
      <c r="H17410">
        <v>1</v>
      </c>
      <c r="I17410">
        <v>0.08</v>
      </c>
      <c r="J17410">
        <v>54.18</v>
      </c>
    </row>
    <row r="17411" spans="7:10" x14ac:dyDescent="0.25">
      <c r="G17411">
        <v>205122005</v>
      </c>
      <c r="H17411">
        <v>1</v>
      </c>
      <c r="I17411">
        <v>0.08</v>
      </c>
      <c r="J17411">
        <v>54.25</v>
      </c>
    </row>
    <row r="17412" spans="7:10" x14ac:dyDescent="0.25">
      <c r="G17412">
        <v>205122015</v>
      </c>
      <c r="H17412">
        <v>1</v>
      </c>
      <c r="I17412">
        <v>0.08</v>
      </c>
      <c r="J17412">
        <v>54.33</v>
      </c>
    </row>
    <row r="17413" spans="7:10" x14ac:dyDescent="0.25">
      <c r="G17413">
        <v>205122025</v>
      </c>
      <c r="H17413">
        <v>1</v>
      </c>
      <c r="I17413">
        <v>0.08</v>
      </c>
      <c r="J17413">
        <v>54.41</v>
      </c>
    </row>
    <row r="17414" spans="7:10" x14ac:dyDescent="0.25">
      <c r="G17414">
        <v>205122035</v>
      </c>
      <c r="H17414">
        <v>1</v>
      </c>
      <c r="I17414">
        <v>0.08</v>
      </c>
      <c r="J17414">
        <v>54.48</v>
      </c>
    </row>
    <row r="17415" spans="7:10" x14ac:dyDescent="0.25">
      <c r="G17415">
        <v>205122046</v>
      </c>
      <c r="H17415">
        <v>1</v>
      </c>
      <c r="I17415">
        <v>0.08</v>
      </c>
      <c r="J17415">
        <v>54.56</v>
      </c>
    </row>
    <row r="17416" spans="7:10" x14ac:dyDescent="0.25">
      <c r="G17416">
        <v>205122053</v>
      </c>
      <c r="H17416">
        <v>1</v>
      </c>
      <c r="I17416">
        <v>0.08</v>
      </c>
      <c r="J17416">
        <v>54.64</v>
      </c>
    </row>
    <row r="17417" spans="7:10" x14ac:dyDescent="0.25">
      <c r="G17417">
        <v>205122065</v>
      </c>
      <c r="H17417">
        <v>1</v>
      </c>
      <c r="I17417">
        <v>0.08</v>
      </c>
      <c r="J17417">
        <v>54.71</v>
      </c>
    </row>
    <row r="17418" spans="7:10" x14ac:dyDescent="0.25">
      <c r="G17418">
        <v>205122074</v>
      </c>
      <c r="H17418">
        <v>1</v>
      </c>
      <c r="I17418">
        <v>0.08</v>
      </c>
      <c r="J17418">
        <v>54.79</v>
      </c>
    </row>
    <row r="17419" spans="7:10" x14ac:dyDescent="0.25">
      <c r="G17419">
        <v>205122089</v>
      </c>
      <c r="H17419">
        <v>1</v>
      </c>
      <c r="I17419">
        <v>0.08</v>
      </c>
      <c r="J17419">
        <v>54.87</v>
      </c>
    </row>
    <row r="17420" spans="7:10" x14ac:dyDescent="0.25">
      <c r="G17420">
        <v>205122105</v>
      </c>
      <c r="H17420">
        <v>1</v>
      </c>
      <c r="I17420">
        <v>0.08</v>
      </c>
      <c r="J17420">
        <v>54.94</v>
      </c>
    </row>
    <row r="17421" spans="7:10" x14ac:dyDescent="0.25">
      <c r="G17421">
        <v>205122127</v>
      </c>
      <c r="H17421">
        <v>1</v>
      </c>
      <c r="I17421">
        <v>0.08</v>
      </c>
      <c r="J17421">
        <v>55.02</v>
      </c>
    </row>
    <row r="17422" spans="7:10" x14ac:dyDescent="0.25">
      <c r="G17422">
        <v>205122135</v>
      </c>
      <c r="H17422">
        <v>1</v>
      </c>
      <c r="I17422">
        <v>0.08</v>
      </c>
      <c r="J17422">
        <v>55.1</v>
      </c>
    </row>
    <row r="17423" spans="7:10" x14ac:dyDescent="0.25">
      <c r="G17423">
        <v>205122149</v>
      </c>
      <c r="H17423">
        <v>1</v>
      </c>
      <c r="I17423">
        <v>0.08</v>
      </c>
      <c r="J17423">
        <v>55.17</v>
      </c>
    </row>
    <row r="17424" spans="7:10" x14ac:dyDescent="0.25">
      <c r="G17424">
        <v>205122167</v>
      </c>
      <c r="H17424">
        <v>1</v>
      </c>
      <c r="I17424">
        <v>0.08</v>
      </c>
      <c r="J17424">
        <v>55.25</v>
      </c>
    </row>
    <row r="17425" spans="7:10" x14ac:dyDescent="0.25">
      <c r="G17425">
        <v>206034007</v>
      </c>
      <c r="H17425">
        <v>1</v>
      </c>
      <c r="I17425">
        <v>0.08</v>
      </c>
      <c r="J17425">
        <v>55.33</v>
      </c>
    </row>
    <row r="17426" spans="7:10" x14ac:dyDescent="0.25">
      <c r="G17426">
        <v>206034031</v>
      </c>
      <c r="H17426">
        <v>1</v>
      </c>
      <c r="I17426">
        <v>0.08</v>
      </c>
      <c r="J17426">
        <v>55.4</v>
      </c>
    </row>
    <row r="17427" spans="7:10" x14ac:dyDescent="0.25">
      <c r="G17427">
        <v>206034035</v>
      </c>
      <c r="H17427">
        <v>1</v>
      </c>
      <c r="I17427">
        <v>0.08</v>
      </c>
      <c r="J17427">
        <v>55.48</v>
      </c>
    </row>
    <row r="17428" spans="7:10" x14ac:dyDescent="0.25">
      <c r="G17428">
        <v>206034054</v>
      </c>
      <c r="H17428">
        <v>1</v>
      </c>
      <c r="I17428">
        <v>0.08</v>
      </c>
      <c r="J17428">
        <v>55.56</v>
      </c>
    </row>
    <row r="17429" spans="7:10" x14ac:dyDescent="0.25">
      <c r="G17429">
        <v>206034078</v>
      </c>
      <c r="H17429">
        <v>1</v>
      </c>
      <c r="I17429">
        <v>0.08</v>
      </c>
      <c r="J17429">
        <v>55.63</v>
      </c>
    </row>
    <row r="17430" spans="7:10" x14ac:dyDescent="0.25">
      <c r="G17430">
        <v>206034102</v>
      </c>
      <c r="H17430">
        <v>1</v>
      </c>
      <c r="I17430">
        <v>0.08</v>
      </c>
      <c r="J17430">
        <v>55.71</v>
      </c>
    </row>
    <row r="17431" spans="7:10" x14ac:dyDescent="0.25">
      <c r="G17431">
        <v>206034125</v>
      </c>
      <c r="H17431">
        <v>1</v>
      </c>
      <c r="I17431">
        <v>0.08</v>
      </c>
      <c r="J17431">
        <v>55.79</v>
      </c>
    </row>
    <row r="17432" spans="7:10" x14ac:dyDescent="0.25">
      <c r="G17432">
        <v>206034149</v>
      </c>
      <c r="H17432">
        <v>1</v>
      </c>
      <c r="I17432">
        <v>0.08</v>
      </c>
      <c r="J17432">
        <v>55.86</v>
      </c>
    </row>
    <row r="17433" spans="7:10" x14ac:dyDescent="0.25">
      <c r="G17433">
        <v>206034173</v>
      </c>
      <c r="H17433">
        <v>1</v>
      </c>
      <c r="I17433">
        <v>0.08</v>
      </c>
      <c r="J17433">
        <v>55.94</v>
      </c>
    </row>
    <row r="17434" spans="7:10" x14ac:dyDescent="0.25">
      <c r="G17434">
        <v>206034196</v>
      </c>
      <c r="H17434">
        <v>1</v>
      </c>
      <c r="I17434">
        <v>0.08</v>
      </c>
      <c r="J17434">
        <v>56.02</v>
      </c>
    </row>
    <row r="17435" spans="7:10" x14ac:dyDescent="0.25">
      <c r="G17435">
        <v>206034213</v>
      </c>
      <c r="H17435">
        <v>1</v>
      </c>
      <c r="I17435">
        <v>0.08</v>
      </c>
      <c r="J17435">
        <v>56.09</v>
      </c>
    </row>
    <row r="17436" spans="7:10" x14ac:dyDescent="0.25">
      <c r="G17436">
        <v>206034220</v>
      </c>
      <c r="H17436">
        <v>1</v>
      </c>
      <c r="I17436">
        <v>0.08</v>
      </c>
      <c r="J17436">
        <v>56.17</v>
      </c>
    </row>
    <row r="17437" spans="7:10" x14ac:dyDescent="0.25">
      <c r="G17437">
        <v>206034244</v>
      </c>
      <c r="H17437">
        <v>1</v>
      </c>
      <c r="I17437">
        <v>0.08</v>
      </c>
      <c r="J17437">
        <v>56.25</v>
      </c>
    </row>
    <row r="17438" spans="7:10" x14ac:dyDescent="0.25">
      <c r="G17438">
        <v>206034267</v>
      </c>
      <c r="H17438">
        <v>1</v>
      </c>
      <c r="I17438">
        <v>0.08</v>
      </c>
      <c r="J17438">
        <v>56.32</v>
      </c>
    </row>
    <row r="17439" spans="7:10" x14ac:dyDescent="0.25">
      <c r="G17439">
        <v>206034291</v>
      </c>
      <c r="H17439">
        <v>1</v>
      </c>
      <c r="I17439">
        <v>0.08</v>
      </c>
      <c r="J17439">
        <v>56.4</v>
      </c>
    </row>
    <row r="17440" spans="7:10" x14ac:dyDescent="0.25">
      <c r="G17440">
        <v>206034338</v>
      </c>
      <c r="H17440">
        <v>1</v>
      </c>
      <c r="I17440">
        <v>0.08</v>
      </c>
      <c r="J17440">
        <v>56.48</v>
      </c>
    </row>
    <row r="17441" spans="7:10" x14ac:dyDescent="0.25">
      <c r="G17441">
        <v>206037001</v>
      </c>
      <c r="H17441">
        <v>1</v>
      </c>
      <c r="I17441">
        <v>0.08</v>
      </c>
      <c r="J17441">
        <v>56.55</v>
      </c>
    </row>
    <row r="17442" spans="7:10" x14ac:dyDescent="0.25">
      <c r="G17442">
        <v>206037007</v>
      </c>
      <c r="H17442">
        <v>1</v>
      </c>
      <c r="I17442">
        <v>0.08</v>
      </c>
      <c r="J17442">
        <v>56.63</v>
      </c>
    </row>
    <row r="17443" spans="7:10" x14ac:dyDescent="0.25">
      <c r="G17443">
        <v>206037014</v>
      </c>
      <c r="H17443">
        <v>1</v>
      </c>
      <c r="I17443">
        <v>0.08</v>
      </c>
      <c r="J17443">
        <v>56.7</v>
      </c>
    </row>
    <row r="17444" spans="7:10" x14ac:dyDescent="0.25">
      <c r="G17444">
        <v>206037020</v>
      </c>
      <c r="H17444">
        <v>1</v>
      </c>
      <c r="I17444">
        <v>0.08</v>
      </c>
      <c r="J17444">
        <v>56.78</v>
      </c>
    </row>
    <row r="17445" spans="7:10" x14ac:dyDescent="0.25">
      <c r="G17445">
        <v>206037026</v>
      </c>
      <c r="H17445">
        <v>1</v>
      </c>
      <c r="I17445">
        <v>0.08</v>
      </c>
      <c r="J17445">
        <v>56.86</v>
      </c>
    </row>
    <row r="17446" spans="7:10" x14ac:dyDescent="0.25">
      <c r="G17446">
        <v>206037033</v>
      </c>
      <c r="H17446">
        <v>1</v>
      </c>
      <c r="I17446">
        <v>0.08</v>
      </c>
      <c r="J17446">
        <v>56.93</v>
      </c>
    </row>
    <row r="17447" spans="7:10" x14ac:dyDescent="0.25">
      <c r="G17447">
        <v>206037039</v>
      </c>
      <c r="H17447">
        <v>1</v>
      </c>
      <c r="I17447">
        <v>0.08</v>
      </c>
      <c r="J17447">
        <v>57.01</v>
      </c>
    </row>
    <row r="17448" spans="7:10" x14ac:dyDescent="0.25">
      <c r="G17448">
        <v>206037045</v>
      </c>
      <c r="H17448">
        <v>1</v>
      </c>
      <c r="I17448">
        <v>0.08</v>
      </c>
      <c r="J17448">
        <v>57.09</v>
      </c>
    </row>
    <row r="17449" spans="7:10" x14ac:dyDescent="0.25">
      <c r="G17449">
        <v>206037052</v>
      </c>
      <c r="H17449">
        <v>1</v>
      </c>
      <c r="I17449">
        <v>0.08</v>
      </c>
      <c r="J17449">
        <v>57.16</v>
      </c>
    </row>
    <row r="17450" spans="7:10" x14ac:dyDescent="0.25">
      <c r="G17450">
        <v>206037058</v>
      </c>
      <c r="H17450">
        <v>1</v>
      </c>
      <c r="I17450">
        <v>0.08</v>
      </c>
      <c r="J17450">
        <v>57.24</v>
      </c>
    </row>
    <row r="17451" spans="7:10" x14ac:dyDescent="0.25">
      <c r="G17451">
        <v>206037064</v>
      </c>
      <c r="H17451">
        <v>1</v>
      </c>
      <c r="I17451">
        <v>0.08</v>
      </c>
      <c r="J17451">
        <v>57.32</v>
      </c>
    </row>
    <row r="17452" spans="7:10" x14ac:dyDescent="0.25">
      <c r="G17452">
        <v>206037071</v>
      </c>
      <c r="H17452">
        <v>1</v>
      </c>
      <c r="I17452">
        <v>0.08</v>
      </c>
      <c r="J17452">
        <v>57.39</v>
      </c>
    </row>
    <row r="17453" spans="7:10" x14ac:dyDescent="0.25">
      <c r="G17453">
        <v>206037077</v>
      </c>
      <c r="H17453">
        <v>1</v>
      </c>
      <c r="I17453">
        <v>0.08</v>
      </c>
      <c r="J17453">
        <v>57.47</v>
      </c>
    </row>
    <row r="17454" spans="7:10" x14ac:dyDescent="0.25">
      <c r="G17454">
        <v>206037083</v>
      </c>
      <c r="H17454">
        <v>1</v>
      </c>
      <c r="I17454">
        <v>0.08</v>
      </c>
      <c r="J17454">
        <v>57.55</v>
      </c>
    </row>
    <row r="17455" spans="7:10" x14ac:dyDescent="0.25">
      <c r="G17455">
        <v>206037090</v>
      </c>
      <c r="H17455">
        <v>1</v>
      </c>
      <c r="I17455">
        <v>0.08</v>
      </c>
      <c r="J17455">
        <v>57.62</v>
      </c>
    </row>
    <row r="17456" spans="7:10" x14ac:dyDescent="0.25">
      <c r="G17456">
        <v>206042008</v>
      </c>
      <c r="H17456">
        <v>1</v>
      </c>
      <c r="I17456">
        <v>0.08</v>
      </c>
      <c r="J17456">
        <v>57.7</v>
      </c>
    </row>
    <row r="17457" spans="7:10" x14ac:dyDescent="0.25">
      <c r="G17457">
        <v>206042027</v>
      </c>
      <c r="H17457">
        <v>1</v>
      </c>
      <c r="I17457">
        <v>0.08</v>
      </c>
      <c r="J17457">
        <v>57.78</v>
      </c>
    </row>
    <row r="17458" spans="7:10" x14ac:dyDescent="0.25">
      <c r="G17458">
        <v>206042045</v>
      </c>
      <c r="H17458">
        <v>1</v>
      </c>
      <c r="I17458">
        <v>0.08</v>
      </c>
      <c r="J17458">
        <v>57.85</v>
      </c>
    </row>
    <row r="17459" spans="7:10" x14ac:dyDescent="0.25">
      <c r="G17459">
        <v>206042064</v>
      </c>
      <c r="H17459">
        <v>1</v>
      </c>
      <c r="I17459">
        <v>0.08</v>
      </c>
      <c r="J17459">
        <v>57.93</v>
      </c>
    </row>
    <row r="17460" spans="7:10" x14ac:dyDescent="0.25">
      <c r="G17460">
        <v>206042083</v>
      </c>
      <c r="H17460">
        <v>1</v>
      </c>
      <c r="I17460">
        <v>0.08</v>
      </c>
      <c r="J17460">
        <v>58.01</v>
      </c>
    </row>
    <row r="17461" spans="7:10" x14ac:dyDescent="0.25">
      <c r="G17461">
        <v>206042101</v>
      </c>
      <c r="H17461">
        <v>1</v>
      </c>
      <c r="I17461">
        <v>0.08</v>
      </c>
      <c r="J17461">
        <v>58.08</v>
      </c>
    </row>
    <row r="17462" spans="7:10" x14ac:dyDescent="0.25">
      <c r="G17462">
        <v>206042120</v>
      </c>
      <c r="H17462">
        <v>1</v>
      </c>
      <c r="I17462">
        <v>0.08</v>
      </c>
      <c r="J17462">
        <v>58.16</v>
      </c>
    </row>
    <row r="17463" spans="7:10" x14ac:dyDescent="0.25">
      <c r="G17463">
        <v>206042139</v>
      </c>
      <c r="H17463">
        <v>1</v>
      </c>
      <c r="I17463">
        <v>0.08</v>
      </c>
      <c r="J17463">
        <v>58.24</v>
      </c>
    </row>
    <row r="17464" spans="7:10" x14ac:dyDescent="0.25">
      <c r="G17464">
        <v>206042157</v>
      </c>
      <c r="H17464">
        <v>1</v>
      </c>
      <c r="I17464">
        <v>0.08</v>
      </c>
      <c r="J17464">
        <v>58.31</v>
      </c>
    </row>
    <row r="17465" spans="7:10" x14ac:dyDescent="0.25">
      <c r="G17465">
        <v>206042176</v>
      </c>
      <c r="H17465">
        <v>1</v>
      </c>
      <c r="I17465">
        <v>0.08</v>
      </c>
      <c r="J17465">
        <v>58.39</v>
      </c>
    </row>
    <row r="17466" spans="7:10" x14ac:dyDescent="0.25">
      <c r="G17466">
        <v>206042195</v>
      </c>
      <c r="H17466">
        <v>1</v>
      </c>
      <c r="I17466">
        <v>0.08</v>
      </c>
      <c r="J17466">
        <v>58.47</v>
      </c>
    </row>
    <row r="17467" spans="7:10" x14ac:dyDescent="0.25">
      <c r="G17467">
        <v>206042232</v>
      </c>
      <c r="H17467">
        <v>1</v>
      </c>
      <c r="I17467">
        <v>0.08</v>
      </c>
      <c r="J17467">
        <v>58.54</v>
      </c>
    </row>
    <row r="17468" spans="7:10" x14ac:dyDescent="0.25">
      <c r="G17468">
        <v>206042251</v>
      </c>
      <c r="H17468">
        <v>1</v>
      </c>
      <c r="I17468">
        <v>0.08</v>
      </c>
      <c r="J17468">
        <v>58.62</v>
      </c>
    </row>
    <row r="17469" spans="7:10" x14ac:dyDescent="0.25">
      <c r="G17469">
        <v>206042269</v>
      </c>
      <c r="H17469">
        <v>1</v>
      </c>
      <c r="I17469">
        <v>0.08</v>
      </c>
      <c r="J17469">
        <v>58.7</v>
      </c>
    </row>
    <row r="17470" spans="7:10" x14ac:dyDescent="0.25">
      <c r="G17470">
        <v>206054008</v>
      </c>
      <c r="H17470">
        <v>1</v>
      </c>
      <c r="I17470">
        <v>0.08</v>
      </c>
      <c r="J17470">
        <v>58.77</v>
      </c>
    </row>
    <row r="17471" spans="7:10" x14ac:dyDescent="0.25">
      <c r="G17471">
        <v>206054019</v>
      </c>
      <c r="H17471">
        <v>1</v>
      </c>
      <c r="I17471">
        <v>0.08</v>
      </c>
      <c r="J17471">
        <v>58.85</v>
      </c>
    </row>
    <row r="17472" spans="7:10" x14ac:dyDescent="0.25">
      <c r="G17472">
        <v>206054029</v>
      </c>
      <c r="H17472">
        <v>1</v>
      </c>
      <c r="I17472">
        <v>0.08</v>
      </c>
      <c r="J17472">
        <v>58.93</v>
      </c>
    </row>
    <row r="17473" spans="7:10" x14ac:dyDescent="0.25">
      <c r="G17473">
        <v>206054040</v>
      </c>
      <c r="H17473">
        <v>1</v>
      </c>
      <c r="I17473">
        <v>0.08</v>
      </c>
      <c r="J17473">
        <v>59</v>
      </c>
    </row>
    <row r="17474" spans="7:10" x14ac:dyDescent="0.25">
      <c r="G17474">
        <v>206054050</v>
      </c>
      <c r="H17474">
        <v>1</v>
      </c>
      <c r="I17474">
        <v>0.08</v>
      </c>
      <c r="J17474">
        <v>59.08</v>
      </c>
    </row>
    <row r="17475" spans="7:10" x14ac:dyDescent="0.25">
      <c r="G17475">
        <v>206054061</v>
      </c>
      <c r="H17475">
        <v>1</v>
      </c>
      <c r="I17475">
        <v>0.08</v>
      </c>
      <c r="J17475">
        <v>59.16</v>
      </c>
    </row>
    <row r="17476" spans="7:10" x14ac:dyDescent="0.25">
      <c r="G17476">
        <v>206054071</v>
      </c>
      <c r="H17476">
        <v>1</v>
      </c>
      <c r="I17476">
        <v>0.08</v>
      </c>
      <c r="J17476">
        <v>59.23</v>
      </c>
    </row>
    <row r="17477" spans="7:10" x14ac:dyDescent="0.25">
      <c r="G17477">
        <v>206054082</v>
      </c>
      <c r="H17477">
        <v>1</v>
      </c>
      <c r="I17477">
        <v>0.08</v>
      </c>
      <c r="J17477">
        <v>59.31</v>
      </c>
    </row>
    <row r="17478" spans="7:10" x14ac:dyDescent="0.25">
      <c r="G17478">
        <v>206054092</v>
      </c>
      <c r="H17478">
        <v>1</v>
      </c>
      <c r="I17478">
        <v>0.08</v>
      </c>
      <c r="J17478">
        <v>59.39</v>
      </c>
    </row>
    <row r="17479" spans="7:10" x14ac:dyDescent="0.25">
      <c r="G17479">
        <v>206054103</v>
      </c>
      <c r="H17479">
        <v>1</v>
      </c>
      <c r="I17479">
        <v>0.08</v>
      </c>
      <c r="J17479">
        <v>59.46</v>
      </c>
    </row>
    <row r="17480" spans="7:10" x14ac:dyDescent="0.25">
      <c r="G17480">
        <v>206054113</v>
      </c>
      <c r="H17480">
        <v>1</v>
      </c>
      <c r="I17480">
        <v>0.08</v>
      </c>
      <c r="J17480">
        <v>59.54</v>
      </c>
    </row>
    <row r="17481" spans="7:10" x14ac:dyDescent="0.25">
      <c r="G17481">
        <v>206054124</v>
      </c>
      <c r="H17481">
        <v>1</v>
      </c>
      <c r="I17481">
        <v>0.08</v>
      </c>
      <c r="J17481">
        <v>59.62</v>
      </c>
    </row>
    <row r="17482" spans="7:10" x14ac:dyDescent="0.25">
      <c r="G17482">
        <v>206054134</v>
      </c>
      <c r="H17482">
        <v>1</v>
      </c>
      <c r="I17482">
        <v>0.08</v>
      </c>
      <c r="J17482">
        <v>59.69</v>
      </c>
    </row>
    <row r="17483" spans="7:10" x14ac:dyDescent="0.25">
      <c r="G17483">
        <v>206054145</v>
      </c>
      <c r="H17483">
        <v>1</v>
      </c>
      <c r="I17483">
        <v>0.08</v>
      </c>
      <c r="J17483">
        <v>59.77</v>
      </c>
    </row>
    <row r="17484" spans="7:10" x14ac:dyDescent="0.25">
      <c r="G17484">
        <v>206054155</v>
      </c>
      <c r="H17484">
        <v>1</v>
      </c>
      <c r="I17484">
        <v>0.08</v>
      </c>
      <c r="J17484">
        <v>59.85</v>
      </c>
    </row>
    <row r="17485" spans="7:10" x14ac:dyDescent="0.25">
      <c r="G17485">
        <v>206055002</v>
      </c>
      <c r="H17485">
        <v>1</v>
      </c>
      <c r="I17485">
        <v>0.08</v>
      </c>
      <c r="J17485">
        <v>59.92</v>
      </c>
    </row>
    <row r="17486" spans="7:10" x14ac:dyDescent="0.25">
      <c r="G17486">
        <v>206055018</v>
      </c>
      <c r="H17486">
        <v>1</v>
      </c>
      <c r="I17486">
        <v>0.08</v>
      </c>
      <c r="J17486">
        <v>60</v>
      </c>
    </row>
    <row r="17487" spans="7:10" x14ac:dyDescent="0.25">
      <c r="G17487">
        <v>206055034</v>
      </c>
      <c r="H17487">
        <v>1</v>
      </c>
      <c r="I17487">
        <v>0.08</v>
      </c>
      <c r="J17487">
        <v>60.08</v>
      </c>
    </row>
    <row r="17488" spans="7:10" x14ac:dyDescent="0.25">
      <c r="G17488">
        <v>206055052</v>
      </c>
      <c r="H17488">
        <v>1</v>
      </c>
      <c r="I17488">
        <v>0.08</v>
      </c>
      <c r="J17488">
        <v>60.15</v>
      </c>
    </row>
    <row r="17489" spans="7:10" x14ac:dyDescent="0.25">
      <c r="G17489">
        <v>206055067</v>
      </c>
      <c r="H17489">
        <v>1</v>
      </c>
      <c r="I17489">
        <v>0.08</v>
      </c>
      <c r="J17489">
        <v>60.23</v>
      </c>
    </row>
    <row r="17490" spans="7:10" x14ac:dyDescent="0.25">
      <c r="G17490">
        <v>206055082</v>
      </c>
      <c r="H17490">
        <v>1</v>
      </c>
      <c r="I17490">
        <v>0.08</v>
      </c>
      <c r="J17490">
        <v>60.31</v>
      </c>
    </row>
    <row r="17491" spans="7:10" x14ac:dyDescent="0.25">
      <c r="G17491">
        <v>206055097</v>
      </c>
      <c r="H17491">
        <v>1</v>
      </c>
      <c r="I17491">
        <v>0.08</v>
      </c>
      <c r="J17491">
        <v>60.38</v>
      </c>
    </row>
    <row r="17492" spans="7:10" x14ac:dyDescent="0.25">
      <c r="G17492">
        <v>206055113</v>
      </c>
      <c r="H17492">
        <v>1</v>
      </c>
      <c r="I17492">
        <v>0.08</v>
      </c>
      <c r="J17492">
        <v>60.46</v>
      </c>
    </row>
    <row r="17493" spans="7:10" x14ac:dyDescent="0.25">
      <c r="G17493">
        <v>206055129</v>
      </c>
      <c r="H17493">
        <v>1</v>
      </c>
      <c r="I17493">
        <v>0.08</v>
      </c>
      <c r="J17493">
        <v>60.54</v>
      </c>
    </row>
    <row r="17494" spans="7:10" x14ac:dyDescent="0.25">
      <c r="G17494">
        <v>206055145</v>
      </c>
      <c r="H17494">
        <v>1</v>
      </c>
      <c r="I17494">
        <v>0.08</v>
      </c>
      <c r="J17494">
        <v>60.61</v>
      </c>
    </row>
    <row r="17495" spans="7:10" x14ac:dyDescent="0.25">
      <c r="G17495">
        <v>206055160</v>
      </c>
      <c r="H17495">
        <v>1</v>
      </c>
      <c r="I17495">
        <v>0.08</v>
      </c>
      <c r="J17495">
        <v>60.69</v>
      </c>
    </row>
    <row r="17496" spans="7:10" x14ac:dyDescent="0.25">
      <c r="G17496">
        <v>206055175</v>
      </c>
      <c r="H17496">
        <v>1</v>
      </c>
      <c r="I17496">
        <v>0.08</v>
      </c>
      <c r="J17496">
        <v>60.77</v>
      </c>
    </row>
    <row r="17497" spans="7:10" x14ac:dyDescent="0.25">
      <c r="G17497">
        <v>206055191</v>
      </c>
      <c r="H17497">
        <v>1</v>
      </c>
      <c r="I17497">
        <v>0.08</v>
      </c>
      <c r="J17497">
        <v>60.84</v>
      </c>
    </row>
    <row r="17498" spans="7:10" x14ac:dyDescent="0.25">
      <c r="G17498">
        <v>206055207</v>
      </c>
      <c r="H17498">
        <v>1</v>
      </c>
      <c r="I17498">
        <v>0.08</v>
      </c>
      <c r="J17498">
        <v>60.92</v>
      </c>
    </row>
    <row r="17499" spans="7:10" x14ac:dyDescent="0.25">
      <c r="G17499">
        <v>206055222</v>
      </c>
      <c r="H17499">
        <v>1</v>
      </c>
      <c r="I17499">
        <v>0.08</v>
      </c>
      <c r="J17499">
        <v>61</v>
      </c>
    </row>
    <row r="17500" spans="7:10" x14ac:dyDescent="0.25">
      <c r="G17500">
        <v>206072006</v>
      </c>
      <c r="H17500">
        <v>1</v>
      </c>
      <c r="I17500">
        <v>0.08</v>
      </c>
      <c r="J17500">
        <v>61.07</v>
      </c>
    </row>
    <row r="17501" spans="7:10" x14ac:dyDescent="0.25">
      <c r="G17501">
        <v>206072012</v>
      </c>
      <c r="H17501">
        <v>1</v>
      </c>
      <c r="I17501">
        <v>0.08</v>
      </c>
      <c r="J17501">
        <v>61.15</v>
      </c>
    </row>
    <row r="17502" spans="7:10" x14ac:dyDescent="0.25">
      <c r="G17502">
        <v>206072018</v>
      </c>
      <c r="H17502">
        <v>1</v>
      </c>
      <c r="I17502">
        <v>0.08</v>
      </c>
      <c r="J17502">
        <v>61.23</v>
      </c>
    </row>
    <row r="17503" spans="7:10" x14ac:dyDescent="0.25">
      <c r="G17503">
        <v>206072024</v>
      </c>
      <c r="H17503">
        <v>1</v>
      </c>
      <c r="I17503">
        <v>0.08</v>
      </c>
      <c r="J17503">
        <v>61.3</v>
      </c>
    </row>
    <row r="17504" spans="7:10" x14ac:dyDescent="0.25">
      <c r="G17504">
        <v>206072030</v>
      </c>
      <c r="H17504">
        <v>1</v>
      </c>
      <c r="I17504">
        <v>0.08</v>
      </c>
      <c r="J17504">
        <v>61.38</v>
      </c>
    </row>
    <row r="17505" spans="7:10" x14ac:dyDescent="0.25">
      <c r="G17505">
        <v>206072036</v>
      </c>
      <c r="H17505">
        <v>1</v>
      </c>
      <c r="I17505">
        <v>0.08</v>
      </c>
      <c r="J17505">
        <v>61.46</v>
      </c>
    </row>
    <row r="17506" spans="7:10" x14ac:dyDescent="0.25">
      <c r="G17506">
        <v>206072042</v>
      </c>
      <c r="H17506">
        <v>1</v>
      </c>
      <c r="I17506">
        <v>0.08</v>
      </c>
      <c r="J17506">
        <v>61.53</v>
      </c>
    </row>
    <row r="17507" spans="7:10" x14ac:dyDescent="0.25">
      <c r="G17507">
        <v>206072048</v>
      </c>
      <c r="H17507">
        <v>1</v>
      </c>
      <c r="I17507">
        <v>0.08</v>
      </c>
      <c r="J17507">
        <v>61.61</v>
      </c>
    </row>
    <row r="17508" spans="7:10" x14ac:dyDescent="0.25">
      <c r="G17508">
        <v>206072053</v>
      </c>
      <c r="H17508">
        <v>1</v>
      </c>
      <c r="I17508">
        <v>0.08</v>
      </c>
      <c r="J17508">
        <v>61.69</v>
      </c>
    </row>
    <row r="17509" spans="7:10" x14ac:dyDescent="0.25">
      <c r="G17509">
        <v>206072059</v>
      </c>
      <c r="H17509">
        <v>1</v>
      </c>
      <c r="I17509">
        <v>0.08</v>
      </c>
      <c r="J17509">
        <v>61.76</v>
      </c>
    </row>
    <row r="17510" spans="7:10" x14ac:dyDescent="0.25">
      <c r="G17510">
        <v>206072065</v>
      </c>
      <c r="H17510">
        <v>1</v>
      </c>
      <c r="I17510">
        <v>0.08</v>
      </c>
      <c r="J17510">
        <v>61.84</v>
      </c>
    </row>
    <row r="17511" spans="7:10" x14ac:dyDescent="0.25">
      <c r="G17511">
        <v>206072071</v>
      </c>
      <c r="H17511">
        <v>1</v>
      </c>
      <c r="I17511">
        <v>0.08</v>
      </c>
      <c r="J17511">
        <v>61.92</v>
      </c>
    </row>
    <row r="17512" spans="7:10" x14ac:dyDescent="0.25">
      <c r="G17512">
        <v>206072077</v>
      </c>
      <c r="H17512">
        <v>1</v>
      </c>
      <c r="I17512">
        <v>0.08</v>
      </c>
      <c r="J17512">
        <v>61.99</v>
      </c>
    </row>
    <row r="17513" spans="7:10" x14ac:dyDescent="0.25">
      <c r="G17513">
        <v>206072083</v>
      </c>
      <c r="H17513">
        <v>1</v>
      </c>
      <c r="I17513">
        <v>0.08</v>
      </c>
      <c r="J17513">
        <v>62.07</v>
      </c>
    </row>
    <row r="17514" spans="7:10" x14ac:dyDescent="0.25">
      <c r="G17514">
        <v>206072090</v>
      </c>
      <c r="H17514">
        <v>1</v>
      </c>
      <c r="I17514">
        <v>0.08</v>
      </c>
      <c r="J17514">
        <v>62.15</v>
      </c>
    </row>
    <row r="17515" spans="7:10" x14ac:dyDescent="0.25">
      <c r="G17515">
        <v>311025007</v>
      </c>
      <c r="H17515">
        <v>1</v>
      </c>
      <c r="I17515">
        <v>0.08</v>
      </c>
      <c r="J17515">
        <v>62.22</v>
      </c>
    </row>
    <row r="17516" spans="7:10" x14ac:dyDescent="0.25">
      <c r="G17516">
        <v>311025041</v>
      </c>
      <c r="H17516">
        <v>1</v>
      </c>
      <c r="I17516">
        <v>0.08</v>
      </c>
      <c r="J17516">
        <v>62.3</v>
      </c>
    </row>
    <row r="17517" spans="7:10" x14ac:dyDescent="0.25">
      <c r="G17517">
        <v>311025047</v>
      </c>
      <c r="H17517">
        <v>1</v>
      </c>
      <c r="I17517">
        <v>0.08</v>
      </c>
      <c r="J17517">
        <v>62.38</v>
      </c>
    </row>
    <row r="17518" spans="7:10" x14ac:dyDescent="0.25">
      <c r="G17518">
        <v>311025049</v>
      </c>
      <c r="H17518">
        <v>1</v>
      </c>
      <c r="I17518">
        <v>0.08</v>
      </c>
      <c r="J17518">
        <v>62.45</v>
      </c>
    </row>
    <row r="17519" spans="7:10" x14ac:dyDescent="0.25">
      <c r="G17519">
        <v>311025050</v>
      </c>
      <c r="H17519">
        <v>1</v>
      </c>
      <c r="I17519">
        <v>0.08</v>
      </c>
      <c r="J17519">
        <v>62.53</v>
      </c>
    </row>
    <row r="17520" spans="7:10" x14ac:dyDescent="0.25">
      <c r="G17520">
        <v>311025056</v>
      </c>
      <c r="H17520">
        <v>1</v>
      </c>
      <c r="I17520">
        <v>0.08</v>
      </c>
      <c r="J17520">
        <v>62.61</v>
      </c>
    </row>
    <row r="17521" spans="7:10" x14ac:dyDescent="0.25">
      <c r="G17521">
        <v>311025060</v>
      </c>
      <c r="H17521">
        <v>1</v>
      </c>
      <c r="I17521">
        <v>0.08</v>
      </c>
      <c r="J17521">
        <v>62.68</v>
      </c>
    </row>
    <row r="17522" spans="7:10" x14ac:dyDescent="0.25">
      <c r="G17522">
        <v>311025068</v>
      </c>
      <c r="H17522">
        <v>1</v>
      </c>
      <c r="I17522">
        <v>0.08</v>
      </c>
      <c r="J17522">
        <v>62.76</v>
      </c>
    </row>
    <row r="17523" spans="7:10" x14ac:dyDescent="0.25">
      <c r="G17523">
        <v>311025069</v>
      </c>
      <c r="H17523">
        <v>1</v>
      </c>
      <c r="I17523">
        <v>0.08</v>
      </c>
      <c r="J17523">
        <v>62.84</v>
      </c>
    </row>
    <row r="17524" spans="7:10" x14ac:dyDescent="0.25">
      <c r="G17524">
        <v>311025071</v>
      </c>
      <c r="H17524">
        <v>1</v>
      </c>
      <c r="I17524">
        <v>0.08</v>
      </c>
      <c r="J17524">
        <v>62.91</v>
      </c>
    </row>
    <row r="17525" spans="7:10" x14ac:dyDescent="0.25">
      <c r="G17525">
        <v>311025074</v>
      </c>
      <c r="H17525">
        <v>1</v>
      </c>
      <c r="I17525">
        <v>0.08</v>
      </c>
      <c r="J17525">
        <v>62.99</v>
      </c>
    </row>
    <row r="17526" spans="7:10" x14ac:dyDescent="0.25">
      <c r="G17526">
        <v>311025076</v>
      </c>
      <c r="H17526">
        <v>1</v>
      </c>
      <c r="I17526">
        <v>0.08</v>
      </c>
      <c r="J17526">
        <v>63.07</v>
      </c>
    </row>
    <row r="17527" spans="7:10" x14ac:dyDescent="0.25">
      <c r="G17527">
        <v>311028011</v>
      </c>
      <c r="H17527">
        <v>1</v>
      </c>
      <c r="I17527">
        <v>0.08</v>
      </c>
      <c r="J17527">
        <v>63.14</v>
      </c>
    </row>
    <row r="17528" spans="7:10" x14ac:dyDescent="0.25">
      <c r="G17528">
        <v>311028016</v>
      </c>
      <c r="H17528">
        <v>1</v>
      </c>
      <c r="I17528">
        <v>0.08</v>
      </c>
      <c r="J17528">
        <v>63.22</v>
      </c>
    </row>
    <row r="17529" spans="7:10" x14ac:dyDescent="0.25">
      <c r="G17529">
        <v>311028060</v>
      </c>
      <c r="H17529">
        <v>1</v>
      </c>
      <c r="I17529">
        <v>0.08</v>
      </c>
      <c r="J17529">
        <v>63.3</v>
      </c>
    </row>
    <row r="17530" spans="7:10" x14ac:dyDescent="0.25">
      <c r="G17530">
        <v>311028068</v>
      </c>
      <c r="H17530">
        <v>1</v>
      </c>
      <c r="I17530">
        <v>0.08</v>
      </c>
      <c r="J17530">
        <v>63.37</v>
      </c>
    </row>
    <row r="17531" spans="7:10" x14ac:dyDescent="0.25">
      <c r="G17531">
        <v>311030020</v>
      </c>
      <c r="H17531">
        <v>1</v>
      </c>
      <c r="I17531">
        <v>0.08</v>
      </c>
      <c r="J17531">
        <v>63.45</v>
      </c>
    </row>
    <row r="17532" spans="7:10" x14ac:dyDescent="0.25">
      <c r="G17532">
        <v>311030033</v>
      </c>
      <c r="H17532">
        <v>1</v>
      </c>
      <c r="I17532">
        <v>0.08</v>
      </c>
      <c r="J17532">
        <v>63.52</v>
      </c>
    </row>
    <row r="17533" spans="7:10" x14ac:dyDescent="0.25">
      <c r="G17533">
        <v>311030036</v>
      </c>
      <c r="H17533">
        <v>1</v>
      </c>
      <c r="I17533">
        <v>0.08</v>
      </c>
      <c r="J17533">
        <v>63.6</v>
      </c>
    </row>
    <row r="17534" spans="7:10" x14ac:dyDescent="0.25">
      <c r="G17534">
        <v>311030053</v>
      </c>
      <c r="H17534">
        <v>1</v>
      </c>
      <c r="I17534">
        <v>0.08</v>
      </c>
      <c r="J17534">
        <v>63.68</v>
      </c>
    </row>
    <row r="17535" spans="7:10" x14ac:dyDescent="0.25">
      <c r="G17535">
        <v>311030069</v>
      </c>
      <c r="H17535">
        <v>1</v>
      </c>
      <c r="I17535">
        <v>0.08</v>
      </c>
      <c r="J17535">
        <v>63.75</v>
      </c>
    </row>
    <row r="17536" spans="7:10" x14ac:dyDescent="0.25">
      <c r="G17536">
        <v>311030085</v>
      </c>
      <c r="H17536">
        <v>1</v>
      </c>
      <c r="I17536">
        <v>0.08</v>
      </c>
      <c r="J17536">
        <v>63.83</v>
      </c>
    </row>
    <row r="17537" spans="7:10" x14ac:dyDescent="0.25">
      <c r="G17537">
        <v>311030097</v>
      </c>
      <c r="H17537">
        <v>1</v>
      </c>
      <c r="I17537">
        <v>0.08</v>
      </c>
      <c r="J17537">
        <v>63.91</v>
      </c>
    </row>
    <row r="17538" spans="7:10" x14ac:dyDescent="0.25">
      <c r="G17538">
        <v>311030108</v>
      </c>
      <c r="H17538">
        <v>1</v>
      </c>
      <c r="I17538">
        <v>0.08</v>
      </c>
      <c r="J17538">
        <v>63.98</v>
      </c>
    </row>
    <row r="17539" spans="7:10" x14ac:dyDescent="0.25">
      <c r="G17539">
        <v>311030142</v>
      </c>
      <c r="H17539">
        <v>1</v>
      </c>
      <c r="I17539">
        <v>0.08</v>
      </c>
      <c r="J17539">
        <v>64.06</v>
      </c>
    </row>
    <row r="17540" spans="7:10" x14ac:dyDescent="0.25">
      <c r="G17540">
        <v>311030148</v>
      </c>
      <c r="H17540">
        <v>1</v>
      </c>
      <c r="I17540">
        <v>0.08</v>
      </c>
      <c r="J17540">
        <v>64.14</v>
      </c>
    </row>
    <row r="17541" spans="7:10" x14ac:dyDescent="0.25">
      <c r="G17541">
        <v>311033022</v>
      </c>
      <c r="H17541">
        <v>1</v>
      </c>
      <c r="I17541">
        <v>0.08</v>
      </c>
      <c r="J17541">
        <v>64.209999999999994</v>
      </c>
    </row>
    <row r="17542" spans="7:10" x14ac:dyDescent="0.25">
      <c r="G17542">
        <v>311033030</v>
      </c>
      <c r="H17542">
        <v>1</v>
      </c>
      <c r="I17542">
        <v>0.08</v>
      </c>
      <c r="J17542">
        <v>64.290000000000006</v>
      </c>
    </row>
    <row r="17543" spans="7:10" x14ac:dyDescent="0.25">
      <c r="G17543">
        <v>311033035</v>
      </c>
      <c r="H17543">
        <v>2</v>
      </c>
      <c r="I17543">
        <v>0.15</v>
      </c>
      <c r="J17543">
        <v>64.44</v>
      </c>
    </row>
    <row r="17544" spans="7:10" x14ac:dyDescent="0.25">
      <c r="G17544">
        <v>311033052</v>
      </c>
      <c r="H17544">
        <v>1</v>
      </c>
      <c r="I17544">
        <v>0.08</v>
      </c>
      <c r="J17544">
        <v>64.52</v>
      </c>
    </row>
    <row r="17545" spans="7:10" x14ac:dyDescent="0.25">
      <c r="G17545">
        <v>311033063</v>
      </c>
      <c r="H17545">
        <v>1</v>
      </c>
      <c r="I17545">
        <v>0.08</v>
      </c>
      <c r="J17545">
        <v>64.599999999999994</v>
      </c>
    </row>
    <row r="17546" spans="7:10" x14ac:dyDescent="0.25">
      <c r="G17546">
        <v>311033075</v>
      </c>
      <c r="H17546">
        <v>1</v>
      </c>
      <c r="I17546">
        <v>0.08</v>
      </c>
      <c r="J17546">
        <v>64.67</v>
      </c>
    </row>
    <row r="17547" spans="7:10" x14ac:dyDescent="0.25">
      <c r="G17547">
        <v>311033080</v>
      </c>
      <c r="H17547">
        <v>1</v>
      </c>
      <c r="I17547">
        <v>0.08</v>
      </c>
      <c r="J17547">
        <v>64.75</v>
      </c>
    </row>
    <row r="17548" spans="7:10" x14ac:dyDescent="0.25">
      <c r="G17548">
        <v>311033086</v>
      </c>
      <c r="H17548">
        <v>1</v>
      </c>
      <c r="I17548">
        <v>0.08</v>
      </c>
      <c r="J17548">
        <v>64.83</v>
      </c>
    </row>
    <row r="17549" spans="7:10" x14ac:dyDescent="0.25">
      <c r="G17549">
        <v>311033089</v>
      </c>
      <c r="H17549">
        <v>1</v>
      </c>
      <c r="I17549">
        <v>0.08</v>
      </c>
      <c r="J17549">
        <v>64.900000000000006</v>
      </c>
    </row>
    <row r="17550" spans="7:10" x14ac:dyDescent="0.25">
      <c r="G17550">
        <v>311033105</v>
      </c>
      <c r="H17550">
        <v>1</v>
      </c>
      <c r="I17550">
        <v>0.08</v>
      </c>
      <c r="J17550">
        <v>64.98</v>
      </c>
    </row>
    <row r="17551" spans="7:10" x14ac:dyDescent="0.25">
      <c r="G17551">
        <v>311033110</v>
      </c>
      <c r="H17551">
        <v>1</v>
      </c>
      <c r="I17551">
        <v>0.08</v>
      </c>
      <c r="J17551">
        <v>65.06</v>
      </c>
    </row>
    <row r="17552" spans="7:10" x14ac:dyDescent="0.25">
      <c r="G17552">
        <v>311033114</v>
      </c>
      <c r="H17552">
        <v>1</v>
      </c>
      <c r="I17552">
        <v>0.08</v>
      </c>
      <c r="J17552">
        <v>65.13</v>
      </c>
    </row>
    <row r="17553" spans="7:10" x14ac:dyDescent="0.25">
      <c r="G17553">
        <v>311035011</v>
      </c>
      <c r="H17553">
        <v>1</v>
      </c>
      <c r="I17553">
        <v>0.08</v>
      </c>
      <c r="J17553">
        <v>65.209999999999994</v>
      </c>
    </row>
    <row r="17554" spans="7:10" x14ac:dyDescent="0.25">
      <c r="G17554">
        <v>311035019</v>
      </c>
      <c r="H17554">
        <v>1</v>
      </c>
      <c r="I17554">
        <v>0.08</v>
      </c>
      <c r="J17554">
        <v>65.290000000000006</v>
      </c>
    </row>
    <row r="17555" spans="7:10" x14ac:dyDescent="0.25">
      <c r="G17555">
        <v>311035023</v>
      </c>
      <c r="H17555">
        <v>1</v>
      </c>
      <c r="I17555">
        <v>0.08</v>
      </c>
      <c r="J17555">
        <v>65.36</v>
      </c>
    </row>
    <row r="17556" spans="7:10" x14ac:dyDescent="0.25">
      <c r="G17556">
        <v>311035030</v>
      </c>
      <c r="H17556">
        <v>1</v>
      </c>
      <c r="I17556">
        <v>0.08</v>
      </c>
      <c r="J17556">
        <v>65.44</v>
      </c>
    </row>
    <row r="17557" spans="7:10" x14ac:dyDescent="0.25">
      <c r="G17557">
        <v>311035042</v>
      </c>
      <c r="H17557">
        <v>1</v>
      </c>
      <c r="I17557">
        <v>0.08</v>
      </c>
      <c r="J17557">
        <v>65.52</v>
      </c>
    </row>
    <row r="17558" spans="7:10" x14ac:dyDescent="0.25">
      <c r="G17558">
        <v>311035045</v>
      </c>
      <c r="H17558">
        <v>1</v>
      </c>
      <c r="I17558">
        <v>0.08</v>
      </c>
      <c r="J17558">
        <v>65.59</v>
      </c>
    </row>
    <row r="17559" spans="7:10" x14ac:dyDescent="0.25">
      <c r="G17559">
        <v>311035051</v>
      </c>
      <c r="H17559">
        <v>1</v>
      </c>
      <c r="I17559">
        <v>0.08</v>
      </c>
      <c r="J17559">
        <v>65.67</v>
      </c>
    </row>
    <row r="17560" spans="7:10" x14ac:dyDescent="0.25">
      <c r="G17560">
        <v>311035107</v>
      </c>
      <c r="H17560">
        <v>1</v>
      </c>
      <c r="I17560">
        <v>0.08</v>
      </c>
      <c r="J17560">
        <v>65.75</v>
      </c>
    </row>
    <row r="17561" spans="7:10" x14ac:dyDescent="0.25">
      <c r="G17561">
        <v>311035109</v>
      </c>
      <c r="H17561">
        <v>1</v>
      </c>
      <c r="I17561">
        <v>0.08</v>
      </c>
      <c r="J17561">
        <v>65.819999999999993</v>
      </c>
    </row>
    <row r="17562" spans="7:10" x14ac:dyDescent="0.25">
      <c r="G17562">
        <v>311035120</v>
      </c>
      <c r="H17562">
        <v>1</v>
      </c>
      <c r="I17562">
        <v>0.08</v>
      </c>
      <c r="J17562">
        <v>65.900000000000006</v>
      </c>
    </row>
    <row r="17563" spans="7:10" x14ac:dyDescent="0.25">
      <c r="G17563">
        <v>311035131</v>
      </c>
      <c r="H17563">
        <v>1</v>
      </c>
      <c r="I17563">
        <v>0.08</v>
      </c>
      <c r="J17563">
        <v>65.98</v>
      </c>
    </row>
    <row r="17564" spans="7:10" x14ac:dyDescent="0.25">
      <c r="G17564">
        <v>311035140</v>
      </c>
      <c r="H17564">
        <v>1</v>
      </c>
      <c r="I17564">
        <v>0.08</v>
      </c>
      <c r="J17564">
        <v>66.05</v>
      </c>
    </row>
    <row r="17565" spans="7:10" x14ac:dyDescent="0.25">
      <c r="G17565">
        <v>311035142</v>
      </c>
      <c r="H17565">
        <v>1</v>
      </c>
      <c r="I17565">
        <v>0.08</v>
      </c>
      <c r="J17565">
        <v>66.13</v>
      </c>
    </row>
    <row r="17566" spans="7:10" x14ac:dyDescent="0.25">
      <c r="G17566">
        <v>311035154</v>
      </c>
      <c r="H17566">
        <v>1</v>
      </c>
      <c r="I17566">
        <v>0.08</v>
      </c>
      <c r="J17566">
        <v>66.209999999999994</v>
      </c>
    </row>
    <row r="17567" spans="7:10" x14ac:dyDescent="0.25">
      <c r="G17567">
        <v>311035980</v>
      </c>
      <c r="H17567">
        <v>1</v>
      </c>
      <c r="I17567">
        <v>0.08</v>
      </c>
      <c r="J17567">
        <v>66.28</v>
      </c>
    </row>
    <row r="17568" spans="7:10" x14ac:dyDescent="0.25">
      <c r="G17568">
        <v>311350115</v>
      </c>
      <c r="H17568">
        <v>1</v>
      </c>
      <c r="I17568">
        <v>0.08</v>
      </c>
      <c r="J17568">
        <v>66.36</v>
      </c>
    </row>
    <row r="17569" spans="7:10" x14ac:dyDescent="0.25">
      <c r="G17569">
        <v>312002004</v>
      </c>
      <c r="H17569">
        <v>1</v>
      </c>
      <c r="I17569">
        <v>0.08</v>
      </c>
      <c r="J17569">
        <v>66.44</v>
      </c>
    </row>
    <row r="17570" spans="7:10" x14ac:dyDescent="0.25">
      <c r="G17570">
        <v>312002017</v>
      </c>
      <c r="H17570">
        <v>1</v>
      </c>
      <c r="I17570">
        <v>0.08</v>
      </c>
      <c r="J17570">
        <v>66.510000000000005</v>
      </c>
    </row>
    <row r="17571" spans="7:10" x14ac:dyDescent="0.25">
      <c r="G17571">
        <v>312002029</v>
      </c>
      <c r="H17571">
        <v>1</v>
      </c>
      <c r="I17571">
        <v>0.08</v>
      </c>
      <c r="J17571">
        <v>66.59</v>
      </c>
    </row>
    <row r="17572" spans="7:10" x14ac:dyDescent="0.25">
      <c r="G17572">
        <v>312002042</v>
      </c>
      <c r="H17572">
        <v>1</v>
      </c>
      <c r="I17572">
        <v>0.08</v>
      </c>
      <c r="J17572">
        <v>66.67</v>
      </c>
    </row>
    <row r="17573" spans="7:10" x14ac:dyDescent="0.25">
      <c r="G17573">
        <v>312002054</v>
      </c>
      <c r="H17573">
        <v>1</v>
      </c>
      <c r="I17573">
        <v>0.08</v>
      </c>
      <c r="J17573">
        <v>66.739999999999995</v>
      </c>
    </row>
    <row r="17574" spans="7:10" x14ac:dyDescent="0.25">
      <c r="G17574">
        <v>312002067</v>
      </c>
      <c r="H17574">
        <v>1</v>
      </c>
      <c r="I17574">
        <v>0.08</v>
      </c>
      <c r="J17574">
        <v>66.819999999999993</v>
      </c>
    </row>
    <row r="17575" spans="7:10" x14ac:dyDescent="0.25">
      <c r="G17575">
        <v>312002079</v>
      </c>
      <c r="H17575">
        <v>1</v>
      </c>
      <c r="I17575">
        <v>0.08</v>
      </c>
      <c r="J17575">
        <v>66.900000000000006</v>
      </c>
    </row>
    <row r="17576" spans="7:10" x14ac:dyDescent="0.25">
      <c r="G17576">
        <v>312002104</v>
      </c>
      <c r="H17576">
        <v>1</v>
      </c>
      <c r="I17576">
        <v>0.08</v>
      </c>
      <c r="J17576">
        <v>66.97</v>
      </c>
    </row>
    <row r="17577" spans="7:10" x14ac:dyDescent="0.25">
      <c r="G17577">
        <v>312002117</v>
      </c>
      <c r="H17577">
        <v>1</v>
      </c>
      <c r="I17577">
        <v>0.08</v>
      </c>
      <c r="J17577">
        <v>67.05</v>
      </c>
    </row>
    <row r="17578" spans="7:10" x14ac:dyDescent="0.25">
      <c r="G17578">
        <v>312002129</v>
      </c>
      <c r="H17578">
        <v>1</v>
      </c>
      <c r="I17578">
        <v>0.08</v>
      </c>
      <c r="J17578">
        <v>67.13</v>
      </c>
    </row>
    <row r="17579" spans="7:10" x14ac:dyDescent="0.25">
      <c r="G17579">
        <v>312002142</v>
      </c>
      <c r="H17579">
        <v>1</v>
      </c>
      <c r="I17579">
        <v>0.08</v>
      </c>
      <c r="J17579">
        <v>67.2</v>
      </c>
    </row>
    <row r="17580" spans="7:10" x14ac:dyDescent="0.25">
      <c r="G17580">
        <v>312002154</v>
      </c>
      <c r="H17580">
        <v>1</v>
      </c>
      <c r="I17580">
        <v>0.08</v>
      </c>
      <c r="J17580">
        <v>67.28</v>
      </c>
    </row>
    <row r="17581" spans="7:10" x14ac:dyDescent="0.25">
      <c r="G17581">
        <v>312002167</v>
      </c>
      <c r="H17581">
        <v>1</v>
      </c>
      <c r="I17581">
        <v>0.08</v>
      </c>
      <c r="J17581">
        <v>67.36</v>
      </c>
    </row>
    <row r="17582" spans="7:10" x14ac:dyDescent="0.25">
      <c r="G17582">
        <v>312002179</v>
      </c>
      <c r="H17582">
        <v>1</v>
      </c>
      <c r="I17582">
        <v>0.08</v>
      </c>
      <c r="J17582">
        <v>67.430000000000007</v>
      </c>
    </row>
    <row r="17583" spans="7:10" x14ac:dyDescent="0.25">
      <c r="G17583">
        <v>312009003</v>
      </c>
      <c r="H17583">
        <v>1</v>
      </c>
      <c r="I17583">
        <v>0.08</v>
      </c>
      <c r="J17583">
        <v>67.510000000000005</v>
      </c>
    </row>
    <row r="17584" spans="7:10" x14ac:dyDescent="0.25">
      <c r="G17584">
        <v>312009015</v>
      </c>
      <c r="H17584">
        <v>1</v>
      </c>
      <c r="I17584">
        <v>0.08</v>
      </c>
      <c r="J17584">
        <v>67.59</v>
      </c>
    </row>
    <row r="17585" spans="7:10" x14ac:dyDescent="0.25">
      <c r="G17585">
        <v>312009026</v>
      </c>
      <c r="H17585">
        <v>1</v>
      </c>
      <c r="I17585">
        <v>0.08</v>
      </c>
      <c r="J17585">
        <v>67.66</v>
      </c>
    </row>
    <row r="17586" spans="7:10" x14ac:dyDescent="0.25">
      <c r="G17586">
        <v>312009038</v>
      </c>
      <c r="H17586">
        <v>1</v>
      </c>
      <c r="I17586">
        <v>0.08</v>
      </c>
      <c r="J17586">
        <v>67.739999999999995</v>
      </c>
    </row>
    <row r="17587" spans="7:10" x14ac:dyDescent="0.25">
      <c r="G17587">
        <v>312009049</v>
      </c>
      <c r="H17587">
        <v>1</v>
      </c>
      <c r="I17587">
        <v>0.08</v>
      </c>
      <c r="J17587">
        <v>67.819999999999993</v>
      </c>
    </row>
    <row r="17588" spans="7:10" x14ac:dyDescent="0.25">
      <c r="G17588">
        <v>312009084</v>
      </c>
      <c r="H17588">
        <v>1</v>
      </c>
      <c r="I17588">
        <v>0.08</v>
      </c>
      <c r="J17588">
        <v>67.89</v>
      </c>
    </row>
    <row r="17589" spans="7:10" x14ac:dyDescent="0.25">
      <c r="G17589">
        <v>312009095</v>
      </c>
      <c r="H17589">
        <v>1</v>
      </c>
      <c r="I17589">
        <v>0.08</v>
      </c>
      <c r="J17589">
        <v>67.97</v>
      </c>
    </row>
    <row r="17590" spans="7:10" x14ac:dyDescent="0.25">
      <c r="G17590">
        <v>312009107</v>
      </c>
      <c r="H17590">
        <v>1</v>
      </c>
      <c r="I17590">
        <v>0.08</v>
      </c>
      <c r="J17590">
        <v>68.05</v>
      </c>
    </row>
    <row r="17591" spans="7:10" x14ac:dyDescent="0.25">
      <c r="G17591">
        <v>312009118</v>
      </c>
      <c r="H17591">
        <v>1</v>
      </c>
      <c r="I17591">
        <v>0.08</v>
      </c>
      <c r="J17591">
        <v>68.12</v>
      </c>
    </row>
    <row r="17592" spans="7:10" x14ac:dyDescent="0.25">
      <c r="G17592">
        <v>312009130</v>
      </c>
      <c r="H17592">
        <v>1</v>
      </c>
      <c r="I17592">
        <v>0.08</v>
      </c>
      <c r="J17592">
        <v>68.2</v>
      </c>
    </row>
    <row r="17593" spans="7:10" x14ac:dyDescent="0.25">
      <c r="G17593">
        <v>312009141</v>
      </c>
      <c r="H17593">
        <v>1</v>
      </c>
      <c r="I17593">
        <v>0.08</v>
      </c>
      <c r="J17593">
        <v>68.28</v>
      </c>
    </row>
    <row r="17594" spans="7:10" x14ac:dyDescent="0.25">
      <c r="G17594">
        <v>312009153</v>
      </c>
      <c r="H17594">
        <v>1</v>
      </c>
      <c r="I17594">
        <v>0.08</v>
      </c>
      <c r="J17594">
        <v>68.349999999999994</v>
      </c>
    </row>
    <row r="17595" spans="7:10" x14ac:dyDescent="0.25">
      <c r="G17595">
        <v>312009164</v>
      </c>
      <c r="H17595">
        <v>1</v>
      </c>
      <c r="I17595">
        <v>0.08</v>
      </c>
      <c r="J17595">
        <v>68.430000000000007</v>
      </c>
    </row>
    <row r="17596" spans="7:10" x14ac:dyDescent="0.25">
      <c r="G17596">
        <v>312020008</v>
      </c>
      <c r="H17596">
        <v>1</v>
      </c>
      <c r="I17596">
        <v>0.08</v>
      </c>
      <c r="J17596">
        <v>68.510000000000005</v>
      </c>
    </row>
    <row r="17597" spans="7:10" x14ac:dyDescent="0.25">
      <c r="G17597">
        <v>312020028</v>
      </c>
      <c r="H17597">
        <v>1</v>
      </c>
      <c r="I17597">
        <v>0.08</v>
      </c>
      <c r="J17597">
        <v>68.58</v>
      </c>
    </row>
    <row r="17598" spans="7:10" x14ac:dyDescent="0.25">
      <c r="G17598">
        <v>312020039</v>
      </c>
      <c r="H17598">
        <v>1</v>
      </c>
      <c r="I17598">
        <v>0.08</v>
      </c>
      <c r="J17598">
        <v>68.66</v>
      </c>
    </row>
    <row r="17599" spans="7:10" x14ac:dyDescent="0.25">
      <c r="G17599">
        <v>312020049</v>
      </c>
      <c r="H17599">
        <v>1</v>
      </c>
      <c r="I17599">
        <v>0.08</v>
      </c>
      <c r="J17599">
        <v>68.739999999999995</v>
      </c>
    </row>
    <row r="17600" spans="7:10" x14ac:dyDescent="0.25">
      <c r="G17600">
        <v>312020059</v>
      </c>
      <c r="H17600">
        <v>1</v>
      </c>
      <c r="I17600">
        <v>0.08</v>
      </c>
      <c r="J17600">
        <v>68.81</v>
      </c>
    </row>
    <row r="17601" spans="7:10" x14ac:dyDescent="0.25">
      <c r="G17601">
        <v>312020069</v>
      </c>
      <c r="H17601">
        <v>1</v>
      </c>
      <c r="I17601">
        <v>0.08</v>
      </c>
      <c r="J17601">
        <v>68.89</v>
      </c>
    </row>
    <row r="17602" spans="7:10" x14ac:dyDescent="0.25">
      <c r="G17602">
        <v>312020079</v>
      </c>
      <c r="H17602">
        <v>1</v>
      </c>
      <c r="I17602">
        <v>0.08</v>
      </c>
      <c r="J17602">
        <v>68.97</v>
      </c>
    </row>
    <row r="17603" spans="7:10" x14ac:dyDescent="0.25">
      <c r="G17603">
        <v>312020090</v>
      </c>
      <c r="H17603">
        <v>1</v>
      </c>
      <c r="I17603">
        <v>0.08</v>
      </c>
      <c r="J17603">
        <v>69.040000000000006</v>
      </c>
    </row>
    <row r="17604" spans="7:10" x14ac:dyDescent="0.25">
      <c r="G17604">
        <v>312020100</v>
      </c>
      <c r="H17604">
        <v>1</v>
      </c>
      <c r="I17604">
        <v>0.08</v>
      </c>
      <c r="J17604">
        <v>69.12</v>
      </c>
    </row>
    <row r="17605" spans="7:10" x14ac:dyDescent="0.25">
      <c r="G17605">
        <v>312020110</v>
      </c>
      <c r="H17605">
        <v>1</v>
      </c>
      <c r="I17605">
        <v>0.08</v>
      </c>
      <c r="J17605">
        <v>69.2</v>
      </c>
    </row>
    <row r="17606" spans="7:10" x14ac:dyDescent="0.25">
      <c r="G17606">
        <v>312020141</v>
      </c>
      <c r="H17606">
        <v>1</v>
      </c>
      <c r="I17606">
        <v>0.08</v>
      </c>
      <c r="J17606">
        <v>69.27</v>
      </c>
    </row>
    <row r="17607" spans="7:10" x14ac:dyDescent="0.25">
      <c r="G17607">
        <v>312022011</v>
      </c>
      <c r="H17607">
        <v>1</v>
      </c>
      <c r="I17607">
        <v>0.08</v>
      </c>
      <c r="J17607">
        <v>69.349999999999994</v>
      </c>
    </row>
    <row r="17608" spans="7:10" x14ac:dyDescent="0.25">
      <c r="G17608">
        <v>312022024</v>
      </c>
      <c r="H17608">
        <v>1</v>
      </c>
      <c r="I17608">
        <v>0.08</v>
      </c>
      <c r="J17608">
        <v>69.430000000000007</v>
      </c>
    </row>
    <row r="17609" spans="7:10" x14ac:dyDescent="0.25">
      <c r="G17609">
        <v>312022037</v>
      </c>
      <c r="H17609">
        <v>1</v>
      </c>
      <c r="I17609">
        <v>0.08</v>
      </c>
      <c r="J17609">
        <v>69.5</v>
      </c>
    </row>
    <row r="17610" spans="7:10" x14ac:dyDescent="0.25">
      <c r="G17610">
        <v>312022050</v>
      </c>
      <c r="H17610">
        <v>1</v>
      </c>
      <c r="I17610">
        <v>0.08</v>
      </c>
      <c r="J17610">
        <v>69.58</v>
      </c>
    </row>
    <row r="17611" spans="7:10" x14ac:dyDescent="0.25">
      <c r="G17611">
        <v>312022064</v>
      </c>
      <c r="H17611">
        <v>1</v>
      </c>
      <c r="I17611">
        <v>0.08</v>
      </c>
      <c r="J17611">
        <v>69.66</v>
      </c>
    </row>
    <row r="17612" spans="7:10" x14ac:dyDescent="0.25">
      <c r="G17612">
        <v>312022077</v>
      </c>
      <c r="H17612">
        <v>1</v>
      </c>
      <c r="I17612">
        <v>0.08</v>
      </c>
      <c r="J17612">
        <v>69.73</v>
      </c>
    </row>
    <row r="17613" spans="7:10" x14ac:dyDescent="0.25">
      <c r="G17613">
        <v>312022090</v>
      </c>
      <c r="H17613">
        <v>1</v>
      </c>
      <c r="I17613">
        <v>0.08</v>
      </c>
      <c r="J17613">
        <v>69.81</v>
      </c>
    </row>
    <row r="17614" spans="7:10" x14ac:dyDescent="0.25">
      <c r="G17614">
        <v>312022103</v>
      </c>
      <c r="H17614">
        <v>1</v>
      </c>
      <c r="I17614">
        <v>0.08</v>
      </c>
      <c r="J17614">
        <v>69.89</v>
      </c>
    </row>
    <row r="17615" spans="7:10" x14ac:dyDescent="0.25">
      <c r="G17615">
        <v>312022116</v>
      </c>
      <c r="H17615">
        <v>2</v>
      </c>
      <c r="I17615">
        <v>0.15</v>
      </c>
      <c r="J17615">
        <v>70.040000000000006</v>
      </c>
    </row>
    <row r="17616" spans="7:10" x14ac:dyDescent="0.25">
      <c r="G17616">
        <v>312022129</v>
      </c>
      <c r="H17616">
        <v>1</v>
      </c>
      <c r="I17616">
        <v>0.08</v>
      </c>
      <c r="J17616">
        <v>70.11</v>
      </c>
    </row>
    <row r="17617" spans="7:10" x14ac:dyDescent="0.25">
      <c r="G17617">
        <v>312022142</v>
      </c>
      <c r="H17617">
        <v>1</v>
      </c>
      <c r="I17617">
        <v>0.08</v>
      </c>
      <c r="J17617">
        <v>70.19</v>
      </c>
    </row>
    <row r="17618" spans="7:10" x14ac:dyDescent="0.25">
      <c r="G17618">
        <v>312022155</v>
      </c>
      <c r="H17618">
        <v>1</v>
      </c>
      <c r="I17618">
        <v>0.08</v>
      </c>
      <c r="J17618">
        <v>70.27</v>
      </c>
    </row>
    <row r="17619" spans="7:10" x14ac:dyDescent="0.25">
      <c r="G17619">
        <v>312022169</v>
      </c>
      <c r="H17619">
        <v>1</v>
      </c>
      <c r="I17619">
        <v>0.08</v>
      </c>
      <c r="J17619">
        <v>70.34</v>
      </c>
    </row>
    <row r="17620" spans="7:10" x14ac:dyDescent="0.25">
      <c r="G17620">
        <v>312022182</v>
      </c>
      <c r="H17620">
        <v>1</v>
      </c>
      <c r="I17620">
        <v>0.08</v>
      </c>
      <c r="J17620">
        <v>70.42</v>
      </c>
    </row>
    <row r="17621" spans="7:10" x14ac:dyDescent="0.25">
      <c r="G17621">
        <v>312022195</v>
      </c>
      <c r="H17621">
        <v>1</v>
      </c>
      <c r="I17621">
        <v>0.08</v>
      </c>
      <c r="J17621">
        <v>70.5</v>
      </c>
    </row>
    <row r="17622" spans="7:10" x14ac:dyDescent="0.25">
      <c r="G17622">
        <v>312029010</v>
      </c>
      <c r="H17622">
        <v>1</v>
      </c>
      <c r="I17622">
        <v>0.08</v>
      </c>
      <c r="J17622">
        <v>70.569999999999993</v>
      </c>
    </row>
    <row r="17623" spans="7:10" x14ac:dyDescent="0.25">
      <c r="G17623">
        <v>312029031</v>
      </c>
      <c r="H17623">
        <v>1</v>
      </c>
      <c r="I17623">
        <v>0.08</v>
      </c>
      <c r="J17623">
        <v>70.650000000000006</v>
      </c>
    </row>
    <row r="17624" spans="7:10" x14ac:dyDescent="0.25">
      <c r="G17624">
        <v>312029042</v>
      </c>
      <c r="H17624">
        <v>1</v>
      </c>
      <c r="I17624">
        <v>0.08</v>
      </c>
      <c r="J17624">
        <v>70.73</v>
      </c>
    </row>
    <row r="17625" spans="7:10" x14ac:dyDescent="0.25">
      <c r="G17625">
        <v>312029052</v>
      </c>
      <c r="H17625">
        <v>1</v>
      </c>
      <c r="I17625">
        <v>0.08</v>
      </c>
      <c r="J17625">
        <v>70.8</v>
      </c>
    </row>
    <row r="17626" spans="7:10" x14ac:dyDescent="0.25">
      <c r="G17626">
        <v>312029063</v>
      </c>
      <c r="H17626">
        <v>1</v>
      </c>
      <c r="I17626">
        <v>0.08</v>
      </c>
      <c r="J17626">
        <v>70.88</v>
      </c>
    </row>
    <row r="17627" spans="7:10" x14ac:dyDescent="0.25">
      <c r="G17627">
        <v>312029074</v>
      </c>
      <c r="H17627">
        <v>1</v>
      </c>
      <c r="I17627">
        <v>0.08</v>
      </c>
      <c r="J17627">
        <v>70.959999999999994</v>
      </c>
    </row>
    <row r="17628" spans="7:10" x14ac:dyDescent="0.25">
      <c r="G17628">
        <v>312029084</v>
      </c>
      <c r="H17628">
        <v>1</v>
      </c>
      <c r="I17628">
        <v>0.08</v>
      </c>
      <c r="J17628">
        <v>71.03</v>
      </c>
    </row>
    <row r="17629" spans="7:10" x14ac:dyDescent="0.25">
      <c r="G17629">
        <v>312029095</v>
      </c>
      <c r="H17629">
        <v>1</v>
      </c>
      <c r="I17629">
        <v>0.08</v>
      </c>
      <c r="J17629">
        <v>71.11</v>
      </c>
    </row>
    <row r="17630" spans="7:10" x14ac:dyDescent="0.25">
      <c r="G17630">
        <v>312029103</v>
      </c>
      <c r="H17630">
        <v>1</v>
      </c>
      <c r="I17630">
        <v>0.08</v>
      </c>
      <c r="J17630">
        <v>71.19</v>
      </c>
    </row>
    <row r="17631" spans="7:10" x14ac:dyDescent="0.25">
      <c r="G17631">
        <v>312029137</v>
      </c>
      <c r="H17631">
        <v>1</v>
      </c>
      <c r="I17631">
        <v>0.08</v>
      </c>
      <c r="J17631">
        <v>71.260000000000005</v>
      </c>
    </row>
    <row r="17632" spans="7:10" x14ac:dyDescent="0.25">
      <c r="G17632">
        <v>312029148</v>
      </c>
      <c r="H17632">
        <v>1</v>
      </c>
      <c r="I17632">
        <v>0.08</v>
      </c>
      <c r="J17632">
        <v>71.34</v>
      </c>
    </row>
    <row r="17633" spans="7:10" x14ac:dyDescent="0.25">
      <c r="G17633">
        <v>312029158</v>
      </c>
      <c r="H17633">
        <v>1</v>
      </c>
      <c r="I17633">
        <v>0.08</v>
      </c>
      <c r="J17633">
        <v>71.42</v>
      </c>
    </row>
    <row r="17634" spans="7:10" x14ac:dyDescent="0.25">
      <c r="G17634">
        <v>312088007</v>
      </c>
      <c r="H17634">
        <v>1</v>
      </c>
      <c r="I17634">
        <v>0.08</v>
      </c>
      <c r="J17634">
        <v>71.489999999999995</v>
      </c>
    </row>
    <row r="17635" spans="7:10" x14ac:dyDescent="0.25">
      <c r="G17635">
        <v>312088017</v>
      </c>
      <c r="H17635">
        <v>1</v>
      </c>
      <c r="I17635">
        <v>0.08</v>
      </c>
      <c r="J17635">
        <v>71.569999999999993</v>
      </c>
    </row>
    <row r="17636" spans="7:10" x14ac:dyDescent="0.25">
      <c r="G17636">
        <v>312088027</v>
      </c>
      <c r="H17636">
        <v>1</v>
      </c>
      <c r="I17636">
        <v>0.08</v>
      </c>
      <c r="J17636">
        <v>71.650000000000006</v>
      </c>
    </row>
    <row r="17637" spans="7:10" x14ac:dyDescent="0.25">
      <c r="G17637">
        <v>312088036</v>
      </c>
      <c r="H17637">
        <v>1</v>
      </c>
      <c r="I17637">
        <v>0.08</v>
      </c>
      <c r="J17637">
        <v>71.72</v>
      </c>
    </row>
    <row r="17638" spans="7:10" x14ac:dyDescent="0.25">
      <c r="G17638">
        <v>312088046</v>
      </c>
      <c r="H17638">
        <v>1</v>
      </c>
      <c r="I17638">
        <v>0.08</v>
      </c>
      <c r="J17638">
        <v>71.8</v>
      </c>
    </row>
    <row r="17639" spans="7:10" x14ac:dyDescent="0.25">
      <c r="G17639">
        <v>312088056</v>
      </c>
      <c r="H17639">
        <v>1</v>
      </c>
      <c r="I17639">
        <v>0.08</v>
      </c>
      <c r="J17639">
        <v>71.88</v>
      </c>
    </row>
    <row r="17640" spans="7:10" x14ac:dyDescent="0.25">
      <c r="G17640">
        <v>312088066</v>
      </c>
      <c r="H17640">
        <v>1</v>
      </c>
      <c r="I17640">
        <v>0.08</v>
      </c>
      <c r="J17640">
        <v>71.95</v>
      </c>
    </row>
    <row r="17641" spans="7:10" x14ac:dyDescent="0.25">
      <c r="G17641">
        <v>312088076</v>
      </c>
      <c r="H17641">
        <v>1</v>
      </c>
      <c r="I17641">
        <v>0.08</v>
      </c>
      <c r="J17641">
        <v>72.03</v>
      </c>
    </row>
    <row r="17642" spans="7:10" x14ac:dyDescent="0.25">
      <c r="G17642">
        <v>312088085</v>
      </c>
      <c r="H17642">
        <v>1</v>
      </c>
      <c r="I17642">
        <v>0.08</v>
      </c>
      <c r="J17642">
        <v>72.11</v>
      </c>
    </row>
    <row r="17643" spans="7:10" x14ac:dyDescent="0.25">
      <c r="G17643">
        <v>312088095</v>
      </c>
      <c r="H17643">
        <v>1</v>
      </c>
      <c r="I17643">
        <v>0.08</v>
      </c>
      <c r="J17643">
        <v>72.180000000000007</v>
      </c>
    </row>
    <row r="17644" spans="7:10" x14ac:dyDescent="0.25">
      <c r="G17644">
        <v>312088105</v>
      </c>
      <c r="H17644">
        <v>1</v>
      </c>
      <c r="I17644">
        <v>0.08</v>
      </c>
      <c r="J17644">
        <v>72.260000000000005</v>
      </c>
    </row>
    <row r="17645" spans="7:10" x14ac:dyDescent="0.25">
      <c r="G17645">
        <v>312088115</v>
      </c>
      <c r="H17645">
        <v>1</v>
      </c>
      <c r="I17645">
        <v>0.08</v>
      </c>
      <c r="J17645">
        <v>72.34</v>
      </c>
    </row>
    <row r="17646" spans="7:10" x14ac:dyDescent="0.25">
      <c r="G17646">
        <v>312088125</v>
      </c>
      <c r="H17646">
        <v>1</v>
      </c>
      <c r="I17646">
        <v>0.08</v>
      </c>
      <c r="J17646">
        <v>72.41</v>
      </c>
    </row>
    <row r="17647" spans="7:10" x14ac:dyDescent="0.25">
      <c r="G17647">
        <v>312088134</v>
      </c>
      <c r="H17647">
        <v>1</v>
      </c>
      <c r="I17647">
        <v>0.08</v>
      </c>
      <c r="J17647">
        <v>72.489999999999995</v>
      </c>
    </row>
    <row r="17648" spans="7:10" x14ac:dyDescent="0.25">
      <c r="G17648">
        <v>312088144</v>
      </c>
      <c r="H17648">
        <v>1</v>
      </c>
      <c r="I17648">
        <v>0.08</v>
      </c>
      <c r="J17648">
        <v>72.569999999999993</v>
      </c>
    </row>
    <row r="17649" spans="7:10" x14ac:dyDescent="0.25">
      <c r="G17649">
        <v>313014014</v>
      </c>
      <c r="H17649">
        <v>1</v>
      </c>
      <c r="I17649">
        <v>0.08</v>
      </c>
      <c r="J17649">
        <v>72.64</v>
      </c>
    </row>
    <row r="17650" spans="7:10" x14ac:dyDescent="0.25">
      <c r="G17650">
        <v>313014030</v>
      </c>
      <c r="H17650">
        <v>1</v>
      </c>
      <c r="I17650">
        <v>0.08</v>
      </c>
      <c r="J17650">
        <v>72.72</v>
      </c>
    </row>
    <row r="17651" spans="7:10" x14ac:dyDescent="0.25">
      <c r="G17651">
        <v>313014046</v>
      </c>
      <c r="H17651">
        <v>1</v>
      </c>
      <c r="I17651">
        <v>0.08</v>
      </c>
      <c r="J17651">
        <v>72.8</v>
      </c>
    </row>
    <row r="17652" spans="7:10" x14ac:dyDescent="0.25">
      <c r="G17652">
        <v>313014062</v>
      </c>
      <c r="H17652">
        <v>1</v>
      </c>
      <c r="I17652">
        <v>0.08</v>
      </c>
      <c r="J17652">
        <v>72.87</v>
      </c>
    </row>
    <row r="17653" spans="7:10" x14ac:dyDescent="0.25">
      <c r="G17653">
        <v>313014090</v>
      </c>
      <c r="H17653">
        <v>1</v>
      </c>
      <c r="I17653">
        <v>0.08</v>
      </c>
      <c r="J17653">
        <v>72.95</v>
      </c>
    </row>
    <row r="17654" spans="7:10" x14ac:dyDescent="0.25">
      <c r="G17654">
        <v>313014094</v>
      </c>
      <c r="H17654">
        <v>1</v>
      </c>
      <c r="I17654">
        <v>0.08</v>
      </c>
      <c r="J17654">
        <v>73.03</v>
      </c>
    </row>
    <row r="17655" spans="7:10" x14ac:dyDescent="0.25">
      <c r="G17655">
        <v>313014110</v>
      </c>
      <c r="H17655">
        <v>1</v>
      </c>
      <c r="I17655">
        <v>0.08</v>
      </c>
      <c r="J17655">
        <v>73.099999999999994</v>
      </c>
    </row>
    <row r="17656" spans="7:10" x14ac:dyDescent="0.25">
      <c r="G17656">
        <v>313014114</v>
      </c>
      <c r="H17656">
        <v>1</v>
      </c>
      <c r="I17656">
        <v>0.08</v>
      </c>
      <c r="J17656">
        <v>73.180000000000007</v>
      </c>
    </row>
    <row r="17657" spans="7:10" x14ac:dyDescent="0.25">
      <c r="G17657">
        <v>313014138</v>
      </c>
      <c r="H17657">
        <v>1</v>
      </c>
      <c r="I17657">
        <v>0.08</v>
      </c>
      <c r="J17657">
        <v>73.260000000000005</v>
      </c>
    </row>
    <row r="17658" spans="7:10" x14ac:dyDescent="0.25">
      <c r="G17658">
        <v>313014158</v>
      </c>
      <c r="H17658">
        <v>2</v>
      </c>
      <c r="I17658">
        <v>0.15</v>
      </c>
      <c r="J17658">
        <v>73.41</v>
      </c>
    </row>
    <row r="17659" spans="7:10" x14ac:dyDescent="0.25">
      <c r="G17659">
        <v>313014162</v>
      </c>
      <c r="H17659">
        <v>1</v>
      </c>
      <c r="I17659">
        <v>0.08</v>
      </c>
      <c r="J17659">
        <v>73.489999999999995</v>
      </c>
    </row>
    <row r="17660" spans="7:10" x14ac:dyDescent="0.25">
      <c r="G17660">
        <v>313014174</v>
      </c>
      <c r="H17660">
        <v>1</v>
      </c>
      <c r="I17660">
        <v>0.08</v>
      </c>
      <c r="J17660">
        <v>73.56</v>
      </c>
    </row>
    <row r="17661" spans="7:10" x14ac:dyDescent="0.25">
      <c r="G17661">
        <v>313014182</v>
      </c>
      <c r="H17661">
        <v>1</v>
      </c>
      <c r="I17661">
        <v>0.08</v>
      </c>
      <c r="J17661">
        <v>73.64</v>
      </c>
    </row>
    <row r="17662" spans="7:10" x14ac:dyDescent="0.25">
      <c r="G17662">
        <v>313014222</v>
      </c>
      <c r="H17662">
        <v>1</v>
      </c>
      <c r="I17662">
        <v>0.08</v>
      </c>
      <c r="J17662">
        <v>73.72</v>
      </c>
    </row>
    <row r="17663" spans="7:10" x14ac:dyDescent="0.25">
      <c r="G17663">
        <v>313020130</v>
      </c>
      <c r="H17663">
        <v>1</v>
      </c>
      <c r="I17663">
        <v>0.08</v>
      </c>
      <c r="J17663">
        <v>73.790000000000006</v>
      </c>
    </row>
    <row r="17664" spans="7:10" x14ac:dyDescent="0.25">
      <c r="G17664">
        <v>313030101</v>
      </c>
      <c r="H17664">
        <v>1</v>
      </c>
      <c r="I17664">
        <v>0.08</v>
      </c>
      <c r="J17664">
        <v>73.87</v>
      </c>
    </row>
    <row r="17665" spans="7:10" x14ac:dyDescent="0.25">
      <c r="G17665">
        <v>313031001</v>
      </c>
      <c r="H17665">
        <v>1</v>
      </c>
      <c r="I17665">
        <v>0.08</v>
      </c>
      <c r="J17665">
        <v>73.95</v>
      </c>
    </row>
    <row r="17666" spans="7:10" x14ac:dyDescent="0.25">
      <c r="G17666">
        <v>313031007</v>
      </c>
      <c r="H17666">
        <v>1</v>
      </c>
      <c r="I17666">
        <v>0.08</v>
      </c>
      <c r="J17666">
        <v>74.02</v>
      </c>
    </row>
    <row r="17667" spans="7:10" x14ac:dyDescent="0.25">
      <c r="G17667">
        <v>313031013</v>
      </c>
      <c r="H17667">
        <v>1</v>
      </c>
      <c r="I17667">
        <v>0.08</v>
      </c>
      <c r="J17667">
        <v>74.099999999999994</v>
      </c>
    </row>
    <row r="17668" spans="7:10" x14ac:dyDescent="0.25">
      <c r="G17668">
        <v>313031019</v>
      </c>
      <c r="H17668">
        <v>1</v>
      </c>
      <c r="I17668">
        <v>0.08</v>
      </c>
      <c r="J17668">
        <v>74.180000000000007</v>
      </c>
    </row>
    <row r="17669" spans="7:10" x14ac:dyDescent="0.25">
      <c r="G17669">
        <v>313031025</v>
      </c>
      <c r="H17669">
        <v>1</v>
      </c>
      <c r="I17669">
        <v>0.08</v>
      </c>
      <c r="J17669">
        <v>74.25</v>
      </c>
    </row>
    <row r="17670" spans="7:10" x14ac:dyDescent="0.25">
      <c r="G17670">
        <v>313031031</v>
      </c>
      <c r="H17670">
        <v>1</v>
      </c>
      <c r="I17670">
        <v>0.08</v>
      </c>
      <c r="J17670">
        <v>74.33</v>
      </c>
    </row>
    <row r="17671" spans="7:10" x14ac:dyDescent="0.25">
      <c r="G17671">
        <v>313031037</v>
      </c>
      <c r="H17671">
        <v>1</v>
      </c>
      <c r="I17671">
        <v>0.08</v>
      </c>
      <c r="J17671">
        <v>74.41</v>
      </c>
    </row>
    <row r="17672" spans="7:10" x14ac:dyDescent="0.25">
      <c r="G17672">
        <v>313031043</v>
      </c>
      <c r="H17672">
        <v>1</v>
      </c>
      <c r="I17672">
        <v>0.08</v>
      </c>
      <c r="J17672">
        <v>74.48</v>
      </c>
    </row>
    <row r="17673" spans="7:10" x14ac:dyDescent="0.25">
      <c r="G17673">
        <v>313031050</v>
      </c>
      <c r="H17673">
        <v>1</v>
      </c>
      <c r="I17673">
        <v>0.08</v>
      </c>
      <c r="J17673">
        <v>74.56</v>
      </c>
    </row>
    <row r="17674" spans="7:10" x14ac:dyDescent="0.25">
      <c r="G17674">
        <v>313031056</v>
      </c>
      <c r="H17674">
        <v>1</v>
      </c>
      <c r="I17674">
        <v>0.08</v>
      </c>
      <c r="J17674">
        <v>74.64</v>
      </c>
    </row>
    <row r="17675" spans="7:10" x14ac:dyDescent="0.25">
      <c r="G17675">
        <v>313031062</v>
      </c>
      <c r="H17675">
        <v>1</v>
      </c>
      <c r="I17675">
        <v>0.08</v>
      </c>
      <c r="J17675">
        <v>74.709999999999994</v>
      </c>
    </row>
    <row r="17676" spans="7:10" x14ac:dyDescent="0.25">
      <c r="G17676">
        <v>313031074</v>
      </c>
      <c r="H17676">
        <v>1</v>
      </c>
      <c r="I17676">
        <v>0.08</v>
      </c>
      <c r="J17676">
        <v>74.790000000000006</v>
      </c>
    </row>
    <row r="17677" spans="7:10" x14ac:dyDescent="0.25">
      <c r="G17677">
        <v>313031080</v>
      </c>
      <c r="H17677">
        <v>1</v>
      </c>
      <c r="I17677">
        <v>0.08</v>
      </c>
      <c r="J17677">
        <v>74.87</v>
      </c>
    </row>
    <row r="17678" spans="7:10" x14ac:dyDescent="0.25">
      <c r="G17678">
        <v>313031086</v>
      </c>
      <c r="H17678">
        <v>1</v>
      </c>
      <c r="I17678">
        <v>0.08</v>
      </c>
      <c r="J17678">
        <v>74.94</v>
      </c>
    </row>
    <row r="17679" spans="7:10" x14ac:dyDescent="0.25">
      <c r="G17679">
        <v>313031090</v>
      </c>
      <c r="H17679">
        <v>1</v>
      </c>
      <c r="I17679">
        <v>0.08</v>
      </c>
      <c r="J17679">
        <v>75.02</v>
      </c>
    </row>
    <row r="17680" spans="7:10" x14ac:dyDescent="0.25">
      <c r="G17680">
        <v>313031094</v>
      </c>
      <c r="H17680">
        <v>1</v>
      </c>
      <c r="I17680">
        <v>0.08</v>
      </c>
      <c r="J17680">
        <v>75.099999999999994</v>
      </c>
    </row>
    <row r="17681" spans="7:10" x14ac:dyDescent="0.25">
      <c r="G17681">
        <v>313033043</v>
      </c>
      <c r="H17681">
        <v>1</v>
      </c>
      <c r="I17681">
        <v>0.08</v>
      </c>
      <c r="J17681">
        <v>75.17</v>
      </c>
    </row>
    <row r="17682" spans="7:10" x14ac:dyDescent="0.25">
      <c r="G17682">
        <v>313034005</v>
      </c>
      <c r="H17682">
        <v>1</v>
      </c>
      <c r="I17682">
        <v>0.08</v>
      </c>
      <c r="J17682">
        <v>75.25</v>
      </c>
    </row>
    <row r="17683" spans="7:10" x14ac:dyDescent="0.25">
      <c r="G17683">
        <v>313034012</v>
      </c>
      <c r="H17683">
        <v>1</v>
      </c>
      <c r="I17683">
        <v>0.08</v>
      </c>
      <c r="J17683">
        <v>75.33</v>
      </c>
    </row>
    <row r="17684" spans="7:10" x14ac:dyDescent="0.25">
      <c r="G17684">
        <v>313034018</v>
      </c>
      <c r="H17684">
        <v>1</v>
      </c>
      <c r="I17684">
        <v>0.08</v>
      </c>
      <c r="J17684">
        <v>75.400000000000006</v>
      </c>
    </row>
    <row r="17685" spans="7:10" x14ac:dyDescent="0.25">
      <c r="G17685">
        <v>313034025</v>
      </c>
      <c r="H17685">
        <v>1</v>
      </c>
      <c r="I17685">
        <v>0.08</v>
      </c>
      <c r="J17685">
        <v>75.48</v>
      </c>
    </row>
    <row r="17686" spans="7:10" x14ac:dyDescent="0.25">
      <c r="G17686">
        <v>313034031</v>
      </c>
      <c r="H17686">
        <v>1</v>
      </c>
      <c r="I17686">
        <v>0.08</v>
      </c>
      <c r="J17686">
        <v>75.56</v>
      </c>
    </row>
    <row r="17687" spans="7:10" x14ac:dyDescent="0.25">
      <c r="G17687">
        <v>313034038</v>
      </c>
      <c r="H17687">
        <v>1</v>
      </c>
      <c r="I17687">
        <v>0.08</v>
      </c>
      <c r="J17687">
        <v>75.63</v>
      </c>
    </row>
    <row r="17688" spans="7:10" x14ac:dyDescent="0.25">
      <c r="G17688">
        <v>313034044</v>
      </c>
      <c r="H17688">
        <v>1</v>
      </c>
      <c r="I17688">
        <v>0.08</v>
      </c>
      <c r="J17688">
        <v>75.709999999999994</v>
      </c>
    </row>
    <row r="17689" spans="7:10" x14ac:dyDescent="0.25">
      <c r="G17689">
        <v>313034051</v>
      </c>
      <c r="H17689">
        <v>1</v>
      </c>
      <c r="I17689">
        <v>0.08</v>
      </c>
      <c r="J17689">
        <v>75.790000000000006</v>
      </c>
    </row>
    <row r="17690" spans="7:10" x14ac:dyDescent="0.25">
      <c r="G17690">
        <v>313034057</v>
      </c>
      <c r="H17690">
        <v>1</v>
      </c>
      <c r="I17690">
        <v>0.08</v>
      </c>
      <c r="J17690">
        <v>75.86</v>
      </c>
    </row>
    <row r="17691" spans="7:10" x14ac:dyDescent="0.25">
      <c r="G17691">
        <v>313034064</v>
      </c>
      <c r="H17691">
        <v>1</v>
      </c>
      <c r="I17691">
        <v>0.08</v>
      </c>
      <c r="J17691">
        <v>75.94</v>
      </c>
    </row>
    <row r="17692" spans="7:10" x14ac:dyDescent="0.25">
      <c r="G17692">
        <v>313034070</v>
      </c>
      <c r="H17692">
        <v>1</v>
      </c>
      <c r="I17692">
        <v>0.08</v>
      </c>
      <c r="J17692">
        <v>76.02</v>
      </c>
    </row>
    <row r="17693" spans="7:10" x14ac:dyDescent="0.25">
      <c r="G17693">
        <v>313034077</v>
      </c>
      <c r="H17693">
        <v>1</v>
      </c>
      <c r="I17693">
        <v>0.08</v>
      </c>
      <c r="J17693">
        <v>76.09</v>
      </c>
    </row>
    <row r="17694" spans="7:10" x14ac:dyDescent="0.25">
      <c r="G17694">
        <v>313034083</v>
      </c>
      <c r="H17694">
        <v>1</v>
      </c>
      <c r="I17694">
        <v>0.08</v>
      </c>
      <c r="J17694">
        <v>76.17</v>
      </c>
    </row>
    <row r="17695" spans="7:10" x14ac:dyDescent="0.25">
      <c r="G17695">
        <v>313034090</v>
      </c>
      <c r="H17695">
        <v>1</v>
      </c>
      <c r="I17695">
        <v>0.08</v>
      </c>
      <c r="J17695">
        <v>76.25</v>
      </c>
    </row>
    <row r="17696" spans="7:10" x14ac:dyDescent="0.25">
      <c r="G17696">
        <v>313034096</v>
      </c>
      <c r="H17696">
        <v>1</v>
      </c>
      <c r="I17696">
        <v>0.08</v>
      </c>
      <c r="J17696">
        <v>76.319999999999993</v>
      </c>
    </row>
    <row r="17697" spans="7:10" x14ac:dyDescent="0.25">
      <c r="G17697">
        <v>313043010</v>
      </c>
      <c r="H17697">
        <v>1</v>
      </c>
      <c r="I17697">
        <v>0.08</v>
      </c>
      <c r="J17697">
        <v>76.400000000000006</v>
      </c>
    </row>
    <row r="17698" spans="7:10" x14ac:dyDescent="0.25">
      <c r="G17698">
        <v>313043031</v>
      </c>
      <c r="H17698">
        <v>1</v>
      </c>
      <c r="I17698">
        <v>0.08</v>
      </c>
      <c r="J17698">
        <v>76.48</v>
      </c>
    </row>
    <row r="17699" spans="7:10" x14ac:dyDescent="0.25">
      <c r="G17699">
        <v>313043042</v>
      </c>
      <c r="H17699">
        <v>1</v>
      </c>
      <c r="I17699">
        <v>0.08</v>
      </c>
      <c r="J17699">
        <v>76.55</v>
      </c>
    </row>
    <row r="17700" spans="7:10" x14ac:dyDescent="0.25">
      <c r="G17700">
        <v>313043043</v>
      </c>
      <c r="H17700">
        <v>1</v>
      </c>
      <c r="I17700">
        <v>0.08</v>
      </c>
      <c r="J17700">
        <v>76.63</v>
      </c>
    </row>
    <row r="17701" spans="7:10" x14ac:dyDescent="0.25">
      <c r="G17701">
        <v>313043053</v>
      </c>
      <c r="H17701">
        <v>1</v>
      </c>
      <c r="I17701">
        <v>0.08</v>
      </c>
      <c r="J17701">
        <v>76.7</v>
      </c>
    </row>
    <row r="17702" spans="7:10" x14ac:dyDescent="0.25">
      <c r="G17702">
        <v>313043063</v>
      </c>
      <c r="H17702">
        <v>1</v>
      </c>
      <c r="I17702">
        <v>0.08</v>
      </c>
      <c r="J17702">
        <v>76.78</v>
      </c>
    </row>
    <row r="17703" spans="7:10" x14ac:dyDescent="0.25">
      <c r="G17703">
        <v>313043074</v>
      </c>
      <c r="H17703">
        <v>1</v>
      </c>
      <c r="I17703">
        <v>0.08</v>
      </c>
      <c r="J17703">
        <v>76.86</v>
      </c>
    </row>
    <row r="17704" spans="7:10" x14ac:dyDescent="0.25">
      <c r="G17704">
        <v>313043085</v>
      </c>
      <c r="H17704">
        <v>1</v>
      </c>
      <c r="I17704">
        <v>0.08</v>
      </c>
      <c r="J17704">
        <v>76.930000000000007</v>
      </c>
    </row>
    <row r="17705" spans="7:10" x14ac:dyDescent="0.25">
      <c r="G17705">
        <v>313043095</v>
      </c>
      <c r="H17705">
        <v>1</v>
      </c>
      <c r="I17705">
        <v>0.08</v>
      </c>
      <c r="J17705">
        <v>77.010000000000005</v>
      </c>
    </row>
    <row r="17706" spans="7:10" x14ac:dyDescent="0.25">
      <c r="G17706">
        <v>313043106</v>
      </c>
      <c r="H17706">
        <v>1</v>
      </c>
      <c r="I17706">
        <v>0.08</v>
      </c>
      <c r="J17706">
        <v>77.09</v>
      </c>
    </row>
    <row r="17707" spans="7:10" x14ac:dyDescent="0.25">
      <c r="G17707">
        <v>313043117</v>
      </c>
      <c r="H17707">
        <v>1</v>
      </c>
      <c r="I17707">
        <v>0.08</v>
      </c>
      <c r="J17707">
        <v>77.16</v>
      </c>
    </row>
    <row r="17708" spans="7:10" x14ac:dyDescent="0.25">
      <c r="G17708">
        <v>313043127</v>
      </c>
      <c r="H17708">
        <v>1</v>
      </c>
      <c r="I17708">
        <v>0.08</v>
      </c>
      <c r="J17708">
        <v>77.239999999999995</v>
      </c>
    </row>
    <row r="17709" spans="7:10" x14ac:dyDescent="0.25">
      <c r="G17709">
        <v>313043138</v>
      </c>
      <c r="H17709">
        <v>1</v>
      </c>
      <c r="I17709">
        <v>0.08</v>
      </c>
      <c r="J17709">
        <v>77.319999999999993</v>
      </c>
    </row>
    <row r="17710" spans="7:10" x14ac:dyDescent="0.25">
      <c r="G17710">
        <v>313043149</v>
      </c>
      <c r="H17710">
        <v>1</v>
      </c>
      <c r="I17710">
        <v>0.08</v>
      </c>
      <c r="J17710">
        <v>77.39</v>
      </c>
    </row>
    <row r="17711" spans="7:10" x14ac:dyDescent="0.25">
      <c r="G17711">
        <v>313043159</v>
      </c>
      <c r="H17711">
        <v>1</v>
      </c>
      <c r="I17711">
        <v>0.08</v>
      </c>
      <c r="J17711">
        <v>77.47</v>
      </c>
    </row>
    <row r="17712" spans="7:10" x14ac:dyDescent="0.25">
      <c r="G17712">
        <v>313044002</v>
      </c>
      <c r="H17712">
        <v>1</v>
      </c>
      <c r="I17712">
        <v>0.08</v>
      </c>
      <c r="J17712">
        <v>77.55</v>
      </c>
    </row>
    <row r="17713" spans="7:10" x14ac:dyDescent="0.25">
      <c r="G17713">
        <v>313044008</v>
      </c>
      <c r="H17713">
        <v>1</v>
      </c>
      <c r="I17713">
        <v>0.08</v>
      </c>
      <c r="J17713">
        <v>77.62</v>
      </c>
    </row>
    <row r="17714" spans="7:10" x14ac:dyDescent="0.25">
      <c r="G17714">
        <v>313044015</v>
      </c>
      <c r="H17714">
        <v>1</v>
      </c>
      <c r="I17714">
        <v>0.08</v>
      </c>
      <c r="J17714">
        <v>77.7</v>
      </c>
    </row>
    <row r="17715" spans="7:10" x14ac:dyDescent="0.25">
      <c r="G17715">
        <v>313044029</v>
      </c>
      <c r="H17715">
        <v>1</v>
      </c>
      <c r="I17715">
        <v>0.08</v>
      </c>
      <c r="J17715">
        <v>77.78</v>
      </c>
    </row>
    <row r="17716" spans="7:10" x14ac:dyDescent="0.25">
      <c r="G17716">
        <v>313044042</v>
      </c>
      <c r="H17716">
        <v>1</v>
      </c>
      <c r="I17716">
        <v>0.08</v>
      </c>
      <c r="J17716">
        <v>77.849999999999994</v>
      </c>
    </row>
    <row r="17717" spans="7:10" x14ac:dyDescent="0.25">
      <c r="G17717">
        <v>313044056</v>
      </c>
      <c r="H17717">
        <v>1</v>
      </c>
      <c r="I17717">
        <v>0.08</v>
      </c>
      <c r="J17717">
        <v>77.930000000000007</v>
      </c>
    </row>
    <row r="17718" spans="7:10" x14ac:dyDescent="0.25">
      <c r="G17718">
        <v>313044069</v>
      </c>
      <c r="H17718">
        <v>1</v>
      </c>
      <c r="I17718">
        <v>0.08</v>
      </c>
      <c r="J17718">
        <v>78.010000000000005</v>
      </c>
    </row>
    <row r="17719" spans="7:10" x14ac:dyDescent="0.25">
      <c r="G17719">
        <v>313044082</v>
      </c>
      <c r="H17719">
        <v>1</v>
      </c>
      <c r="I17719">
        <v>0.08</v>
      </c>
      <c r="J17719">
        <v>78.08</v>
      </c>
    </row>
    <row r="17720" spans="7:10" x14ac:dyDescent="0.25">
      <c r="G17720">
        <v>313044096</v>
      </c>
      <c r="H17720">
        <v>1</v>
      </c>
      <c r="I17720">
        <v>0.08</v>
      </c>
      <c r="J17720">
        <v>78.16</v>
      </c>
    </row>
    <row r="17721" spans="7:10" x14ac:dyDescent="0.25">
      <c r="G17721">
        <v>313044109</v>
      </c>
      <c r="H17721">
        <v>1</v>
      </c>
      <c r="I17721">
        <v>0.08</v>
      </c>
      <c r="J17721">
        <v>78.239999999999995</v>
      </c>
    </row>
    <row r="17722" spans="7:10" x14ac:dyDescent="0.25">
      <c r="G17722">
        <v>313044123</v>
      </c>
      <c r="H17722">
        <v>1</v>
      </c>
      <c r="I17722">
        <v>0.08</v>
      </c>
      <c r="J17722">
        <v>78.31</v>
      </c>
    </row>
    <row r="17723" spans="7:10" x14ac:dyDescent="0.25">
      <c r="G17723">
        <v>313044149</v>
      </c>
      <c r="H17723">
        <v>1</v>
      </c>
      <c r="I17723">
        <v>0.08</v>
      </c>
      <c r="J17723">
        <v>78.39</v>
      </c>
    </row>
    <row r="17724" spans="7:10" x14ac:dyDescent="0.25">
      <c r="G17724">
        <v>313044163</v>
      </c>
      <c r="H17724">
        <v>1</v>
      </c>
      <c r="I17724">
        <v>0.08</v>
      </c>
      <c r="J17724">
        <v>78.47</v>
      </c>
    </row>
    <row r="17725" spans="7:10" x14ac:dyDescent="0.25">
      <c r="G17725">
        <v>313044176</v>
      </c>
      <c r="H17725">
        <v>1</v>
      </c>
      <c r="I17725">
        <v>0.08</v>
      </c>
      <c r="J17725">
        <v>78.540000000000006</v>
      </c>
    </row>
    <row r="17726" spans="7:10" x14ac:dyDescent="0.25">
      <c r="G17726">
        <v>313044190</v>
      </c>
      <c r="H17726">
        <v>1</v>
      </c>
      <c r="I17726">
        <v>0.08</v>
      </c>
      <c r="J17726">
        <v>78.62</v>
      </c>
    </row>
    <row r="17727" spans="7:10" x14ac:dyDescent="0.25">
      <c r="G17727">
        <v>313057007</v>
      </c>
      <c r="H17727">
        <v>1</v>
      </c>
      <c r="I17727">
        <v>0.08</v>
      </c>
      <c r="J17727">
        <v>78.7</v>
      </c>
    </row>
    <row r="17728" spans="7:10" x14ac:dyDescent="0.25">
      <c r="G17728">
        <v>313057025</v>
      </c>
      <c r="H17728">
        <v>1</v>
      </c>
      <c r="I17728">
        <v>0.08</v>
      </c>
      <c r="J17728">
        <v>78.77</v>
      </c>
    </row>
    <row r="17729" spans="7:10" x14ac:dyDescent="0.25">
      <c r="G17729">
        <v>313057043</v>
      </c>
      <c r="H17729">
        <v>1</v>
      </c>
      <c r="I17729">
        <v>0.08</v>
      </c>
      <c r="J17729">
        <v>78.849999999999994</v>
      </c>
    </row>
    <row r="17730" spans="7:10" x14ac:dyDescent="0.25">
      <c r="G17730">
        <v>313057060</v>
      </c>
      <c r="H17730">
        <v>1</v>
      </c>
      <c r="I17730">
        <v>0.08</v>
      </c>
      <c r="J17730">
        <v>78.930000000000007</v>
      </c>
    </row>
    <row r="17731" spans="7:10" x14ac:dyDescent="0.25">
      <c r="G17731">
        <v>313057078</v>
      </c>
      <c r="H17731">
        <v>1</v>
      </c>
      <c r="I17731">
        <v>0.08</v>
      </c>
      <c r="J17731">
        <v>79</v>
      </c>
    </row>
    <row r="17732" spans="7:10" x14ac:dyDescent="0.25">
      <c r="G17732">
        <v>313057085</v>
      </c>
      <c r="H17732">
        <v>1</v>
      </c>
      <c r="I17732">
        <v>0.08</v>
      </c>
      <c r="J17732">
        <v>79.08</v>
      </c>
    </row>
    <row r="17733" spans="7:10" x14ac:dyDescent="0.25">
      <c r="G17733">
        <v>313057096</v>
      </c>
      <c r="H17733">
        <v>1</v>
      </c>
      <c r="I17733">
        <v>0.08</v>
      </c>
      <c r="J17733">
        <v>79.16</v>
      </c>
    </row>
    <row r="17734" spans="7:10" x14ac:dyDescent="0.25">
      <c r="G17734">
        <v>313057114</v>
      </c>
      <c r="H17734">
        <v>1</v>
      </c>
      <c r="I17734">
        <v>0.08</v>
      </c>
      <c r="J17734">
        <v>79.23</v>
      </c>
    </row>
    <row r="17735" spans="7:10" x14ac:dyDescent="0.25">
      <c r="G17735">
        <v>313057132</v>
      </c>
      <c r="H17735">
        <v>1</v>
      </c>
      <c r="I17735">
        <v>0.08</v>
      </c>
      <c r="J17735">
        <v>79.31</v>
      </c>
    </row>
    <row r="17736" spans="7:10" x14ac:dyDescent="0.25">
      <c r="G17736">
        <v>313057149</v>
      </c>
      <c r="H17736">
        <v>1</v>
      </c>
      <c r="I17736">
        <v>0.08</v>
      </c>
      <c r="J17736">
        <v>79.39</v>
      </c>
    </row>
    <row r="17737" spans="7:10" x14ac:dyDescent="0.25">
      <c r="G17737">
        <v>313057167</v>
      </c>
      <c r="H17737">
        <v>1</v>
      </c>
      <c r="I17737">
        <v>0.08</v>
      </c>
      <c r="J17737">
        <v>79.459999999999994</v>
      </c>
    </row>
    <row r="17738" spans="7:10" x14ac:dyDescent="0.25">
      <c r="G17738">
        <v>313057203</v>
      </c>
      <c r="H17738">
        <v>1</v>
      </c>
      <c r="I17738">
        <v>0.08</v>
      </c>
      <c r="J17738">
        <v>79.540000000000006</v>
      </c>
    </row>
    <row r="17739" spans="7:10" x14ac:dyDescent="0.25">
      <c r="G17739">
        <v>313057221</v>
      </c>
      <c r="H17739">
        <v>1</v>
      </c>
      <c r="I17739">
        <v>0.08</v>
      </c>
      <c r="J17739">
        <v>79.62</v>
      </c>
    </row>
    <row r="17740" spans="7:10" x14ac:dyDescent="0.25">
      <c r="G17740">
        <v>313057238</v>
      </c>
      <c r="H17740">
        <v>1</v>
      </c>
      <c r="I17740">
        <v>0.08</v>
      </c>
      <c r="J17740">
        <v>79.69</v>
      </c>
    </row>
    <row r="17741" spans="7:10" x14ac:dyDescent="0.25">
      <c r="G17741">
        <v>313057256</v>
      </c>
      <c r="H17741">
        <v>1</v>
      </c>
      <c r="I17741">
        <v>0.08</v>
      </c>
      <c r="J17741">
        <v>79.77</v>
      </c>
    </row>
    <row r="17742" spans="7:10" x14ac:dyDescent="0.25">
      <c r="G17742">
        <v>313061005</v>
      </c>
      <c r="H17742">
        <v>1</v>
      </c>
      <c r="I17742">
        <v>0.08</v>
      </c>
      <c r="J17742">
        <v>79.849999999999994</v>
      </c>
    </row>
    <row r="17743" spans="7:10" x14ac:dyDescent="0.25">
      <c r="G17743">
        <v>313061013</v>
      </c>
      <c r="H17743">
        <v>1</v>
      </c>
      <c r="I17743">
        <v>0.08</v>
      </c>
      <c r="J17743">
        <v>79.92</v>
      </c>
    </row>
    <row r="17744" spans="7:10" x14ac:dyDescent="0.25">
      <c r="G17744">
        <v>313061026</v>
      </c>
      <c r="H17744">
        <v>2</v>
      </c>
      <c r="I17744">
        <v>0.15</v>
      </c>
      <c r="J17744">
        <v>80.08</v>
      </c>
    </row>
    <row r="17745" spans="7:10" x14ac:dyDescent="0.25">
      <c r="G17745">
        <v>313061041</v>
      </c>
      <c r="H17745">
        <v>1</v>
      </c>
      <c r="I17745">
        <v>0.08</v>
      </c>
      <c r="J17745">
        <v>80.150000000000006</v>
      </c>
    </row>
    <row r="17746" spans="7:10" x14ac:dyDescent="0.25">
      <c r="G17746">
        <v>313061048</v>
      </c>
      <c r="H17746">
        <v>1</v>
      </c>
      <c r="I17746">
        <v>0.08</v>
      </c>
      <c r="J17746">
        <v>80.23</v>
      </c>
    </row>
    <row r="17747" spans="7:10" x14ac:dyDescent="0.25">
      <c r="G17747">
        <v>313061056</v>
      </c>
      <c r="H17747">
        <v>1</v>
      </c>
      <c r="I17747">
        <v>0.08</v>
      </c>
      <c r="J17747">
        <v>80.31</v>
      </c>
    </row>
    <row r="17748" spans="7:10" x14ac:dyDescent="0.25">
      <c r="G17748">
        <v>313061069</v>
      </c>
      <c r="H17748">
        <v>1</v>
      </c>
      <c r="I17748">
        <v>0.08</v>
      </c>
      <c r="J17748">
        <v>80.38</v>
      </c>
    </row>
    <row r="17749" spans="7:10" x14ac:dyDescent="0.25">
      <c r="G17749">
        <v>313061070</v>
      </c>
      <c r="H17749">
        <v>1</v>
      </c>
      <c r="I17749">
        <v>0.08</v>
      </c>
      <c r="J17749">
        <v>80.459999999999994</v>
      </c>
    </row>
    <row r="17750" spans="7:10" x14ac:dyDescent="0.25">
      <c r="G17750">
        <v>313061084</v>
      </c>
      <c r="H17750">
        <v>1</v>
      </c>
      <c r="I17750">
        <v>0.08</v>
      </c>
      <c r="J17750">
        <v>80.540000000000006</v>
      </c>
    </row>
    <row r="17751" spans="7:10" x14ac:dyDescent="0.25">
      <c r="G17751">
        <v>313061090</v>
      </c>
      <c r="H17751">
        <v>1</v>
      </c>
      <c r="I17751">
        <v>0.08</v>
      </c>
      <c r="J17751">
        <v>80.61</v>
      </c>
    </row>
    <row r="17752" spans="7:10" x14ac:dyDescent="0.25">
      <c r="G17752">
        <v>313061098</v>
      </c>
      <c r="H17752">
        <v>1</v>
      </c>
      <c r="I17752">
        <v>0.08</v>
      </c>
      <c r="J17752">
        <v>80.69</v>
      </c>
    </row>
    <row r="17753" spans="7:10" x14ac:dyDescent="0.25">
      <c r="G17753">
        <v>313061112</v>
      </c>
      <c r="H17753">
        <v>1</v>
      </c>
      <c r="I17753">
        <v>0.08</v>
      </c>
      <c r="J17753">
        <v>80.77</v>
      </c>
    </row>
    <row r="17754" spans="7:10" x14ac:dyDescent="0.25">
      <c r="G17754">
        <v>313061154</v>
      </c>
      <c r="H17754">
        <v>1</v>
      </c>
      <c r="I17754">
        <v>0.08</v>
      </c>
      <c r="J17754">
        <v>80.84</v>
      </c>
    </row>
    <row r="17755" spans="7:10" x14ac:dyDescent="0.25">
      <c r="G17755">
        <v>313061196</v>
      </c>
      <c r="H17755">
        <v>1</v>
      </c>
      <c r="I17755">
        <v>0.08</v>
      </c>
      <c r="J17755">
        <v>80.92</v>
      </c>
    </row>
    <row r="17756" spans="7:10" x14ac:dyDescent="0.25">
      <c r="G17756">
        <v>313061339</v>
      </c>
      <c r="H17756">
        <v>1</v>
      </c>
      <c r="I17756">
        <v>0.08</v>
      </c>
      <c r="J17756">
        <v>81</v>
      </c>
    </row>
    <row r="17757" spans="7:10" x14ac:dyDescent="0.25">
      <c r="G17757">
        <v>313064038</v>
      </c>
      <c r="H17757">
        <v>1</v>
      </c>
      <c r="I17757">
        <v>0.08</v>
      </c>
      <c r="J17757">
        <v>81.069999999999993</v>
      </c>
    </row>
    <row r="17758" spans="7:10" x14ac:dyDescent="0.25">
      <c r="G17758">
        <v>313064076</v>
      </c>
      <c r="H17758">
        <v>1</v>
      </c>
      <c r="I17758">
        <v>0.08</v>
      </c>
      <c r="J17758">
        <v>81.150000000000006</v>
      </c>
    </row>
    <row r="17759" spans="7:10" x14ac:dyDescent="0.25">
      <c r="G17759">
        <v>313064088</v>
      </c>
      <c r="H17759">
        <v>1</v>
      </c>
      <c r="I17759">
        <v>0.08</v>
      </c>
      <c r="J17759">
        <v>81.23</v>
      </c>
    </row>
    <row r="17760" spans="7:10" x14ac:dyDescent="0.25">
      <c r="G17760">
        <v>313064113</v>
      </c>
      <c r="H17760">
        <v>1</v>
      </c>
      <c r="I17760">
        <v>0.08</v>
      </c>
      <c r="J17760">
        <v>81.3</v>
      </c>
    </row>
    <row r="17761" spans="7:10" x14ac:dyDescent="0.25">
      <c r="G17761">
        <v>313064114</v>
      </c>
      <c r="H17761">
        <v>1</v>
      </c>
      <c r="I17761">
        <v>0.08</v>
      </c>
      <c r="J17761">
        <v>81.38</v>
      </c>
    </row>
    <row r="17762" spans="7:10" x14ac:dyDescent="0.25">
      <c r="G17762">
        <v>313064151</v>
      </c>
      <c r="H17762">
        <v>1</v>
      </c>
      <c r="I17762">
        <v>0.08</v>
      </c>
      <c r="J17762">
        <v>81.459999999999994</v>
      </c>
    </row>
    <row r="17763" spans="7:10" x14ac:dyDescent="0.25">
      <c r="G17763">
        <v>313064163</v>
      </c>
      <c r="H17763">
        <v>1</v>
      </c>
      <c r="I17763">
        <v>0.08</v>
      </c>
      <c r="J17763">
        <v>81.53</v>
      </c>
    </row>
    <row r="17764" spans="7:10" x14ac:dyDescent="0.25">
      <c r="G17764">
        <v>313064188</v>
      </c>
      <c r="H17764">
        <v>1</v>
      </c>
      <c r="I17764">
        <v>0.08</v>
      </c>
      <c r="J17764">
        <v>81.61</v>
      </c>
    </row>
    <row r="17765" spans="7:10" x14ac:dyDescent="0.25">
      <c r="G17765">
        <v>313064189</v>
      </c>
      <c r="H17765">
        <v>1</v>
      </c>
      <c r="I17765">
        <v>0.08</v>
      </c>
      <c r="J17765">
        <v>81.69</v>
      </c>
    </row>
    <row r="17766" spans="7:10" x14ac:dyDescent="0.25">
      <c r="G17766">
        <v>313064214</v>
      </c>
      <c r="H17766">
        <v>1</v>
      </c>
      <c r="I17766">
        <v>0.08</v>
      </c>
      <c r="J17766">
        <v>81.760000000000005</v>
      </c>
    </row>
    <row r="17767" spans="7:10" x14ac:dyDescent="0.25">
      <c r="G17767">
        <v>313064239</v>
      </c>
      <c r="H17767">
        <v>1</v>
      </c>
      <c r="I17767">
        <v>0.08</v>
      </c>
      <c r="J17767">
        <v>81.84</v>
      </c>
    </row>
    <row r="17768" spans="7:10" x14ac:dyDescent="0.25">
      <c r="G17768">
        <v>313064364</v>
      </c>
      <c r="H17768">
        <v>1</v>
      </c>
      <c r="I17768">
        <v>0.08</v>
      </c>
      <c r="J17768">
        <v>81.92</v>
      </c>
    </row>
    <row r="17769" spans="7:10" x14ac:dyDescent="0.25">
      <c r="G17769">
        <v>400142052</v>
      </c>
      <c r="H17769">
        <v>1</v>
      </c>
      <c r="I17769">
        <v>0.08</v>
      </c>
      <c r="J17769">
        <v>81.99</v>
      </c>
    </row>
    <row r="17770" spans="7:10" x14ac:dyDescent="0.25">
      <c r="G17770">
        <v>407030025</v>
      </c>
      <c r="H17770">
        <v>1</v>
      </c>
      <c r="I17770">
        <v>0.08</v>
      </c>
      <c r="J17770">
        <v>82.07</v>
      </c>
    </row>
    <row r="17771" spans="7:10" x14ac:dyDescent="0.25">
      <c r="G17771">
        <v>407030102</v>
      </c>
      <c r="H17771">
        <v>1</v>
      </c>
      <c r="I17771">
        <v>0.08</v>
      </c>
      <c r="J17771">
        <v>82.15</v>
      </c>
    </row>
    <row r="17772" spans="7:10" x14ac:dyDescent="0.25">
      <c r="G17772">
        <v>407030127</v>
      </c>
      <c r="H17772">
        <v>1</v>
      </c>
      <c r="I17772">
        <v>0.08</v>
      </c>
      <c r="J17772">
        <v>82.22</v>
      </c>
    </row>
    <row r="17773" spans="7:10" x14ac:dyDescent="0.25">
      <c r="G17773">
        <v>407030166</v>
      </c>
      <c r="H17773">
        <v>1</v>
      </c>
      <c r="I17773">
        <v>0.08</v>
      </c>
      <c r="J17773">
        <v>82.3</v>
      </c>
    </row>
    <row r="17774" spans="7:10" x14ac:dyDescent="0.25">
      <c r="G17774">
        <v>407030191</v>
      </c>
      <c r="H17774">
        <v>1</v>
      </c>
      <c r="I17774">
        <v>0.08</v>
      </c>
      <c r="J17774">
        <v>82.38</v>
      </c>
    </row>
    <row r="17775" spans="7:10" x14ac:dyDescent="0.25">
      <c r="G17775">
        <v>407031012</v>
      </c>
      <c r="H17775">
        <v>1</v>
      </c>
      <c r="I17775">
        <v>0.08</v>
      </c>
      <c r="J17775">
        <v>82.45</v>
      </c>
    </row>
    <row r="17776" spans="7:10" x14ac:dyDescent="0.25">
      <c r="G17776">
        <v>407031038</v>
      </c>
      <c r="H17776">
        <v>1</v>
      </c>
      <c r="I17776">
        <v>0.08</v>
      </c>
      <c r="J17776">
        <v>82.53</v>
      </c>
    </row>
    <row r="17777" spans="7:10" x14ac:dyDescent="0.25">
      <c r="G17777">
        <v>407031050</v>
      </c>
      <c r="H17777">
        <v>1</v>
      </c>
      <c r="I17777">
        <v>0.08</v>
      </c>
      <c r="J17777">
        <v>82.61</v>
      </c>
    </row>
    <row r="17778" spans="7:10" x14ac:dyDescent="0.25">
      <c r="G17778">
        <v>407031063</v>
      </c>
      <c r="H17778">
        <v>1</v>
      </c>
      <c r="I17778">
        <v>0.08</v>
      </c>
      <c r="J17778">
        <v>82.68</v>
      </c>
    </row>
    <row r="17779" spans="7:10" x14ac:dyDescent="0.25">
      <c r="G17779">
        <v>407031076</v>
      </c>
      <c r="H17779">
        <v>1</v>
      </c>
      <c r="I17779">
        <v>0.08</v>
      </c>
      <c r="J17779">
        <v>82.76</v>
      </c>
    </row>
    <row r="17780" spans="7:10" x14ac:dyDescent="0.25">
      <c r="G17780">
        <v>407031089</v>
      </c>
      <c r="H17780">
        <v>1</v>
      </c>
      <c r="I17780">
        <v>0.08</v>
      </c>
      <c r="J17780">
        <v>82.84</v>
      </c>
    </row>
    <row r="17781" spans="7:10" x14ac:dyDescent="0.25">
      <c r="G17781">
        <v>407031114</v>
      </c>
      <c r="H17781">
        <v>1</v>
      </c>
      <c r="I17781">
        <v>0.08</v>
      </c>
      <c r="J17781">
        <v>82.91</v>
      </c>
    </row>
    <row r="17782" spans="7:10" x14ac:dyDescent="0.25">
      <c r="G17782">
        <v>407031140</v>
      </c>
      <c r="H17782">
        <v>1</v>
      </c>
      <c r="I17782">
        <v>0.08</v>
      </c>
      <c r="J17782">
        <v>82.99</v>
      </c>
    </row>
    <row r="17783" spans="7:10" x14ac:dyDescent="0.25">
      <c r="G17783">
        <v>407031153</v>
      </c>
      <c r="H17783">
        <v>1</v>
      </c>
      <c r="I17783">
        <v>0.08</v>
      </c>
      <c r="J17783">
        <v>83.07</v>
      </c>
    </row>
    <row r="17784" spans="7:10" x14ac:dyDescent="0.25">
      <c r="G17784">
        <v>407031178</v>
      </c>
      <c r="H17784">
        <v>1</v>
      </c>
      <c r="I17784">
        <v>0.08</v>
      </c>
      <c r="J17784">
        <v>83.14</v>
      </c>
    </row>
    <row r="17785" spans="7:10" x14ac:dyDescent="0.25">
      <c r="G17785">
        <v>407087009</v>
      </c>
      <c r="H17785">
        <v>1</v>
      </c>
      <c r="I17785">
        <v>0.08</v>
      </c>
      <c r="J17785">
        <v>83.22</v>
      </c>
    </row>
    <row r="17786" spans="7:10" x14ac:dyDescent="0.25">
      <c r="G17786">
        <v>407087026</v>
      </c>
      <c r="H17786">
        <v>1</v>
      </c>
      <c r="I17786">
        <v>0.08</v>
      </c>
      <c r="J17786">
        <v>83.3</v>
      </c>
    </row>
    <row r="17787" spans="7:10" x14ac:dyDescent="0.25">
      <c r="G17787">
        <v>407087044</v>
      </c>
      <c r="H17787">
        <v>1</v>
      </c>
      <c r="I17787">
        <v>0.08</v>
      </c>
      <c r="J17787">
        <v>83.37</v>
      </c>
    </row>
    <row r="17788" spans="7:10" x14ac:dyDescent="0.25">
      <c r="G17788">
        <v>407087061</v>
      </c>
      <c r="H17788">
        <v>1</v>
      </c>
      <c r="I17788">
        <v>0.08</v>
      </c>
      <c r="J17788">
        <v>83.45</v>
      </c>
    </row>
    <row r="17789" spans="7:10" x14ac:dyDescent="0.25">
      <c r="G17789">
        <v>407087079</v>
      </c>
      <c r="H17789">
        <v>1</v>
      </c>
      <c r="I17789">
        <v>0.08</v>
      </c>
      <c r="J17789">
        <v>83.52</v>
      </c>
    </row>
    <row r="17790" spans="7:10" x14ac:dyDescent="0.25">
      <c r="G17790">
        <v>407087096</v>
      </c>
      <c r="H17790">
        <v>1</v>
      </c>
      <c r="I17790">
        <v>0.08</v>
      </c>
      <c r="J17790">
        <v>83.6</v>
      </c>
    </row>
    <row r="17791" spans="7:10" x14ac:dyDescent="0.25">
      <c r="G17791">
        <v>407087114</v>
      </c>
      <c r="H17791">
        <v>1</v>
      </c>
      <c r="I17791">
        <v>0.08</v>
      </c>
      <c r="J17791">
        <v>83.68</v>
      </c>
    </row>
    <row r="17792" spans="7:10" x14ac:dyDescent="0.25">
      <c r="G17792">
        <v>407087131</v>
      </c>
      <c r="H17792">
        <v>1</v>
      </c>
      <c r="I17792">
        <v>0.08</v>
      </c>
      <c r="J17792">
        <v>83.75</v>
      </c>
    </row>
    <row r="17793" spans="7:10" x14ac:dyDescent="0.25">
      <c r="G17793">
        <v>407087150</v>
      </c>
      <c r="H17793">
        <v>1</v>
      </c>
      <c r="I17793">
        <v>0.08</v>
      </c>
      <c r="J17793">
        <v>83.83</v>
      </c>
    </row>
    <row r="17794" spans="7:10" x14ac:dyDescent="0.25">
      <c r="G17794">
        <v>407087167</v>
      </c>
      <c r="H17794">
        <v>1</v>
      </c>
      <c r="I17794">
        <v>0.08</v>
      </c>
      <c r="J17794">
        <v>83.91</v>
      </c>
    </row>
    <row r="17795" spans="7:10" x14ac:dyDescent="0.25">
      <c r="G17795">
        <v>407087186</v>
      </c>
      <c r="H17795">
        <v>1</v>
      </c>
      <c r="I17795">
        <v>0.08</v>
      </c>
      <c r="J17795">
        <v>83.98</v>
      </c>
    </row>
    <row r="17796" spans="7:10" x14ac:dyDescent="0.25">
      <c r="G17796">
        <v>407087205</v>
      </c>
      <c r="H17796">
        <v>1</v>
      </c>
      <c r="I17796">
        <v>0.08</v>
      </c>
      <c r="J17796">
        <v>84.06</v>
      </c>
    </row>
    <row r="17797" spans="7:10" x14ac:dyDescent="0.25">
      <c r="G17797">
        <v>407087219</v>
      </c>
      <c r="H17797">
        <v>1</v>
      </c>
      <c r="I17797">
        <v>0.08</v>
      </c>
      <c r="J17797">
        <v>84.14</v>
      </c>
    </row>
    <row r="17798" spans="7:10" x14ac:dyDescent="0.25">
      <c r="G17798">
        <v>407087236</v>
      </c>
      <c r="H17798">
        <v>1</v>
      </c>
      <c r="I17798">
        <v>0.08</v>
      </c>
      <c r="J17798">
        <v>84.21</v>
      </c>
    </row>
    <row r="17799" spans="7:10" x14ac:dyDescent="0.25">
      <c r="G17799">
        <v>407087256</v>
      </c>
      <c r="H17799">
        <v>1</v>
      </c>
      <c r="I17799">
        <v>0.08</v>
      </c>
      <c r="J17799">
        <v>84.29</v>
      </c>
    </row>
    <row r="17800" spans="7:10" x14ac:dyDescent="0.25">
      <c r="G17800">
        <v>408012008</v>
      </c>
      <c r="H17800">
        <v>1</v>
      </c>
      <c r="I17800">
        <v>0.08</v>
      </c>
      <c r="J17800">
        <v>84.37</v>
      </c>
    </row>
    <row r="17801" spans="7:10" x14ac:dyDescent="0.25">
      <c r="G17801">
        <v>408012018</v>
      </c>
      <c r="H17801">
        <v>1</v>
      </c>
      <c r="I17801">
        <v>0.08</v>
      </c>
      <c r="J17801">
        <v>84.44</v>
      </c>
    </row>
    <row r="17802" spans="7:10" x14ac:dyDescent="0.25">
      <c r="G17802">
        <v>408012027</v>
      </c>
      <c r="H17802">
        <v>1</v>
      </c>
      <c r="I17802">
        <v>0.08</v>
      </c>
      <c r="J17802">
        <v>84.52</v>
      </c>
    </row>
    <row r="17803" spans="7:10" x14ac:dyDescent="0.25">
      <c r="G17803">
        <v>408012037</v>
      </c>
      <c r="H17803">
        <v>1</v>
      </c>
      <c r="I17803">
        <v>0.08</v>
      </c>
      <c r="J17803">
        <v>84.6</v>
      </c>
    </row>
    <row r="17804" spans="7:10" x14ac:dyDescent="0.25">
      <c r="G17804">
        <v>408012046</v>
      </c>
      <c r="H17804">
        <v>1</v>
      </c>
      <c r="I17804">
        <v>0.08</v>
      </c>
      <c r="J17804">
        <v>84.67</v>
      </c>
    </row>
    <row r="17805" spans="7:10" x14ac:dyDescent="0.25">
      <c r="G17805">
        <v>408012056</v>
      </c>
      <c r="H17805">
        <v>1</v>
      </c>
      <c r="I17805">
        <v>0.08</v>
      </c>
      <c r="J17805">
        <v>84.75</v>
      </c>
    </row>
    <row r="17806" spans="7:10" x14ac:dyDescent="0.25">
      <c r="G17806">
        <v>408012065</v>
      </c>
      <c r="H17806">
        <v>1</v>
      </c>
      <c r="I17806">
        <v>0.08</v>
      </c>
      <c r="J17806">
        <v>84.83</v>
      </c>
    </row>
    <row r="17807" spans="7:10" x14ac:dyDescent="0.25">
      <c r="G17807">
        <v>408012075</v>
      </c>
      <c r="H17807">
        <v>1</v>
      </c>
      <c r="I17807">
        <v>0.08</v>
      </c>
      <c r="J17807">
        <v>84.9</v>
      </c>
    </row>
    <row r="17808" spans="7:10" x14ac:dyDescent="0.25">
      <c r="G17808">
        <v>408012084</v>
      </c>
      <c r="H17808">
        <v>1</v>
      </c>
      <c r="I17808">
        <v>0.08</v>
      </c>
      <c r="J17808">
        <v>84.98</v>
      </c>
    </row>
    <row r="17809" spans="7:10" x14ac:dyDescent="0.25">
      <c r="G17809">
        <v>408012094</v>
      </c>
      <c r="H17809">
        <v>1</v>
      </c>
      <c r="I17809">
        <v>0.08</v>
      </c>
      <c r="J17809">
        <v>85.06</v>
      </c>
    </row>
    <row r="17810" spans="7:10" x14ac:dyDescent="0.25">
      <c r="G17810">
        <v>408012103</v>
      </c>
      <c r="H17810">
        <v>1</v>
      </c>
      <c r="I17810">
        <v>0.08</v>
      </c>
      <c r="J17810">
        <v>85.13</v>
      </c>
    </row>
    <row r="17811" spans="7:10" x14ac:dyDescent="0.25">
      <c r="G17811">
        <v>408012113</v>
      </c>
      <c r="H17811">
        <v>1</v>
      </c>
      <c r="I17811">
        <v>0.08</v>
      </c>
      <c r="J17811">
        <v>85.21</v>
      </c>
    </row>
    <row r="17812" spans="7:10" x14ac:dyDescent="0.25">
      <c r="G17812">
        <v>408012124</v>
      </c>
      <c r="H17812">
        <v>1</v>
      </c>
      <c r="I17812">
        <v>0.08</v>
      </c>
      <c r="J17812">
        <v>85.29</v>
      </c>
    </row>
    <row r="17813" spans="7:10" x14ac:dyDescent="0.25">
      <c r="G17813">
        <v>408012133</v>
      </c>
      <c r="H17813">
        <v>1</v>
      </c>
      <c r="I17813">
        <v>0.08</v>
      </c>
      <c r="J17813">
        <v>85.36</v>
      </c>
    </row>
    <row r="17814" spans="7:10" x14ac:dyDescent="0.25">
      <c r="G17814">
        <v>408012142</v>
      </c>
      <c r="H17814">
        <v>1</v>
      </c>
      <c r="I17814">
        <v>0.08</v>
      </c>
      <c r="J17814">
        <v>85.44</v>
      </c>
    </row>
    <row r="17815" spans="7:10" x14ac:dyDescent="0.25">
      <c r="G17815">
        <v>408042007</v>
      </c>
      <c r="H17815">
        <v>1</v>
      </c>
      <c r="I17815">
        <v>0.08</v>
      </c>
      <c r="J17815">
        <v>85.52</v>
      </c>
    </row>
    <row r="17816" spans="7:10" x14ac:dyDescent="0.25">
      <c r="G17816">
        <v>408042033</v>
      </c>
      <c r="H17816">
        <v>1</v>
      </c>
      <c r="I17816">
        <v>0.08</v>
      </c>
      <c r="J17816">
        <v>85.59</v>
      </c>
    </row>
    <row r="17817" spans="7:10" x14ac:dyDescent="0.25">
      <c r="G17817">
        <v>408042046</v>
      </c>
      <c r="H17817">
        <v>1</v>
      </c>
      <c r="I17817">
        <v>0.08</v>
      </c>
      <c r="J17817">
        <v>85.67</v>
      </c>
    </row>
    <row r="17818" spans="7:10" x14ac:dyDescent="0.25">
      <c r="G17818">
        <v>408042059</v>
      </c>
      <c r="H17818">
        <v>1</v>
      </c>
      <c r="I17818">
        <v>0.08</v>
      </c>
      <c r="J17818">
        <v>85.75</v>
      </c>
    </row>
    <row r="17819" spans="7:10" x14ac:dyDescent="0.25">
      <c r="G17819">
        <v>408042067</v>
      </c>
      <c r="H17819">
        <v>2</v>
      </c>
      <c r="I17819">
        <v>0.15</v>
      </c>
      <c r="J17819">
        <v>85.9</v>
      </c>
    </row>
    <row r="17820" spans="7:10" x14ac:dyDescent="0.25">
      <c r="G17820">
        <v>408042075</v>
      </c>
      <c r="H17820">
        <v>1</v>
      </c>
      <c r="I17820">
        <v>0.08</v>
      </c>
      <c r="J17820">
        <v>85.98</v>
      </c>
    </row>
    <row r="17821" spans="7:10" x14ac:dyDescent="0.25">
      <c r="G17821">
        <v>408042084</v>
      </c>
      <c r="H17821">
        <v>1</v>
      </c>
      <c r="I17821">
        <v>0.08</v>
      </c>
      <c r="J17821">
        <v>86.05</v>
      </c>
    </row>
    <row r="17822" spans="7:10" x14ac:dyDescent="0.25">
      <c r="G17822">
        <v>408042093</v>
      </c>
      <c r="H17822">
        <v>1</v>
      </c>
      <c r="I17822">
        <v>0.08</v>
      </c>
      <c r="J17822">
        <v>86.13</v>
      </c>
    </row>
    <row r="17823" spans="7:10" x14ac:dyDescent="0.25">
      <c r="G17823">
        <v>408042102</v>
      </c>
      <c r="H17823">
        <v>1</v>
      </c>
      <c r="I17823">
        <v>0.08</v>
      </c>
      <c r="J17823">
        <v>86.21</v>
      </c>
    </row>
    <row r="17824" spans="7:10" x14ac:dyDescent="0.25">
      <c r="G17824">
        <v>408042120</v>
      </c>
      <c r="H17824">
        <v>1</v>
      </c>
      <c r="I17824">
        <v>0.08</v>
      </c>
      <c r="J17824">
        <v>86.28</v>
      </c>
    </row>
    <row r="17825" spans="7:10" x14ac:dyDescent="0.25">
      <c r="G17825">
        <v>408042136</v>
      </c>
      <c r="H17825">
        <v>1</v>
      </c>
      <c r="I17825">
        <v>0.08</v>
      </c>
      <c r="J17825">
        <v>86.36</v>
      </c>
    </row>
    <row r="17826" spans="7:10" x14ac:dyDescent="0.25">
      <c r="G17826">
        <v>408042145</v>
      </c>
      <c r="H17826">
        <v>1</v>
      </c>
      <c r="I17826">
        <v>0.08</v>
      </c>
      <c r="J17826">
        <v>86.44</v>
      </c>
    </row>
    <row r="17827" spans="7:10" x14ac:dyDescent="0.25">
      <c r="G17827">
        <v>408052009</v>
      </c>
      <c r="H17827">
        <v>1</v>
      </c>
      <c r="I17827">
        <v>0.08</v>
      </c>
      <c r="J17827">
        <v>86.51</v>
      </c>
    </row>
    <row r="17828" spans="7:10" x14ac:dyDescent="0.25">
      <c r="G17828">
        <v>408052019</v>
      </c>
      <c r="H17828">
        <v>1</v>
      </c>
      <c r="I17828">
        <v>0.08</v>
      </c>
      <c r="J17828">
        <v>86.59</v>
      </c>
    </row>
    <row r="17829" spans="7:10" x14ac:dyDescent="0.25">
      <c r="G17829">
        <v>408052032</v>
      </c>
      <c r="H17829">
        <v>1</v>
      </c>
      <c r="I17829">
        <v>0.08</v>
      </c>
      <c r="J17829">
        <v>86.67</v>
      </c>
    </row>
    <row r="17830" spans="7:10" x14ac:dyDescent="0.25">
      <c r="G17830">
        <v>408052047</v>
      </c>
      <c r="H17830">
        <v>1</v>
      </c>
      <c r="I17830">
        <v>0.08</v>
      </c>
      <c r="J17830">
        <v>86.74</v>
      </c>
    </row>
    <row r="17831" spans="7:10" x14ac:dyDescent="0.25">
      <c r="G17831">
        <v>408052058</v>
      </c>
      <c r="H17831">
        <v>1</v>
      </c>
      <c r="I17831">
        <v>0.08</v>
      </c>
      <c r="J17831">
        <v>86.82</v>
      </c>
    </row>
    <row r="17832" spans="7:10" x14ac:dyDescent="0.25">
      <c r="G17832">
        <v>408052077</v>
      </c>
      <c r="H17832">
        <v>1</v>
      </c>
      <c r="I17832">
        <v>0.08</v>
      </c>
      <c r="J17832">
        <v>86.9</v>
      </c>
    </row>
    <row r="17833" spans="7:10" x14ac:dyDescent="0.25">
      <c r="G17833">
        <v>408052084</v>
      </c>
      <c r="H17833">
        <v>1</v>
      </c>
      <c r="I17833">
        <v>0.08</v>
      </c>
      <c r="J17833">
        <v>86.97</v>
      </c>
    </row>
    <row r="17834" spans="7:10" x14ac:dyDescent="0.25">
      <c r="G17834">
        <v>408052099</v>
      </c>
      <c r="H17834">
        <v>1</v>
      </c>
      <c r="I17834">
        <v>0.08</v>
      </c>
      <c r="J17834">
        <v>87.05</v>
      </c>
    </row>
    <row r="17835" spans="7:10" x14ac:dyDescent="0.25">
      <c r="G17835">
        <v>408052110</v>
      </c>
      <c r="H17835">
        <v>1</v>
      </c>
      <c r="I17835">
        <v>0.08</v>
      </c>
      <c r="J17835">
        <v>87.13</v>
      </c>
    </row>
    <row r="17836" spans="7:10" x14ac:dyDescent="0.25">
      <c r="G17836">
        <v>408052124</v>
      </c>
      <c r="H17836">
        <v>1</v>
      </c>
      <c r="I17836">
        <v>0.08</v>
      </c>
      <c r="J17836">
        <v>87.2</v>
      </c>
    </row>
    <row r="17837" spans="7:10" x14ac:dyDescent="0.25">
      <c r="G17837">
        <v>408052128</v>
      </c>
      <c r="H17837">
        <v>1</v>
      </c>
      <c r="I17837">
        <v>0.08</v>
      </c>
      <c r="J17837">
        <v>87.28</v>
      </c>
    </row>
    <row r="17838" spans="7:10" x14ac:dyDescent="0.25">
      <c r="G17838">
        <v>408052132</v>
      </c>
      <c r="H17838">
        <v>1</v>
      </c>
      <c r="I17838">
        <v>0.08</v>
      </c>
      <c r="J17838">
        <v>87.36</v>
      </c>
    </row>
    <row r="17839" spans="7:10" x14ac:dyDescent="0.25">
      <c r="G17839">
        <v>408052141</v>
      </c>
      <c r="H17839">
        <v>1</v>
      </c>
      <c r="I17839">
        <v>0.08</v>
      </c>
      <c r="J17839">
        <v>87.43</v>
      </c>
    </row>
    <row r="17840" spans="7:10" x14ac:dyDescent="0.25">
      <c r="G17840">
        <v>408052151</v>
      </c>
      <c r="H17840">
        <v>1</v>
      </c>
      <c r="I17840">
        <v>0.08</v>
      </c>
      <c r="J17840">
        <v>87.51</v>
      </c>
    </row>
    <row r="17841" spans="7:10" x14ac:dyDescent="0.25">
      <c r="G17841">
        <v>408052163</v>
      </c>
      <c r="H17841">
        <v>1</v>
      </c>
      <c r="I17841">
        <v>0.08</v>
      </c>
      <c r="J17841">
        <v>87.59</v>
      </c>
    </row>
    <row r="17842" spans="7:10" x14ac:dyDescent="0.25">
      <c r="G17842">
        <v>408061003</v>
      </c>
      <c r="H17842">
        <v>1</v>
      </c>
      <c r="I17842">
        <v>0.08</v>
      </c>
      <c r="J17842">
        <v>87.66</v>
      </c>
    </row>
    <row r="17843" spans="7:10" x14ac:dyDescent="0.25">
      <c r="G17843">
        <v>408061011</v>
      </c>
      <c r="H17843">
        <v>1</v>
      </c>
      <c r="I17843">
        <v>0.08</v>
      </c>
      <c r="J17843">
        <v>87.74</v>
      </c>
    </row>
    <row r="17844" spans="7:10" x14ac:dyDescent="0.25">
      <c r="G17844">
        <v>408061023</v>
      </c>
      <c r="H17844">
        <v>1</v>
      </c>
      <c r="I17844">
        <v>0.08</v>
      </c>
      <c r="J17844">
        <v>87.82</v>
      </c>
    </row>
    <row r="17845" spans="7:10" x14ac:dyDescent="0.25">
      <c r="G17845">
        <v>408061031</v>
      </c>
      <c r="H17845">
        <v>1</v>
      </c>
      <c r="I17845">
        <v>0.08</v>
      </c>
      <c r="J17845">
        <v>87.89</v>
      </c>
    </row>
    <row r="17846" spans="7:10" x14ac:dyDescent="0.25">
      <c r="G17846">
        <v>408061044</v>
      </c>
      <c r="H17846">
        <v>1</v>
      </c>
      <c r="I17846">
        <v>0.08</v>
      </c>
      <c r="J17846">
        <v>87.97</v>
      </c>
    </row>
    <row r="17847" spans="7:10" x14ac:dyDescent="0.25">
      <c r="G17847">
        <v>408061052</v>
      </c>
      <c r="H17847">
        <v>1</v>
      </c>
      <c r="I17847">
        <v>0.08</v>
      </c>
      <c r="J17847">
        <v>88.05</v>
      </c>
    </row>
    <row r="17848" spans="7:10" x14ac:dyDescent="0.25">
      <c r="G17848">
        <v>408061060</v>
      </c>
      <c r="H17848">
        <v>1</v>
      </c>
      <c r="I17848">
        <v>0.08</v>
      </c>
      <c r="J17848">
        <v>88.12</v>
      </c>
    </row>
    <row r="17849" spans="7:10" x14ac:dyDescent="0.25">
      <c r="G17849">
        <v>408061070</v>
      </c>
      <c r="H17849">
        <v>1</v>
      </c>
      <c r="I17849">
        <v>0.08</v>
      </c>
      <c r="J17849">
        <v>88.2</v>
      </c>
    </row>
    <row r="17850" spans="7:10" x14ac:dyDescent="0.25">
      <c r="G17850">
        <v>408061079</v>
      </c>
      <c r="H17850">
        <v>1</v>
      </c>
      <c r="I17850">
        <v>0.08</v>
      </c>
      <c r="J17850">
        <v>88.28</v>
      </c>
    </row>
    <row r="17851" spans="7:10" x14ac:dyDescent="0.25">
      <c r="G17851">
        <v>408061089</v>
      </c>
      <c r="H17851">
        <v>1</v>
      </c>
      <c r="I17851">
        <v>0.08</v>
      </c>
      <c r="J17851">
        <v>88.35</v>
      </c>
    </row>
    <row r="17852" spans="7:10" x14ac:dyDescent="0.25">
      <c r="G17852">
        <v>408061099</v>
      </c>
      <c r="H17852">
        <v>1</v>
      </c>
      <c r="I17852">
        <v>0.08</v>
      </c>
      <c r="J17852">
        <v>88.43</v>
      </c>
    </row>
    <row r="17853" spans="7:10" x14ac:dyDescent="0.25">
      <c r="G17853">
        <v>408061111</v>
      </c>
      <c r="H17853">
        <v>1</v>
      </c>
      <c r="I17853">
        <v>0.08</v>
      </c>
      <c r="J17853">
        <v>88.51</v>
      </c>
    </row>
    <row r="17854" spans="7:10" x14ac:dyDescent="0.25">
      <c r="G17854">
        <v>408061119</v>
      </c>
      <c r="H17854">
        <v>1</v>
      </c>
      <c r="I17854">
        <v>0.08</v>
      </c>
      <c r="J17854">
        <v>88.58</v>
      </c>
    </row>
    <row r="17855" spans="7:10" x14ac:dyDescent="0.25">
      <c r="G17855">
        <v>408061129</v>
      </c>
      <c r="H17855">
        <v>1</v>
      </c>
      <c r="I17855">
        <v>0.08</v>
      </c>
      <c r="J17855">
        <v>88.66</v>
      </c>
    </row>
    <row r="17856" spans="7:10" x14ac:dyDescent="0.25">
      <c r="G17856">
        <v>408061138</v>
      </c>
      <c r="H17856">
        <v>1</v>
      </c>
      <c r="I17856">
        <v>0.08</v>
      </c>
      <c r="J17856">
        <v>88.74</v>
      </c>
    </row>
    <row r="17857" spans="7:10" x14ac:dyDescent="0.25">
      <c r="G17857">
        <v>408066005</v>
      </c>
      <c r="H17857">
        <v>1</v>
      </c>
      <c r="I17857">
        <v>0.08</v>
      </c>
      <c r="J17857">
        <v>88.81</v>
      </c>
    </row>
    <row r="17858" spans="7:10" x14ac:dyDescent="0.25">
      <c r="G17858">
        <v>408066012</v>
      </c>
      <c r="H17858">
        <v>1</v>
      </c>
      <c r="I17858">
        <v>0.08</v>
      </c>
      <c r="J17858">
        <v>88.89</v>
      </c>
    </row>
    <row r="17859" spans="7:10" x14ac:dyDescent="0.25">
      <c r="G17859">
        <v>408066022</v>
      </c>
      <c r="H17859">
        <v>1</v>
      </c>
      <c r="I17859">
        <v>0.08</v>
      </c>
      <c r="J17859">
        <v>88.97</v>
      </c>
    </row>
    <row r="17860" spans="7:10" x14ac:dyDescent="0.25">
      <c r="G17860">
        <v>408066029</v>
      </c>
      <c r="H17860">
        <v>1</v>
      </c>
      <c r="I17860">
        <v>0.08</v>
      </c>
      <c r="J17860">
        <v>89.04</v>
      </c>
    </row>
    <row r="17861" spans="7:10" x14ac:dyDescent="0.25">
      <c r="G17861">
        <v>408066037</v>
      </c>
      <c r="H17861">
        <v>1</v>
      </c>
      <c r="I17861">
        <v>0.08</v>
      </c>
      <c r="J17861">
        <v>89.12</v>
      </c>
    </row>
    <row r="17862" spans="7:10" x14ac:dyDescent="0.25">
      <c r="G17862">
        <v>408066046</v>
      </c>
      <c r="H17862">
        <v>1</v>
      </c>
      <c r="I17862">
        <v>0.08</v>
      </c>
      <c r="J17862">
        <v>89.2</v>
      </c>
    </row>
    <row r="17863" spans="7:10" x14ac:dyDescent="0.25">
      <c r="G17863">
        <v>408066056</v>
      </c>
      <c r="H17863">
        <v>1</v>
      </c>
      <c r="I17863">
        <v>0.08</v>
      </c>
      <c r="J17863">
        <v>89.27</v>
      </c>
    </row>
    <row r="17864" spans="7:10" x14ac:dyDescent="0.25">
      <c r="G17864">
        <v>408066063</v>
      </c>
      <c r="H17864">
        <v>1</v>
      </c>
      <c r="I17864">
        <v>0.08</v>
      </c>
      <c r="J17864">
        <v>89.35</v>
      </c>
    </row>
    <row r="17865" spans="7:10" x14ac:dyDescent="0.25">
      <c r="G17865">
        <v>408066071</v>
      </c>
      <c r="H17865">
        <v>1</v>
      </c>
      <c r="I17865">
        <v>0.08</v>
      </c>
      <c r="J17865">
        <v>89.43</v>
      </c>
    </row>
    <row r="17866" spans="7:10" x14ac:dyDescent="0.25">
      <c r="G17866">
        <v>408066082</v>
      </c>
      <c r="H17866">
        <v>1</v>
      </c>
      <c r="I17866">
        <v>0.08</v>
      </c>
      <c r="J17866">
        <v>89.5</v>
      </c>
    </row>
    <row r="17867" spans="7:10" x14ac:dyDescent="0.25">
      <c r="G17867">
        <v>408066088</v>
      </c>
      <c r="H17867">
        <v>1</v>
      </c>
      <c r="I17867">
        <v>0.08</v>
      </c>
      <c r="J17867">
        <v>89.58</v>
      </c>
    </row>
    <row r="17868" spans="7:10" x14ac:dyDescent="0.25">
      <c r="G17868">
        <v>408066098</v>
      </c>
      <c r="H17868">
        <v>1</v>
      </c>
      <c r="I17868">
        <v>0.08</v>
      </c>
      <c r="J17868">
        <v>89.66</v>
      </c>
    </row>
    <row r="17869" spans="7:10" x14ac:dyDescent="0.25">
      <c r="G17869">
        <v>408066105</v>
      </c>
      <c r="H17869">
        <v>1</v>
      </c>
      <c r="I17869">
        <v>0.08</v>
      </c>
      <c r="J17869">
        <v>89.73</v>
      </c>
    </row>
    <row r="17870" spans="7:10" x14ac:dyDescent="0.25">
      <c r="G17870">
        <v>408142003</v>
      </c>
      <c r="H17870">
        <v>1</v>
      </c>
      <c r="I17870">
        <v>0.08</v>
      </c>
      <c r="J17870">
        <v>89.81</v>
      </c>
    </row>
    <row r="17871" spans="7:10" x14ac:dyDescent="0.25">
      <c r="G17871">
        <v>408142009</v>
      </c>
      <c r="H17871">
        <v>1</v>
      </c>
      <c r="I17871">
        <v>0.08</v>
      </c>
      <c r="J17871">
        <v>89.89</v>
      </c>
    </row>
    <row r="17872" spans="7:10" x14ac:dyDescent="0.25">
      <c r="G17872">
        <v>408142014</v>
      </c>
      <c r="H17872">
        <v>1</v>
      </c>
      <c r="I17872">
        <v>0.08</v>
      </c>
      <c r="J17872">
        <v>89.96</v>
      </c>
    </row>
    <row r="17873" spans="7:10" x14ac:dyDescent="0.25">
      <c r="G17873">
        <v>408142020</v>
      </c>
      <c r="H17873">
        <v>1</v>
      </c>
      <c r="I17873">
        <v>0.08</v>
      </c>
      <c r="J17873">
        <v>90.04</v>
      </c>
    </row>
    <row r="17874" spans="7:10" x14ac:dyDescent="0.25">
      <c r="G17874">
        <v>408142026</v>
      </c>
      <c r="H17874">
        <v>1</v>
      </c>
      <c r="I17874">
        <v>0.08</v>
      </c>
      <c r="J17874">
        <v>90.11</v>
      </c>
    </row>
    <row r="17875" spans="7:10" x14ac:dyDescent="0.25">
      <c r="G17875">
        <v>408142035</v>
      </c>
      <c r="H17875">
        <v>1</v>
      </c>
      <c r="I17875">
        <v>0.08</v>
      </c>
      <c r="J17875">
        <v>90.19</v>
      </c>
    </row>
    <row r="17876" spans="7:10" x14ac:dyDescent="0.25">
      <c r="G17876">
        <v>408142039</v>
      </c>
      <c r="H17876">
        <v>1</v>
      </c>
      <c r="I17876">
        <v>0.08</v>
      </c>
      <c r="J17876">
        <v>90.27</v>
      </c>
    </row>
    <row r="17877" spans="7:10" x14ac:dyDescent="0.25">
      <c r="G17877">
        <v>408142045</v>
      </c>
      <c r="H17877">
        <v>1</v>
      </c>
      <c r="I17877">
        <v>0.08</v>
      </c>
      <c r="J17877">
        <v>90.34</v>
      </c>
    </row>
    <row r="17878" spans="7:10" x14ac:dyDescent="0.25">
      <c r="G17878">
        <v>408142058</v>
      </c>
      <c r="H17878">
        <v>1</v>
      </c>
      <c r="I17878">
        <v>0.08</v>
      </c>
      <c r="J17878">
        <v>90.42</v>
      </c>
    </row>
    <row r="17879" spans="7:10" x14ac:dyDescent="0.25">
      <c r="G17879">
        <v>408142064</v>
      </c>
      <c r="H17879">
        <v>1</v>
      </c>
      <c r="I17879">
        <v>0.08</v>
      </c>
      <c r="J17879">
        <v>90.5</v>
      </c>
    </row>
    <row r="17880" spans="7:10" x14ac:dyDescent="0.25">
      <c r="G17880">
        <v>408142071</v>
      </c>
      <c r="H17880">
        <v>1</v>
      </c>
      <c r="I17880">
        <v>0.08</v>
      </c>
      <c r="J17880">
        <v>90.57</v>
      </c>
    </row>
    <row r="17881" spans="7:10" x14ac:dyDescent="0.25">
      <c r="G17881">
        <v>408142078</v>
      </c>
      <c r="H17881">
        <v>1</v>
      </c>
      <c r="I17881">
        <v>0.08</v>
      </c>
      <c r="J17881">
        <v>90.65</v>
      </c>
    </row>
    <row r="17882" spans="7:10" x14ac:dyDescent="0.25">
      <c r="G17882">
        <v>408142084</v>
      </c>
      <c r="H17882">
        <v>1</v>
      </c>
      <c r="I17882">
        <v>0.08</v>
      </c>
      <c r="J17882">
        <v>90.73</v>
      </c>
    </row>
    <row r="17883" spans="7:10" x14ac:dyDescent="0.25">
      <c r="G17883">
        <v>408142092</v>
      </c>
      <c r="H17883">
        <v>1</v>
      </c>
      <c r="I17883">
        <v>0.08</v>
      </c>
      <c r="J17883">
        <v>90.8</v>
      </c>
    </row>
    <row r="17884" spans="7:10" x14ac:dyDescent="0.25">
      <c r="G17884">
        <v>409014004</v>
      </c>
      <c r="H17884">
        <v>1</v>
      </c>
      <c r="I17884">
        <v>0.08</v>
      </c>
      <c r="J17884">
        <v>90.88</v>
      </c>
    </row>
    <row r="17885" spans="7:10" x14ac:dyDescent="0.25">
      <c r="G17885">
        <v>409014012</v>
      </c>
      <c r="H17885">
        <v>1</v>
      </c>
      <c r="I17885">
        <v>0.08</v>
      </c>
      <c r="J17885">
        <v>90.96</v>
      </c>
    </row>
    <row r="17886" spans="7:10" x14ac:dyDescent="0.25">
      <c r="G17886">
        <v>409014020</v>
      </c>
      <c r="H17886">
        <v>1</v>
      </c>
      <c r="I17886">
        <v>0.08</v>
      </c>
      <c r="J17886">
        <v>91.03</v>
      </c>
    </row>
    <row r="17887" spans="7:10" x14ac:dyDescent="0.25">
      <c r="G17887">
        <v>409014027</v>
      </c>
      <c r="H17887">
        <v>1</v>
      </c>
      <c r="I17887">
        <v>0.08</v>
      </c>
      <c r="J17887">
        <v>91.11</v>
      </c>
    </row>
    <row r="17888" spans="7:10" x14ac:dyDescent="0.25">
      <c r="G17888">
        <v>409014035</v>
      </c>
      <c r="H17888">
        <v>1</v>
      </c>
      <c r="I17888">
        <v>0.08</v>
      </c>
      <c r="J17888">
        <v>91.19</v>
      </c>
    </row>
    <row r="17889" spans="7:10" x14ac:dyDescent="0.25">
      <c r="G17889">
        <v>409014043</v>
      </c>
      <c r="H17889">
        <v>1</v>
      </c>
      <c r="I17889">
        <v>0.08</v>
      </c>
      <c r="J17889">
        <v>91.26</v>
      </c>
    </row>
    <row r="17890" spans="7:10" x14ac:dyDescent="0.25">
      <c r="G17890">
        <v>409014051</v>
      </c>
      <c r="H17890">
        <v>1</v>
      </c>
      <c r="I17890">
        <v>0.08</v>
      </c>
      <c r="J17890">
        <v>91.34</v>
      </c>
    </row>
    <row r="17891" spans="7:10" x14ac:dyDescent="0.25">
      <c r="G17891">
        <v>409014059</v>
      </c>
      <c r="H17891">
        <v>1</v>
      </c>
      <c r="I17891">
        <v>0.08</v>
      </c>
      <c r="J17891">
        <v>91.42</v>
      </c>
    </row>
    <row r="17892" spans="7:10" x14ac:dyDescent="0.25">
      <c r="G17892">
        <v>409014066</v>
      </c>
      <c r="H17892">
        <v>1</v>
      </c>
      <c r="I17892">
        <v>0.08</v>
      </c>
      <c r="J17892">
        <v>91.49</v>
      </c>
    </row>
    <row r="17893" spans="7:10" x14ac:dyDescent="0.25">
      <c r="G17893">
        <v>409014074</v>
      </c>
      <c r="H17893">
        <v>1</v>
      </c>
      <c r="I17893">
        <v>0.08</v>
      </c>
      <c r="J17893">
        <v>91.57</v>
      </c>
    </row>
    <row r="17894" spans="7:10" x14ac:dyDescent="0.25">
      <c r="G17894">
        <v>409014082</v>
      </c>
      <c r="H17894">
        <v>1</v>
      </c>
      <c r="I17894">
        <v>0.08</v>
      </c>
      <c r="J17894">
        <v>91.65</v>
      </c>
    </row>
    <row r="17895" spans="7:10" x14ac:dyDescent="0.25">
      <c r="G17895">
        <v>409014090</v>
      </c>
      <c r="H17895">
        <v>1</v>
      </c>
      <c r="I17895">
        <v>0.08</v>
      </c>
      <c r="J17895">
        <v>91.72</v>
      </c>
    </row>
    <row r="17896" spans="7:10" x14ac:dyDescent="0.25">
      <c r="G17896">
        <v>409014098</v>
      </c>
      <c r="H17896">
        <v>1</v>
      </c>
      <c r="I17896">
        <v>0.08</v>
      </c>
      <c r="J17896">
        <v>91.8</v>
      </c>
    </row>
    <row r="17897" spans="7:10" x14ac:dyDescent="0.25">
      <c r="G17897">
        <v>409014105</v>
      </c>
      <c r="H17897">
        <v>1</v>
      </c>
      <c r="I17897">
        <v>0.08</v>
      </c>
      <c r="J17897">
        <v>91.88</v>
      </c>
    </row>
    <row r="17898" spans="7:10" x14ac:dyDescent="0.25">
      <c r="G17898">
        <v>409014113</v>
      </c>
      <c r="H17898">
        <v>1</v>
      </c>
      <c r="I17898">
        <v>0.08</v>
      </c>
      <c r="J17898">
        <v>91.95</v>
      </c>
    </row>
    <row r="17899" spans="7:10" x14ac:dyDescent="0.25">
      <c r="G17899">
        <v>409022004</v>
      </c>
      <c r="H17899">
        <v>1</v>
      </c>
      <c r="I17899">
        <v>0.08</v>
      </c>
      <c r="J17899">
        <v>92.03</v>
      </c>
    </row>
    <row r="17900" spans="7:10" x14ac:dyDescent="0.25">
      <c r="G17900">
        <v>409022010</v>
      </c>
      <c r="H17900">
        <v>1</v>
      </c>
      <c r="I17900">
        <v>0.08</v>
      </c>
      <c r="J17900">
        <v>92.11</v>
      </c>
    </row>
    <row r="17901" spans="7:10" x14ac:dyDescent="0.25">
      <c r="G17901">
        <v>409022017</v>
      </c>
      <c r="H17901">
        <v>1</v>
      </c>
      <c r="I17901">
        <v>0.08</v>
      </c>
      <c r="J17901">
        <v>92.18</v>
      </c>
    </row>
    <row r="17902" spans="7:10" x14ac:dyDescent="0.25">
      <c r="G17902">
        <v>409022023</v>
      </c>
      <c r="H17902">
        <v>1</v>
      </c>
      <c r="I17902">
        <v>0.08</v>
      </c>
      <c r="J17902">
        <v>92.26</v>
      </c>
    </row>
    <row r="17903" spans="7:10" x14ac:dyDescent="0.25">
      <c r="G17903">
        <v>409022029</v>
      </c>
      <c r="H17903">
        <v>1</v>
      </c>
      <c r="I17903">
        <v>0.08</v>
      </c>
      <c r="J17903">
        <v>92.34</v>
      </c>
    </row>
    <row r="17904" spans="7:10" x14ac:dyDescent="0.25">
      <c r="G17904">
        <v>409022035</v>
      </c>
      <c r="H17904">
        <v>1</v>
      </c>
      <c r="I17904">
        <v>0.08</v>
      </c>
      <c r="J17904">
        <v>92.41</v>
      </c>
    </row>
    <row r="17905" spans="7:10" x14ac:dyDescent="0.25">
      <c r="G17905">
        <v>409022042</v>
      </c>
      <c r="H17905">
        <v>1</v>
      </c>
      <c r="I17905">
        <v>0.08</v>
      </c>
      <c r="J17905">
        <v>92.49</v>
      </c>
    </row>
    <row r="17906" spans="7:10" x14ac:dyDescent="0.25">
      <c r="G17906">
        <v>409022048</v>
      </c>
      <c r="H17906">
        <v>1</v>
      </c>
      <c r="I17906">
        <v>0.08</v>
      </c>
      <c r="J17906">
        <v>92.57</v>
      </c>
    </row>
    <row r="17907" spans="7:10" x14ac:dyDescent="0.25">
      <c r="G17907">
        <v>409022054</v>
      </c>
      <c r="H17907">
        <v>1</v>
      </c>
      <c r="I17907">
        <v>0.08</v>
      </c>
      <c r="J17907">
        <v>92.64</v>
      </c>
    </row>
    <row r="17908" spans="7:10" x14ac:dyDescent="0.25">
      <c r="G17908">
        <v>409022060</v>
      </c>
      <c r="H17908">
        <v>1</v>
      </c>
      <c r="I17908">
        <v>0.08</v>
      </c>
      <c r="J17908">
        <v>92.72</v>
      </c>
    </row>
    <row r="17909" spans="7:10" x14ac:dyDescent="0.25">
      <c r="G17909">
        <v>409022067</v>
      </c>
      <c r="H17909">
        <v>1</v>
      </c>
      <c r="I17909">
        <v>0.08</v>
      </c>
      <c r="J17909">
        <v>92.8</v>
      </c>
    </row>
    <row r="17910" spans="7:10" x14ac:dyDescent="0.25">
      <c r="G17910">
        <v>409022073</v>
      </c>
      <c r="H17910">
        <v>1</v>
      </c>
      <c r="I17910">
        <v>0.08</v>
      </c>
      <c r="J17910">
        <v>92.87</v>
      </c>
    </row>
    <row r="17911" spans="7:10" x14ac:dyDescent="0.25">
      <c r="G17911">
        <v>409022079</v>
      </c>
      <c r="H17911">
        <v>1</v>
      </c>
      <c r="I17911">
        <v>0.08</v>
      </c>
      <c r="J17911">
        <v>92.95</v>
      </c>
    </row>
    <row r="17912" spans="7:10" x14ac:dyDescent="0.25">
      <c r="G17912">
        <v>409022085</v>
      </c>
      <c r="H17912">
        <v>1</v>
      </c>
      <c r="I17912">
        <v>0.08</v>
      </c>
      <c r="J17912">
        <v>93.03</v>
      </c>
    </row>
    <row r="17913" spans="7:10" x14ac:dyDescent="0.25">
      <c r="G17913">
        <v>409022092</v>
      </c>
      <c r="H17913">
        <v>1</v>
      </c>
      <c r="I17913">
        <v>0.08</v>
      </c>
      <c r="J17913">
        <v>93.1</v>
      </c>
    </row>
    <row r="17914" spans="7:10" x14ac:dyDescent="0.25">
      <c r="G17914">
        <v>410031004</v>
      </c>
      <c r="H17914">
        <v>1</v>
      </c>
      <c r="I17914">
        <v>0.08</v>
      </c>
      <c r="J17914">
        <v>93.18</v>
      </c>
    </row>
    <row r="17915" spans="7:10" x14ac:dyDescent="0.25">
      <c r="G17915">
        <v>410031012</v>
      </c>
      <c r="H17915">
        <v>1</v>
      </c>
      <c r="I17915">
        <v>0.08</v>
      </c>
      <c r="J17915">
        <v>93.26</v>
      </c>
    </row>
    <row r="17916" spans="7:10" x14ac:dyDescent="0.25">
      <c r="G17916">
        <v>410031020</v>
      </c>
      <c r="H17916">
        <v>1</v>
      </c>
      <c r="I17916">
        <v>0.08</v>
      </c>
      <c r="J17916">
        <v>93.33</v>
      </c>
    </row>
    <row r="17917" spans="7:10" x14ac:dyDescent="0.25">
      <c r="G17917">
        <v>410031027</v>
      </c>
      <c r="H17917">
        <v>1</v>
      </c>
      <c r="I17917">
        <v>0.08</v>
      </c>
      <c r="J17917">
        <v>93.41</v>
      </c>
    </row>
    <row r="17918" spans="7:10" x14ac:dyDescent="0.25">
      <c r="G17918">
        <v>410031035</v>
      </c>
      <c r="H17918">
        <v>1</v>
      </c>
      <c r="I17918">
        <v>0.08</v>
      </c>
      <c r="J17918">
        <v>93.49</v>
      </c>
    </row>
    <row r="17919" spans="7:10" x14ac:dyDescent="0.25">
      <c r="G17919">
        <v>410031043</v>
      </c>
      <c r="H17919">
        <v>1</v>
      </c>
      <c r="I17919">
        <v>0.08</v>
      </c>
      <c r="J17919">
        <v>93.56</v>
      </c>
    </row>
    <row r="17920" spans="7:10" x14ac:dyDescent="0.25">
      <c r="G17920">
        <v>410031051</v>
      </c>
      <c r="H17920">
        <v>1</v>
      </c>
      <c r="I17920">
        <v>0.08</v>
      </c>
      <c r="J17920">
        <v>93.64</v>
      </c>
    </row>
    <row r="17921" spans="7:10" x14ac:dyDescent="0.25">
      <c r="G17921">
        <v>410031059</v>
      </c>
      <c r="H17921">
        <v>1</v>
      </c>
      <c r="I17921">
        <v>0.08</v>
      </c>
      <c r="J17921">
        <v>93.72</v>
      </c>
    </row>
    <row r="17922" spans="7:10" x14ac:dyDescent="0.25">
      <c r="G17922">
        <v>410031066</v>
      </c>
      <c r="H17922">
        <v>1</v>
      </c>
      <c r="I17922">
        <v>0.08</v>
      </c>
      <c r="J17922">
        <v>93.79</v>
      </c>
    </row>
    <row r="17923" spans="7:10" x14ac:dyDescent="0.25">
      <c r="G17923">
        <v>410031074</v>
      </c>
      <c r="H17923">
        <v>1</v>
      </c>
      <c r="I17923">
        <v>0.08</v>
      </c>
      <c r="J17923">
        <v>93.87</v>
      </c>
    </row>
    <row r="17924" spans="7:10" x14ac:dyDescent="0.25">
      <c r="G17924">
        <v>410031082</v>
      </c>
      <c r="H17924">
        <v>1</v>
      </c>
      <c r="I17924">
        <v>0.08</v>
      </c>
      <c r="J17924">
        <v>93.95</v>
      </c>
    </row>
    <row r="17925" spans="7:10" x14ac:dyDescent="0.25">
      <c r="G17925">
        <v>410031090</v>
      </c>
      <c r="H17925">
        <v>1</v>
      </c>
      <c r="I17925">
        <v>0.08</v>
      </c>
      <c r="J17925">
        <v>94.02</v>
      </c>
    </row>
    <row r="17926" spans="7:10" x14ac:dyDescent="0.25">
      <c r="G17926">
        <v>410031098</v>
      </c>
      <c r="H17926">
        <v>1</v>
      </c>
      <c r="I17926">
        <v>0.08</v>
      </c>
      <c r="J17926">
        <v>94.1</v>
      </c>
    </row>
    <row r="17927" spans="7:10" x14ac:dyDescent="0.25">
      <c r="G17927">
        <v>410031105</v>
      </c>
      <c r="H17927">
        <v>1</v>
      </c>
      <c r="I17927">
        <v>0.08</v>
      </c>
      <c r="J17927">
        <v>94.18</v>
      </c>
    </row>
    <row r="17928" spans="7:10" x14ac:dyDescent="0.25">
      <c r="G17928">
        <v>410031113</v>
      </c>
      <c r="H17928">
        <v>1</v>
      </c>
      <c r="I17928">
        <v>0.08</v>
      </c>
      <c r="J17928">
        <v>94.25</v>
      </c>
    </row>
    <row r="17929" spans="7:10" x14ac:dyDescent="0.25">
      <c r="G17929">
        <v>410042002</v>
      </c>
      <c r="H17929">
        <v>1</v>
      </c>
      <c r="I17929">
        <v>0.08</v>
      </c>
      <c r="J17929">
        <v>94.33</v>
      </c>
    </row>
    <row r="17930" spans="7:10" x14ac:dyDescent="0.25">
      <c r="G17930">
        <v>410042012</v>
      </c>
      <c r="H17930">
        <v>1</v>
      </c>
      <c r="I17930">
        <v>0.08</v>
      </c>
      <c r="J17930">
        <v>94.41</v>
      </c>
    </row>
    <row r="17931" spans="7:10" x14ac:dyDescent="0.25">
      <c r="G17931">
        <v>410042021</v>
      </c>
      <c r="H17931">
        <v>1</v>
      </c>
      <c r="I17931">
        <v>0.08</v>
      </c>
      <c r="J17931">
        <v>94.48</v>
      </c>
    </row>
    <row r="17932" spans="7:10" x14ac:dyDescent="0.25">
      <c r="G17932">
        <v>410042031</v>
      </c>
      <c r="H17932">
        <v>1</v>
      </c>
      <c r="I17932">
        <v>0.08</v>
      </c>
      <c r="J17932">
        <v>94.56</v>
      </c>
    </row>
    <row r="17933" spans="7:10" x14ac:dyDescent="0.25">
      <c r="G17933">
        <v>410042041</v>
      </c>
      <c r="H17933">
        <v>1</v>
      </c>
      <c r="I17933">
        <v>0.08</v>
      </c>
      <c r="J17933">
        <v>94.64</v>
      </c>
    </row>
    <row r="17934" spans="7:10" x14ac:dyDescent="0.25">
      <c r="G17934">
        <v>410042051</v>
      </c>
      <c r="H17934">
        <v>1</v>
      </c>
      <c r="I17934">
        <v>0.08</v>
      </c>
      <c r="J17934">
        <v>94.71</v>
      </c>
    </row>
    <row r="17935" spans="7:10" x14ac:dyDescent="0.25">
      <c r="G17935">
        <v>410042060</v>
      </c>
      <c r="H17935">
        <v>1</v>
      </c>
      <c r="I17935">
        <v>0.08</v>
      </c>
      <c r="J17935">
        <v>94.79</v>
      </c>
    </row>
    <row r="17936" spans="7:10" x14ac:dyDescent="0.25">
      <c r="G17936">
        <v>410042070</v>
      </c>
      <c r="H17936">
        <v>1</v>
      </c>
      <c r="I17936">
        <v>0.08</v>
      </c>
      <c r="J17936">
        <v>94.87</v>
      </c>
    </row>
    <row r="17937" spans="7:10" x14ac:dyDescent="0.25">
      <c r="G17937">
        <v>410042080</v>
      </c>
      <c r="H17937">
        <v>1</v>
      </c>
      <c r="I17937">
        <v>0.08</v>
      </c>
      <c r="J17937">
        <v>94.94</v>
      </c>
    </row>
    <row r="17938" spans="7:10" x14ac:dyDescent="0.25">
      <c r="G17938">
        <v>410042090</v>
      </c>
      <c r="H17938">
        <v>1</v>
      </c>
      <c r="I17938">
        <v>0.08</v>
      </c>
      <c r="J17938">
        <v>95.02</v>
      </c>
    </row>
    <row r="17939" spans="7:10" x14ac:dyDescent="0.25">
      <c r="G17939">
        <v>410042099</v>
      </c>
      <c r="H17939">
        <v>1</v>
      </c>
      <c r="I17939">
        <v>0.08</v>
      </c>
      <c r="J17939">
        <v>95.1</v>
      </c>
    </row>
    <row r="17940" spans="7:10" x14ac:dyDescent="0.25">
      <c r="G17940">
        <v>410042109</v>
      </c>
      <c r="H17940">
        <v>1</v>
      </c>
      <c r="I17940">
        <v>0.08</v>
      </c>
      <c r="J17940">
        <v>95.17</v>
      </c>
    </row>
    <row r="17941" spans="7:10" x14ac:dyDescent="0.25">
      <c r="G17941">
        <v>410042119</v>
      </c>
      <c r="H17941">
        <v>1</v>
      </c>
      <c r="I17941">
        <v>0.08</v>
      </c>
      <c r="J17941">
        <v>95.25</v>
      </c>
    </row>
    <row r="17942" spans="7:10" x14ac:dyDescent="0.25">
      <c r="G17942">
        <v>410042129</v>
      </c>
      <c r="H17942">
        <v>1</v>
      </c>
      <c r="I17942">
        <v>0.08</v>
      </c>
      <c r="J17942">
        <v>95.33</v>
      </c>
    </row>
    <row r="17943" spans="7:10" x14ac:dyDescent="0.25">
      <c r="G17943">
        <v>410042138</v>
      </c>
      <c r="H17943">
        <v>1</v>
      </c>
      <c r="I17943">
        <v>0.08</v>
      </c>
      <c r="J17943">
        <v>95.4</v>
      </c>
    </row>
    <row r="17944" spans="7:10" x14ac:dyDescent="0.25">
      <c r="G17944">
        <v>410044006</v>
      </c>
      <c r="H17944">
        <v>1</v>
      </c>
      <c r="I17944">
        <v>0.08</v>
      </c>
      <c r="J17944">
        <v>95.48</v>
      </c>
    </row>
    <row r="17945" spans="7:10" x14ac:dyDescent="0.25">
      <c r="G17945">
        <v>410044023</v>
      </c>
      <c r="H17945">
        <v>1</v>
      </c>
      <c r="I17945">
        <v>0.08</v>
      </c>
      <c r="J17945">
        <v>95.56</v>
      </c>
    </row>
    <row r="17946" spans="7:10" x14ac:dyDescent="0.25">
      <c r="G17946">
        <v>410044039</v>
      </c>
      <c r="H17946">
        <v>1</v>
      </c>
      <c r="I17946">
        <v>0.08</v>
      </c>
      <c r="J17946">
        <v>95.63</v>
      </c>
    </row>
    <row r="17947" spans="7:10" x14ac:dyDescent="0.25">
      <c r="G17947">
        <v>410044056</v>
      </c>
      <c r="H17947">
        <v>1</v>
      </c>
      <c r="I17947">
        <v>0.08</v>
      </c>
      <c r="J17947">
        <v>95.71</v>
      </c>
    </row>
    <row r="17948" spans="7:10" x14ac:dyDescent="0.25">
      <c r="G17948">
        <v>410044073</v>
      </c>
      <c r="H17948">
        <v>1</v>
      </c>
      <c r="I17948">
        <v>0.08</v>
      </c>
      <c r="J17948">
        <v>95.79</v>
      </c>
    </row>
    <row r="17949" spans="7:10" x14ac:dyDescent="0.25">
      <c r="G17949">
        <v>410044090</v>
      </c>
      <c r="H17949">
        <v>1</v>
      </c>
      <c r="I17949">
        <v>0.08</v>
      </c>
      <c r="J17949">
        <v>95.86</v>
      </c>
    </row>
    <row r="17950" spans="7:10" x14ac:dyDescent="0.25">
      <c r="G17950">
        <v>410044106</v>
      </c>
      <c r="H17950">
        <v>1</v>
      </c>
      <c r="I17950">
        <v>0.08</v>
      </c>
      <c r="J17950">
        <v>95.94</v>
      </c>
    </row>
    <row r="17951" spans="7:10" x14ac:dyDescent="0.25">
      <c r="G17951">
        <v>410044123</v>
      </c>
      <c r="H17951">
        <v>1</v>
      </c>
      <c r="I17951">
        <v>0.08</v>
      </c>
      <c r="J17951">
        <v>96.02</v>
      </c>
    </row>
    <row r="17952" spans="7:10" x14ac:dyDescent="0.25">
      <c r="G17952">
        <v>410044140</v>
      </c>
      <c r="H17952">
        <v>1</v>
      </c>
      <c r="I17952">
        <v>0.08</v>
      </c>
      <c r="J17952">
        <v>96.09</v>
      </c>
    </row>
    <row r="17953" spans="7:10" x14ac:dyDescent="0.25">
      <c r="G17953">
        <v>410044157</v>
      </c>
      <c r="H17953">
        <v>1</v>
      </c>
      <c r="I17953">
        <v>0.08</v>
      </c>
      <c r="J17953">
        <v>96.17</v>
      </c>
    </row>
    <row r="17954" spans="7:10" x14ac:dyDescent="0.25">
      <c r="G17954">
        <v>410044173</v>
      </c>
      <c r="H17954">
        <v>1</v>
      </c>
      <c r="I17954">
        <v>0.08</v>
      </c>
      <c r="J17954">
        <v>96.25</v>
      </c>
    </row>
    <row r="17955" spans="7:10" x14ac:dyDescent="0.25">
      <c r="G17955">
        <v>410044190</v>
      </c>
      <c r="H17955">
        <v>1</v>
      </c>
      <c r="I17955">
        <v>0.08</v>
      </c>
      <c r="J17955">
        <v>96.32</v>
      </c>
    </row>
    <row r="17956" spans="7:10" x14ac:dyDescent="0.25">
      <c r="G17956">
        <v>410044207</v>
      </c>
      <c r="H17956">
        <v>1</v>
      </c>
      <c r="I17956">
        <v>0.08</v>
      </c>
      <c r="J17956">
        <v>96.4</v>
      </c>
    </row>
    <row r="17957" spans="7:10" x14ac:dyDescent="0.25">
      <c r="G17957">
        <v>410044224</v>
      </c>
      <c r="H17957">
        <v>1</v>
      </c>
      <c r="I17957">
        <v>0.08</v>
      </c>
      <c r="J17957">
        <v>96.48</v>
      </c>
    </row>
    <row r="17958" spans="7:10" x14ac:dyDescent="0.25">
      <c r="G17958">
        <v>410044240</v>
      </c>
      <c r="H17958">
        <v>1</v>
      </c>
      <c r="I17958">
        <v>0.08</v>
      </c>
      <c r="J17958">
        <v>96.55</v>
      </c>
    </row>
    <row r="17959" spans="7:10" x14ac:dyDescent="0.25">
      <c r="G17959">
        <v>410060011</v>
      </c>
      <c r="H17959">
        <v>1</v>
      </c>
      <c r="I17959">
        <v>0.08</v>
      </c>
      <c r="J17959">
        <v>96.63</v>
      </c>
    </row>
    <row r="17960" spans="7:10" x14ac:dyDescent="0.25">
      <c r="G17960">
        <v>410060026</v>
      </c>
      <c r="H17960">
        <v>1</v>
      </c>
      <c r="I17960">
        <v>0.08</v>
      </c>
      <c r="J17960">
        <v>96.7</v>
      </c>
    </row>
    <row r="17961" spans="7:10" x14ac:dyDescent="0.25">
      <c r="G17961">
        <v>410060040</v>
      </c>
      <c r="H17961">
        <v>1</v>
      </c>
      <c r="I17961">
        <v>0.08</v>
      </c>
      <c r="J17961">
        <v>96.78</v>
      </c>
    </row>
    <row r="17962" spans="7:10" x14ac:dyDescent="0.25">
      <c r="G17962">
        <v>410060055</v>
      </c>
      <c r="H17962">
        <v>1</v>
      </c>
      <c r="I17962">
        <v>0.08</v>
      </c>
      <c r="J17962">
        <v>96.86</v>
      </c>
    </row>
    <row r="17963" spans="7:10" x14ac:dyDescent="0.25">
      <c r="G17963">
        <v>410060069</v>
      </c>
      <c r="H17963">
        <v>1</v>
      </c>
      <c r="I17963">
        <v>0.08</v>
      </c>
      <c r="J17963">
        <v>96.93</v>
      </c>
    </row>
    <row r="17964" spans="7:10" x14ac:dyDescent="0.25">
      <c r="G17964">
        <v>410060084</v>
      </c>
      <c r="H17964">
        <v>1</v>
      </c>
      <c r="I17964">
        <v>0.08</v>
      </c>
      <c r="J17964">
        <v>97.01</v>
      </c>
    </row>
    <row r="17965" spans="7:10" x14ac:dyDescent="0.25">
      <c r="G17965">
        <v>410060098</v>
      </c>
      <c r="H17965">
        <v>1</v>
      </c>
      <c r="I17965">
        <v>0.08</v>
      </c>
      <c r="J17965">
        <v>97.09</v>
      </c>
    </row>
    <row r="17966" spans="7:10" x14ac:dyDescent="0.25">
      <c r="G17966">
        <v>410060113</v>
      </c>
      <c r="H17966">
        <v>1</v>
      </c>
      <c r="I17966">
        <v>0.08</v>
      </c>
      <c r="J17966">
        <v>97.16</v>
      </c>
    </row>
    <row r="17967" spans="7:10" x14ac:dyDescent="0.25">
      <c r="G17967">
        <v>410060127</v>
      </c>
      <c r="H17967">
        <v>1</v>
      </c>
      <c r="I17967">
        <v>0.08</v>
      </c>
      <c r="J17967">
        <v>97.24</v>
      </c>
    </row>
    <row r="17968" spans="7:10" x14ac:dyDescent="0.25">
      <c r="G17968">
        <v>410060142</v>
      </c>
      <c r="H17968">
        <v>1</v>
      </c>
      <c r="I17968">
        <v>0.08</v>
      </c>
      <c r="J17968">
        <v>97.32</v>
      </c>
    </row>
    <row r="17969" spans="7:10" x14ac:dyDescent="0.25">
      <c r="G17969">
        <v>410060156</v>
      </c>
      <c r="H17969">
        <v>1</v>
      </c>
      <c r="I17969">
        <v>0.08</v>
      </c>
      <c r="J17969">
        <v>97.39</v>
      </c>
    </row>
    <row r="17970" spans="7:10" x14ac:dyDescent="0.25">
      <c r="G17970">
        <v>410060171</v>
      </c>
      <c r="H17970">
        <v>1</v>
      </c>
      <c r="I17970">
        <v>0.08</v>
      </c>
      <c r="J17970">
        <v>97.47</v>
      </c>
    </row>
    <row r="17971" spans="7:10" x14ac:dyDescent="0.25">
      <c r="G17971">
        <v>410060185</v>
      </c>
      <c r="H17971">
        <v>1</v>
      </c>
      <c r="I17971">
        <v>0.08</v>
      </c>
      <c r="J17971">
        <v>97.55</v>
      </c>
    </row>
    <row r="17972" spans="7:10" x14ac:dyDescent="0.25">
      <c r="G17972">
        <v>410060200</v>
      </c>
      <c r="H17972">
        <v>1</v>
      </c>
      <c r="I17972">
        <v>0.08</v>
      </c>
      <c r="J17972">
        <v>97.62</v>
      </c>
    </row>
    <row r="17973" spans="7:10" x14ac:dyDescent="0.25">
      <c r="G17973">
        <v>410060214</v>
      </c>
      <c r="H17973">
        <v>1</v>
      </c>
      <c r="I17973">
        <v>0.08</v>
      </c>
      <c r="J17973">
        <v>97.7</v>
      </c>
    </row>
    <row r="17974" spans="7:10" x14ac:dyDescent="0.25">
      <c r="G17974">
        <v>410062004</v>
      </c>
      <c r="H17974">
        <v>1</v>
      </c>
      <c r="I17974">
        <v>0.08</v>
      </c>
      <c r="J17974">
        <v>97.78</v>
      </c>
    </row>
    <row r="17975" spans="7:10" x14ac:dyDescent="0.25">
      <c r="G17975">
        <v>410062013</v>
      </c>
      <c r="H17975">
        <v>1</v>
      </c>
      <c r="I17975">
        <v>0.08</v>
      </c>
      <c r="J17975">
        <v>97.85</v>
      </c>
    </row>
    <row r="17976" spans="7:10" x14ac:dyDescent="0.25">
      <c r="G17976">
        <v>410062022</v>
      </c>
      <c r="H17976">
        <v>1</v>
      </c>
      <c r="I17976">
        <v>0.08</v>
      </c>
      <c r="J17976">
        <v>97.93</v>
      </c>
    </row>
    <row r="17977" spans="7:10" x14ac:dyDescent="0.25">
      <c r="G17977">
        <v>410062031</v>
      </c>
      <c r="H17977">
        <v>1</v>
      </c>
      <c r="I17977">
        <v>0.08</v>
      </c>
      <c r="J17977">
        <v>98.01</v>
      </c>
    </row>
    <row r="17978" spans="7:10" x14ac:dyDescent="0.25">
      <c r="G17978">
        <v>410062039</v>
      </c>
      <c r="H17978">
        <v>1</v>
      </c>
      <c r="I17978">
        <v>0.08</v>
      </c>
      <c r="J17978">
        <v>98.08</v>
      </c>
    </row>
    <row r="17979" spans="7:10" x14ac:dyDescent="0.25">
      <c r="G17979">
        <v>410062048</v>
      </c>
      <c r="H17979">
        <v>1</v>
      </c>
      <c r="I17979">
        <v>0.08</v>
      </c>
      <c r="J17979">
        <v>98.16</v>
      </c>
    </row>
    <row r="17980" spans="7:10" x14ac:dyDescent="0.25">
      <c r="G17980">
        <v>410062057</v>
      </c>
      <c r="H17980">
        <v>1</v>
      </c>
      <c r="I17980">
        <v>0.08</v>
      </c>
      <c r="J17980">
        <v>98.24</v>
      </c>
    </row>
    <row r="17981" spans="7:10" x14ac:dyDescent="0.25">
      <c r="G17981">
        <v>410062066</v>
      </c>
      <c r="H17981">
        <v>1</v>
      </c>
      <c r="I17981">
        <v>0.08</v>
      </c>
      <c r="J17981">
        <v>98.31</v>
      </c>
    </row>
    <row r="17982" spans="7:10" x14ac:dyDescent="0.25">
      <c r="G17982">
        <v>410062075</v>
      </c>
      <c r="H17982">
        <v>1</v>
      </c>
      <c r="I17982">
        <v>0.08</v>
      </c>
      <c r="J17982">
        <v>98.39</v>
      </c>
    </row>
    <row r="17983" spans="7:10" x14ac:dyDescent="0.25">
      <c r="G17983">
        <v>410062084</v>
      </c>
      <c r="H17983">
        <v>1</v>
      </c>
      <c r="I17983">
        <v>0.08</v>
      </c>
      <c r="J17983">
        <v>98.47</v>
      </c>
    </row>
    <row r="17984" spans="7:10" x14ac:dyDescent="0.25">
      <c r="G17984">
        <v>410062093</v>
      </c>
      <c r="H17984">
        <v>1</v>
      </c>
      <c r="I17984">
        <v>0.08</v>
      </c>
      <c r="J17984">
        <v>98.54</v>
      </c>
    </row>
    <row r="17985" spans="7:10" x14ac:dyDescent="0.25">
      <c r="G17985">
        <v>410062102</v>
      </c>
      <c r="H17985">
        <v>1</v>
      </c>
      <c r="I17985">
        <v>0.08</v>
      </c>
      <c r="J17985">
        <v>98.62</v>
      </c>
    </row>
    <row r="17986" spans="7:10" x14ac:dyDescent="0.25">
      <c r="G17986">
        <v>410062110</v>
      </c>
      <c r="H17986">
        <v>1</v>
      </c>
      <c r="I17986">
        <v>0.08</v>
      </c>
      <c r="J17986">
        <v>98.7</v>
      </c>
    </row>
    <row r="17987" spans="7:10" x14ac:dyDescent="0.25">
      <c r="G17987">
        <v>410062119</v>
      </c>
      <c r="H17987">
        <v>1</v>
      </c>
      <c r="I17987">
        <v>0.08</v>
      </c>
      <c r="J17987">
        <v>98.77</v>
      </c>
    </row>
    <row r="17988" spans="7:10" x14ac:dyDescent="0.25">
      <c r="G17988">
        <v>410062128</v>
      </c>
      <c r="H17988">
        <v>1</v>
      </c>
      <c r="I17988">
        <v>0.08</v>
      </c>
      <c r="J17988">
        <v>98.85</v>
      </c>
    </row>
    <row r="17989" spans="7:10" x14ac:dyDescent="0.25">
      <c r="G17989">
        <v>410074012</v>
      </c>
      <c r="H17989">
        <v>1</v>
      </c>
      <c r="I17989">
        <v>0.08</v>
      </c>
      <c r="J17989">
        <v>98.93</v>
      </c>
    </row>
    <row r="17990" spans="7:10" x14ac:dyDescent="0.25">
      <c r="G17990">
        <v>410074026</v>
      </c>
      <c r="H17990">
        <v>1</v>
      </c>
      <c r="I17990">
        <v>0.08</v>
      </c>
      <c r="J17990">
        <v>99</v>
      </c>
    </row>
    <row r="17991" spans="7:10" x14ac:dyDescent="0.25">
      <c r="G17991">
        <v>410074041</v>
      </c>
      <c r="H17991">
        <v>1</v>
      </c>
      <c r="I17991">
        <v>0.08</v>
      </c>
      <c r="J17991">
        <v>99.08</v>
      </c>
    </row>
    <row r="17992" spans="7:10" x14ac:dyDescent="0.25">
      <c r="G17992">
        <v>410074055</v>
      </c>
      <c r="H17992">
        <v>1</v>
      </c>
      <c r="I17992">
        <v>0.08</v>
      </c>
      <c r="J17992">
        <v>99.16</v>
      </c>
    </row>
    <row r="17993" spans="7:10" x14ac:dyDescent="0.25">
      <c r="G17993">
        <v>410074070</v>
      </c>
      <c r="H17993">
        <v>1</v>
      </c>
      <c r="I17993">
        <v>0.08</v>
      </c>
      <c r="J17993">
        <v>99.23</v>
      </c>
    </row>
    <row r="17994" spans="7:10" x14ac:dyDescent="0.25">
      <c r="G17994">
        <v>410074084</v>
      </c>
      <c r="H17994">
        <v>1</v>
      </c>
      <c r="I17994">
        <v>0.08</v>
      </c>
      <c r="J17994">
        <v>99.31</v>
      </c>
    </row>
    <row r="17995" spans="7:10" x14ac:dyDescent="0.25">
      <c r="G17995">
        <v>410074098</v>
      </c>
      <c r="H17995">
        <v>1</v>
      </c>
      <c r="I17995">
        <v>0.08</v>
      </c>
      <c r="J17995">
        <v>99.39</v>
      </c>
    </row>
    <row r="17996" spans="7:10" x14ac:dyDescent="0.25">
      <c r="G17996">
        <v>410074113</v>
      </c>
      <c r="H17996">
        <v>1</v>
      </c>
      <c r="I17996">
        <v>0.08</v>
      </c>
      <c r="J17996">
        <v>99.46</v>
      </c>
    </row>
    <row r="17997" spans="7:10" x14ac:dyDescent="0.25">
      <c r="G17997">
        <v>410074127</v>
      </c>
      <c r="H17997">
        <v>1</v>
      </c>
      <c r="I17997">
        <v>0.08</v>
      </c>
      <c r="J17997">
        <v>99.54</v>
      </c>
    </row>
    <row r="17998" spans="7:10" x14ac:dyDescent="0.25">
      <c r="G17998">
        <v>410074142</v>
      </c>
      <c r="H17998">
        <v>1</v>
      </c>
      <c r="I17998">
        <v>0.08</v>
      </c>
      <c r="J17998">
        <v>99.62</v>
      </c>
    </row>
    <row r="17999" spans="7:10" x14ac:dyDescent="0.25">
      <c r="G17999">
        <v>410074156</v>
      </c>
      <c r="H17999">
        <v>1</v>
      </c>
      <c r="I17999">
        <v>0.08</v>
      </c>
      <c r="J17999">
        <v>99.69</v>
      </c>
    </row>
    <row r="18000" spans="7:10" x14ac:dyDescent="0.25">
      <c r="G18000">
        <v>410074170</v>
      </c>
      <c r="H18000">
        <v>1</v>
      </c>
      <c r="I18000">
        <v>0.08</v>
      </c>
      <c r="J18000">
        <v>99.77</v>
      </c>
    </row>
    <row r="18001" spans="1:10" x14ac:dyDescent="0.25">
      <c r="G18001">
        <v>410074185</v>
      </c>
      <c r="H18001">
        <v>1</v>
      </c>
      <c r="I18001">
        <v>0.08</v>
      </c>
      <c r="J18001">
        <v>99.85</v>
      </c>
    </row>
    <row r="18002" spans="1:10" x14ac:dyDescent="0.25">
      <c r="G18002">
        <v>410074199</v>
      </c>
      <c r="H18002">
        <v>1</v>
      </c>
      <c r="I18002">
        <v>0.08</v>
      </c>
      <c r="J18002">
        <v>99.92</v>
      </c>
    </row>
    <row r="18003" spans="1:10" x14ac:dyDescent="0.25">
      <c r="G18003">
        <v>410074214</v>
      </c>
      <c r="H18003">
        <v>1</v>
      </c>
      <c r="I18003">
        <v>0.08</v>
      </c>
      <c r="J18003">
        <v>100</v>
      </c>
    </row>
    <row r="18005" spans="1:10" x14ac:dyDescent="0.25">
      <c r="G18005" t="s">
        <v>1673</v>
      </c>
      <c r="H18005" s="3">
        <v>1305</v>
      </c>
      <c r="I18005">
        <v>100</v>
      </c>
    </row>
    <row r="18009" spans="1:10" s="9" customFormat="1" x14ac:dyDescent="0.25">
      <c r="A18009" s="9" t="s">
        <v>5715</v>
      </c>
      <c r="G18009" s="9" t="s">
        <v>1389</v>
      </c>
    </row>
    <row r="18014" spans="1:10" x14ac:dyDescent="0.25">
      <c r="G18014" t="s">
        <v>3807</v>
      </c>
      <c r="H18014" t="s">
        <v>1601</v>
      </c>
      <c r="I18014" t="s">
        <v>1602</v>
      </c>
      <c r="J18014" t="s">
        <v>1603</v>
      </c>
    </row>
    <row r="18016" spans="1:10" x14ac:dyDescent="0.25">
      <c r="G18016">
        <v>1</v>
      </c>
      <c r="H18016">
        <v>43</v>
      </c>
      <c r="I18016">
        <v>3.48</v>
      </c>
      <c r="J18016">
        <v>3.48</v>
      </c>
    </row>
    <row r="18017" spans="7:10" x14ac:dyDescent="0.25">
      <c r="G18017">
        <v>2</v>
      </c>
      <c r="H18017">
        <v>3</v>
      </c>
      <c r="I18017">
        <v>0.24</v>
      </c>
      <c r="J18017">
        <v>3.72</v>
      </c>
    </row>
    <row r="18018" spans="7:10" x14ac:dyDescent="0.25">
      <c r="G18018">
        <v>3</v>
      </c>
      <c r="H18018">
        <v>88</v>
      </c>
      <c r="I18018">
        <v>7.12</v>
      </c>
      <c r="J18018">
        <v>10.84</v>
      </c>
    </row>
    <row r="18019" spans="7:10" x14ac:dyDescent="0.25">
      <c r="G18019">
        <v>6</v>
      </c>
      <c r="H18019">
        <v>52</v>
      </c>
      <c r="I18019">
        <v>4.21</v>
      </c>
      <c r="J18019">
        <v>15.05</v>
      </c>
    </row>
    <row r="18020" spans="7:10" x14ac:dyDescent="0.25">
      <c r="G18020">
        <v>8</v>
      </c>
      <c r="H18020">
        <v>2</v>
      </c>
      <c r="I18020">
        <v>0.16</v>
      </c>
      <c r="J18020">
        <v>15.21</v>
      </c>
    </row>
    <row r="18021" spans="7:10" x14ac:dyDescent="0.25">
      <c r="G18021">
        <v>9</v>
      </c>
      <c r="H18021">
        <v>17</v>
      </c>
      <c r="I18021">
        <v>1.38</v>
      </c>
      <c r="J18021">
        <v>16.59</v>
      </c>
    </row>
    <row r="18022" spans="7:10" x14ac:dyDescent="0.25">
      <c r="G18022">
        <v>10</v>
      </c>
      <c r="H18022">
        <v>50</v>
      </c>
      <c r="I18022">
        <v>4.05</v>
      </c>
      <c r="J18022">
        <v>20.63</v>
      </c>
    </row>
    <row r="18023" spans="7:10" x14ac:dyDescent="0.25">
      <c r="G18023">
        <v>12</v>
      </c>
      <c r="H18023">
        <v>54</v>
      </c>
      <c r="I18023">
        <v>4.37</v>
      </c>
      <c r="J18023">
        <v>25</v>
      </c>
    </row>
    <row r="18024" spans="7:10" x14ac:dyDescent="0.25">
      <c r="G18024">
        <v>13</v>
      </c>
      <c r="H18024">
        <v>8</v>
      </c>
      <c r="I18024">
        <v>0.65</v>
      </c>
      <c r="J18024">
        <v>25.65</v>
      </c>
    </row>
    <row r="18025" spans="7:10" x14ac:dyDescent="0.25">
      <c r="G18025">
        <v>14</v>
      </c>
      <c r="H18025">
        <v>31</v>
      </c>
      <c r="I18025">
        <v>2.5099999999999998</v>
      </c>
      <c r="J18025">
        <v>28.16</v>
      </c>
    </row>
    <row r="18026" spans="7:10" x14ac:dyDescent="0.25">
      <c r="G18026">
        <v>16</v>
      </c>
      <c r="H18026">
        <v>69</v>
      </c>
      <c r="I18026">
        <v>5.58</v>
      </c>
      <c r="J18026">
        <v>33.74</v>
      </c>
    </row>
    <row r="18027" spans="7:10" x14ac:dyDescent="0.25">
      <c r="G18027">
        <v>17</v>
      </c>
      <c r="H18027">
        <v>41</v>
      </c>
      <c r="I18027">
        <v>3.32</v>
      </c>
      <c r="J18027">
        <v>37.06</v>
      </c>
    </row>
    <row r="18028" spans="7:10" x14ac:dyDescent="0.25">
      <c r="G18028">
        <v>19</v>
      </c>
      <c r="H18028">
        <v>67</v>
      </c>
      <c r="I18028">
        <v>5.42</v>
      </c>
      <c r="J18028">
        <v>42.48</v>
      </c>
    </row>
    <row r="18029" spans="7:10" x14ac:dyDescent="0.25">
      <c r="G18029">
        <v>20</v>
      </c>
      <c r="H18029">
        <v>3</v>
      </c>
      <c r="I18029">
        <v>0.24</v>
      </c>
      <c r="J18029">
        <v>42.72</v>
      </c>
    </row>
    <row r="18030" spans="7:10" x14ac:dyDescent="0.25">
      <c r="G18030">
        <v>21</v>
      </c>
      <c r="H18030">
        <v>3</v>
      </c>
      <c r="I18030">
        <v>0.24</v>
      </c>
      <c r="J18030">
        <v>42.96</v>
      </c>
    </row>
    <row r="18031" spans="7:10" x14ac:dyDescent="0.25">
      <c r="G18031">
        <v>22</v>
      </c>
      <c r="H18031">
        <v>277</v>
      </c>
      <c r="I18031">
        <v>22.41</v>
      </c>
      <c r="J18031">
        <v>65.37</v>
      </c>
    </row>
    <row r="18032" spans="7:10" x14ac:dyDescent="0.25">
      <c r="G18032">
        <v>23</v>
      </c>
      <c r="H18032">
        <v>5</v>
      </c>
      <c r="I18032">
        <v>0.4</v>
      </c>
      <c r="J18032">
        <v>65.78</v>
      </c>
    </row>
    <row r="18033" spans="7:10" x14ac:dyDescent="0.25">
      <c r="G18033">
        <v>24</v>
      </c>
      <c r="H18033">
        <v>1</v>
      </c>
      <c r="I18033">
        <v>0.08</v>
      </c>
      <c r="J18033">
        <v>65.86</v>
      </c>
    </row>
    <row r="18034" spans="7:10" x14ac:dyDescent="0.25">
      <c r="G18034">
        <v>25</v>
      </c>
      <c r="H18034">
        <v>4</v>
      </c>
      <c r="I18034">
        <v>0.32</v>
      </c>
      <c r="J18034">
        <v>66.180000000000007</v>
      </c>
    </row>
    <row r="18035" spans="7:10" x14ac:dyDescent="0.25">
      <c r="G18035">
        <v>26</v>
      </c>
      <c r="H18035">
        <v>9</v>
      </c>
      <c r="I18035">
        <v>0.73</v>
      </c>
      <c r="J18035">
        <v>66.91</v>
      </c>
    </row>
    <row r="18036" spans="7:10" x14ac:dyDescent="0.25">
      <c r="G18036">
        <v>27</v>
      </c>
      <c r="H18036">
        <v>25</v>
      </c>
      <c r="I18036">
        <v>2.02</v>
      </c>
      <c r="J18036">
        <v>68.930000000000007</v>
      </c>
    </row>
    <row r="18037" spans="7:10" x14ac:dyDescent="0.25">
      <c r="G18037">
        <v>28</v>
      </c>
      <c r="H18037">
        <v>91</v>
      </c>
      <c r="I18037">
        <v>7.36</v>
      </c>
      <c r="J18037">
        <v>76.290000000000006</v>
      </c>
    </row>
    <row r="18038" spans="7:10" x14ac:dyDescent="0.25">
      <c r="G18038">
        <v>29</v>
      </c>
      <c r="H18038">
        <v>33</v>
      </c>
      <c r="I18038">
        <v>2.67</v>
      </c>
      <c r="J18038">
        <v>78.959999999999994</v>
      </c>
    </row>
    <row r="18039" spans="7:10" x14ac:dyDescent="0.25">
      <c r="G18039">
        <v>30</v>
      </c>
      <c r="H18039">
        <v>110</v>
      </c>
      <c r="I18039">
        <v>8.9</v>
      </c>
      <c r="J18039">
        <v>87.86</v>
      </c>
    </row>
    <row r="18040" spans="7:10" x14ac:dyDescent="0.25">
      <c r="G18040">
        <v>31</v>
      </c>
      <c r="H18040">
        <v>3</v>
      </c>
      <c r="I18040">
        <v>0.24</v>
      </c>
      <c r="J18040">
        <v>88.11</v>
      </c>
    </row>
    <row r="18041" spans="7:10" x14ac:dyDescent="0.25">
      <c r="G18041">
        <v>32</v>
      </c>
      <c r="H18041">
        <v>75</v>
      </c>
      <c r="I18041">
        <v>6.07</v>
      </c>
      <c r="J18041">
        <v>94.17</v>
      </c>
    </row>
    <row r="18042" spans="7:10" x14ac:dyDescent="0.25">
      <c r="G18042">
        <v>33</v>
      </c>
      <c r="H18042">
        <v>26</v>
      </c>
      <c r="I18042">
        <v>2.1</v>
      </c>
      <c r="J18042">
        <v>96.28</v>
      </c>
    </row>
    <row r="18043" spans="7:10" x14ac:dyDescent="0.25">
      <c r="G18043">
        <v>34</v>
      </c>
      <c r="H18043">
        <v>27</v>
      </c>
      <c r="I18043">
        <v>2.1800000000000002</v>
      </c>
      <c r="J18043">
        <v>98.46</v>
      </c>
    </row>
    <row r="18044" spans="7:10" x14ac:dyDescent="0.25">
      <c r="G18044">
        <v>35</v>
      </c>
      <c r="H18044">
        <v>5</v>
      </c>
      <c r="I18044">
        <v>0.4</v>
      </c>
      <c r="J18044">
        <v>98.87</v>
      </c>
    </row>
    <row r="18045" spans="7:10" x14ac:dyDescent="0.25">
      <c r="G18045">
        <v>36</v>
      </c>
      <c r="H18045">
        <v>1</v>
      </c>
      <c r="I18045">
        <v>0.08</v>
      </c>
      <c r="J18045">
        <v>98.95</v>
      </c>
    </row>
    <row r="18046" spans="7:10" x14ac:dyDescent="0.25">
      <c r="G18046">
        <v>38</v>
      </c>
      <c r="H18046">
        <v>13</v>
      </c>
      <c r="I18046">
        <v>1.05</v>
      </c>
      <c r="J18046">
        <v>100</v>
      </c>
    </row>
    <row r="18048" spans="7:10" x14ac:dyDescent="0.25">
      <c r="G18048" t="s">
        <v>1673</v>
      </c>
      <c r="H18048" s="3">
        <v>1236</v>
      </c>
      <c r="I18048">
        <v>100</v>
      </c>
    </row>
    <row r="18052" spans="1:10" s="9" customFormat="1" x14ac:dyDescent="0.25">
      <c r="A18052" s="9" t="s">
        <v>729</v>
      </c>
      <c r="G18052" s="9" t="s">
        <v>1390</v>
      </c>
    </row>
    <row r="18055" spans="1:10" x14ac:dyDescent="0.25">
      <c r="G18055" t="s">
        <v>3807</v>
      </c>
      <c r="H18055" t="s">
        <v>1601</v>
      </c>
      <c r="I18055" t="s">
        <v>1602</v>
      </c>
      <c r="J18055" t="s">
        <v>1603</v>
      </c>
    </row>
    <row r="18057" spans="1:10" x14ac:dyDescent="0.25">
      <c r="G18057" t="s">
        <v>5706</v>
      </c>
      <c r="H18057">
        <v>1</v>
      </c>
      <c r="I18057">
        <v>0.08</v>
      </c>
      <c r="J18057">
        <v>0.08</v>
      </c>
    </row>
    <row r="18058" spans="1:10" x14ac:dyDescent="0.25">
      <c r="G18058" t="s">
        <v>5716</v>
      </c>
      <c r="H18058">
        <v>1</v>
      </c>
      <c r="I18058">
        <v>0.08</v>
      </c>
      <c r="J18058">
        <v>0.16</v>
      </c>
    </row>
    <row r="18059" spans="1:10" x14ac:dyDescent="0.25">
      <c r="G18059" s="6">
        <v>38871</v>
      </c>
      <c r="H18059">
        <v>1</v>
      </c>
      <c r="I18059">
        <v>0.08</v>
      </c>
      <c r="J18059">
        <v>0.25</v>
      </c>
    </row>
    <row r="18060" spans="1:10" x14ac:dyDescent="0.25">
      <c r="G18060" s="6">
        <v>38873</v>
      </c>
      <c r="H18060">
        <v>1</v>
      </c>
      <c r="I18060">
        <v>0.08</v>
      </c>
      <c r="J18060">
        <v>0.33</v>
      </c>
    </row>
    <row r="18061" spans="1:10" x14ac:dyDescent="0.25">
      <c r="G18061" s="6">
        <v>38875</v>
      </c>
      <c r="H18061">
        <v>1</v>
      </c>
      <c r="I18061">
        <v>0.08</v>
      </c>
      <c r="J18061">
        <v>0.41</v>
      </c>
    </row>
    <row r="18062" spans="1:10" x14ac:dyDescent="0.25">
      <c r="G18062" s="6">
        <v>38878</v>
      </c>
      <c r="H18062">
        <v>5</v>
      </c>
      <c r="I18062">
        <v>0.41</v>
      </c>
      <c r="J18062">
        <v>0.82</v>
      </c>
    </row>
    <row r="18063" spans="1:10" x14ac:dyDescent="0.25">
      <c r="G18063" s="6">
        <v>38879</v>
      </c>
      <c r="H18063">
        <v>8</v>
      </c>
      <c r="I18063">
        <v>0.66</v>
      </c>
      <c r="J18063">
        <v>1.48</v>
      </c>
    </row>
    <row r="18064" spans="1:10" x14ac:dyDescent="0.25">
      <c r="G18064" s="6">
        <v>38880</v>
      </c>
      <c r="H18064">
        <v>2</v>
      </c>
      <c r="I18064">
        <v>0.16</v>
      </c>
      <c r="J18064">
        <v>1.64</v>
      </c>
    </row>
    <row r="18065" spans="7:10" x14ac:dyDescent="0.25">
      <c r="G18065" s="6">
        <v>38881</v>
      </c>
      <c r="H18065">
        <v>2</v>
      </c>
      <c r="I18065">
        <v>0.16</v>
      </c>
      <c r="J18065">
        <v>1.8</v>
      </c>
    </row>
    <row r="18066" spans="7:10" x14ac:dyDescent="0.25">
      <c r="G18066" s="6">
        <v>38882</v>
      </c>
      <c r="H18066">
        <v>1</v>
      </c>
      <c r="I18066">
        <v>0.08</v>
      </c>
      <c r="J18066">
        <v>1.89</v>
      </c>
    </row>
    <row r="18067" spans="7:10" x14ac:dyDescent="0.25">
      <c r="G18067" s="6">
        <v>38883</v>
      </c>
      <c r="H18067">
        <v>4</v>
      </c>
      <c r="I18067">
        <v>0.33</v>
      </c>
      <c r="J18067">
        <v>2.21</v>
      </c>
    </row>
    <row r="18068" spans="7:10" x14ac:dyDescent="0.25">
      <c r="G18068" s="6">
        <v>38884</v>
      </c>
      <c r="H18068">
        <v>2</v>
      </c>
      <c r="I18068">
        <v>0.16</v>
      </c>
      <c r="J18068">
        <v>2.38</v>
      </c>
    </row>
    <row r="18069" spans="7:10" x14ac:dyDescent="0.25">
      <c r="G18069" s="6">
        <v>38885</v>
      </c>
      <c r="H18069">
        <v>6</v>
      </c>
      <c r="I18069">
        <v>0.49</v>
      </c>
      <c r="J18069">
        <v>2.87</v>
      </c>
    </row>
    <row r="18070" spans="7:10" x14ac:dyDescent="0.25">
      <c r="G18070" s="6">
        <v>38886</v>
      </c>
      <c r="H18070">
        <v>10</v>
      </c>
      <c r="I18070">
        <v>0.82</v>
      </c>
      <c r="J18070">
        <v>3.69</v>
      </c>
    </row>
    <row r="18071" spans="7:10" x14ac:dyDescent="0.25">
      <c r="G18071" s="6">
        <v>38888</v>
      </c>
      <c r="H18071">
        <v>2</v>
      </c>
      <c r="I18071">
        <v>0.16</v>
      </c>
      <c r="J18071">
        <v>3.85</v>
      </c>
    </row>
    <row r="18072" spans="7:10" x14ac:dyDescent="0.25">
      <c r="G18072" s="6">
        <v>38889</v>
      </c>
      <c r="H18072">
        <v>1</v>
      </c>
      <c r="I18072">
        <v>0.08</v>
      </c>
      <c r="J18072">
        <v>3.93</v>
      </c>
    </row>
    <row r="18073" spans="7:10" x14ac:dyDescent="0.25">
      <c r="G18073" s="6">
        <v>38890</v>
      </c>
      <c r="H18073">
        <v>2</v>
      </c>
      <c r="I18073">
        <v>0.16</v>
      </c>
      <c r="J18073">
        <v>4.0999999999999996</v>
      </c>
    </row>
    <row r="18074" spans="7:10" x14ac:dyDescent="0.25">
      <c r="G18074" s="6">
        <v>38891</v>
      </c>
      <c r="H18074">
        <v>2</v>
      </c>
      <c r="I18074">
        <v>0.16</v>
      </c>
      <c r="J18074">
        <v>4.26</v>
      </c>
    </row>
    <row r="18075" spans="7:10" x14ac:dyDescent="0.25">
      <c r="G18075" s="6">
        <v>38892</v>
      </c>
      <c r="H18075">
        <v>21</v>
      </c>
      <c r="I18075">
        <v>1.72</v>
      </c>
      <c r="J18075">
        <v>5.98</v>
      </c>
    </row>
    <row r="18076" spans="7:10" x14ac:dyDescent="0.25">
      <c r="G18076" s="6">
        <v>38893</v>
      </c>
      <c r="H18076">
        <v>10</v>
      </c>
      <c r="I18076">
        <v>0.82</v>
      </c>
      <c r="J18076">
        <v>6.8</v>
      </c>
    </row>
    <row r="18077" spans="7:10" x14ac:dyDescent="0.25">
      <c r="G18077" s="6">
        <v>38894</v>
      </c>
      <c r="H18077">
        <v>7</v>
      </c>
      <c r="I18077">
        <v>0.56999999999999995</v>
      </c>
      <c r="J18077">
        <v>7.38</v>
      </c>
    </row>
    <row r="18078" spans="7:10" x14ac:dyDescent="0.25">
      <c r="G18078" s="6">
        <v>38895</v>
      </c>
      <c r="H18078">
        <v>15</v>
      </c>
      <c r="I18078">
        <v>1.23</v>
      </c>
      <c r="J18078">
        <v>8.61</v>
      </c>
    </row>
    <row r="18079" spans="7:10" x14ac:dyDescent="0.25">
      <c r="G18079" s="6">
        <v>38896</v>
      </c>
      <c r="H18079">
        <v>6</v>
      </c>
      <c r="I18079">
        <v>0.49</v>
      </c>
      <c r="J18079">
        <v>9.1</v>
      </c>
    </row>
    <row r="18080" spans="7:10" x14ac:dyDescent="0.25">
      <c r="G18080" s="6">
        <v>38897</v>
      </c>
      <c r="H18080">
        <v>10</v>
      </c>
      <c r="I18080">
        <v>0.82</v>
      </c>
      <c r="J18080">
        <v>9.92</v>
      </c>
    </row>
    <row r="18081" spans="7:10" x14ac:dyDescent="0.25">
      <c r="G18081" s="6">
        <v>38898</v>
      </c>
      <c r="H18081">
        <v>4</v>
      </c>
      <c r="I18081">
        <v>0.33</v>
      </c>
      <c r="J18081">
        <v>10.25</v>
      </c>
    </row>
    <row r="18082" spans="7:10" x14ac:dyDescent="0.25">
      <c r="G18082" s="6">
        <v>38899</v>
      </c>
      <c r="H18082">
        <v>20</v>
      </c>
      <c r="I18082">
        <v>1.64</v>
      </c>
      <c r="J18082">
        <v>11.89</v>
      </c>
    </row>
    <row r="18083" spans="7:10" x14ac:dyDescent="0.25">
      <c r="G18083" s="6">
        <v>38900</v>
      </c>
      <c r="H18083">
        <v>12</v>
      </c>
      <c r="I18083">
        <v>0.98</v>
      </c>
      <c r="J18083">
        <v>12.87</v>
      </c>
    </row>
    <row r="18084" spans="7:10" x14ac:dyDescent="0.25">
      <c r="G18084" s="6">
        <v>38901</v>
      </c>
      <c r="H18084">
        <v>4</v>
      </c>
      <c r="I18084">
        <v>0.33</v>
      </c>
      <c r="J18084">
        <v>13.2</v>
      </c>
    </row>
    <row r="18085" spans="7:10" x14ac:dyDescent="0.25">
      <c r="G18085" s="6">
        <v>38902</v>
      </c>
      <c r="H18085">
        <v>12</v>
      </c>
      <c r="I18085">
        <v>0.98</v>
      </c>
      <c r="J18085">
        <v>14.18</v>
      </c>
    </row>
    <row r="18086" spans="7:10" x14ac:dyDescent="0.25">
      <c r="G18086" s="6">
        <v>38903</v>
      </c>
      <c r="H18086">
        <v>5</v>
      </c>
      <c r="I18086">
        <v>0.41</v>
      </c>
      <c r="J18086">
        <v>14.59</v>
      </c>
    </row>
    <row r="18087" spans="7:10" x14ac:dyDescent="0.25">
      <c r="G18087" s="6">
        <v>38904</v>
      </c>
      <c r="H18087">
        <v>4</v>
      </c>
      <c r="I18087">
        <v>0.33</v>
      </c>
      <c r="J18087">
        <v>14.92</v>
      </c>
    </row>
    <row r="18088" spans="7:10" x14ac:dyDescent="0.25">
      <c r="G18088" s="6">
        <v>38905</v>
      </c>
      <c r="H18088">
        <v>2</v>
      </c>
      <c r="I18088">
        <v>0.16</v>
      </c>
      <c r="J18088">
        <v>15.08</v>
      </c>
    </row>
    <row r="18089" spans="7:10" x14ac:dyDescent="0.25">
      <c r="G18089" s="6">
        <v>38906</v>
      </c>
      <c r="H18089">
        <v>49</v>
      </c>
      <c r="I18089">
        <v>4.0199999999999996</v>
      </c>
      <c r="J18089">
        <v>19.100000000000001</v>
      </c>
    </row>
    <row r="18090" spans="7:10" x14ac:dyDescent="0.25">
      <c r="G18090" s="6">
        <v>38907</v>
      </c>
      <c r="H18090">
        <v>6</v>
      </c>
      <c r="I18090">
        <v>0.49</v>
      </c>
      <c r="J18090">
        <v>19.59</v>
      </c>
    </row>
    <row r="18091" spans="7:10" x14ac:dyDescent="0.25">
      <c r="G18091" s="6">
        <v>38908</v>
      </c>
      <c r="H18091">
        <v>11</v>
      </c>
      <c r="I18091">
        <v>0.9</v>
      </c>
      <c r="J18091">
        <v>20.49</v>
      </c>
    </row>
    <row r="18092" spans="7:10" x14ac:dyDescent="0.25">
      <c r="G18092" s="6">
        <v>38909</v>
      </c>
      <c r="H18092">
        <v>24</v>
      </c>
      <c r="I18092">
        <v>1.97</v>
      </c>
      <c r="J18092">
        <v>22.46</v>
      </c>
    </row>
    <row r="18093" spans="7:10" x14ac:dyDescent="0.25">
      <c r="G18093" s="6">
        <v>38910</v>
      </c>
      <c r="H18093">
        <v>16</v>
      </c>
      <c r="I18093">
        <v>1.31</v>
      </c>
      <c r="J18093">
        <v>23.77</v>
      </c>
    </row>
    <row r="18094" spans="7:10" x14ac:dyDescent="0.25">
      <c r="G18094" s="6">
        <v>38911</v>
      </c>
      <c r="H18094">
        <v>10</v>
      </c>
      <c r="I18094">
        <v>0.82</v>
      </c>
      <c r="J18094">
        <v>24.59</v>
      </c>
    </row>
    <row r="18095" spans="7:10" x14ac:dyDescent="0.25">
      <c r="G18095" s="6">
        <v>38912</v>
      </c>
      <c r="H18095">
        <v>19</v>
      </c>
      <c r="I18095">
        <v>1.56</v>
      </c>
      <c r="J18095">
        <v>26.15</v>
      </c>
    </row>
    <row r="18096" spans="7:10" x14ac:dyDescent="0.25">
      <c r="G18096" s="6">
        <v>38913</v>
      </c>
      <c r="H18096">
        <v>21</v>
      </c>
      <c r="I18096">
        <v>1.72</v>
      </c>
      <c r="J18096">
        <v>27.87</v>
      </c>
    </row>
    <row r="18097" spans="7:10" x14ac:dyDescent="0.25">
      <c r="G18097" s="6">
        <v>38914</v>
      </c>
      <c r="H18097">
        <v>14</v>
      </c>
      <c r="I18097">
        <v>1.1499999999999999</v>
      </c>
      <c r="J18097">
        <v>29.02</v>
      </c>
    </row>
    <row r="18098" spans="7:10" x14ac:dyDescent="0.25">
      <c r="G18098" s="6">
        <v>38915</v>
      </c>
      <c r="H18098">
        <v>4</v>
      </c>
      <c r="I18098">
        <v>0.33</v>
      </c>
      <c r="J18098">
        <v>29.34</v>
      </c>
    </row>
    <row r="18099" spans="7:10" x14ac:dyDescent="0.25">
      <c r="G18099" s="6">
        <v>38916</v>
      </c>
      <c r="H18099">
        <v>22</v>
      </c>
      <c r="I18099">
        <v>1.8</v>
      </c>
      <c r="J18099">
        <v>31.15</v>
      </c>
    </row>
    <row r="18100" spans="7:10" x14ac:dyDescent="0.25">
      <c r="G18100" s="6">
        <v>38917</v>
      </c>
      <c r="H18100">
        <v>7</v>
      </c>
      <c r="I18100">
        <v>0.56999999999999995</v>
      </c>
      <c r="J18100">
        <v>31.72</v>
      </c>
    </row>
    <row r="18101" spans="7:10" x14ac:dyDescent="0.25">
      <c r="G18101" s="6">
        <v>38918</v>
      </c>
      <c r="H18101">
        <v>14</v>
      </c>
      <c r="I18101">
        <v>1.1499999999999999</v>
      </c>
      <c r="J18101">
        <v>32.869999999999997</v>
      </c>
    </row>
    <row r="18102" spans="7:10" x14ac:dyDescent="0.25">
      <c r="G18102" s="6">
        <v>38919</v>
      </c>
      <c r="H18102">
        <v>20</v>
      </c>
      <c r="I18102">
        <v>1.64</v>
      </c>
      <c r="J18102">
        <v>34.51</v>
      </c>
    </row>
    <row r="18103" spans="7:10" x14ac:dyDescent="0.25">
      <c r="G18103" s="6">
        <v>38920</v>
      </c>
      <c r="H18103">
        <v>6</v>
      </c>
      <c r="I18103">
        <v>0.49</v>
      </c>
      <c r="J18103">
        <v>35</v>
      </c>
    </row>
    <row r="18104" spans="7:10" x14ac:dyDescent="0.25">
      <c r="G18104" s="6">
        <v>38921</v>
      </c>
      <c r="H18104">
        <v>18</v>
      </c>
      <c r="I18104">
        <v>1.48</v>
      </c>
      <c r="J18104">
        <v>36.479999999999997</v>
      </c>
    </row>
    <row r="18105" spans="7:10" x14ac:dyDescent="0.25">
      <c r="G18105" s="6">
        <v>38922</v>
      </c>
      <c r="H18105">
        <v>17</v>
      </c>
      <c r="I18105">
        <v>1.39</v>
      </c>
      <c r="J18105">
        <v>37.869999999999997</v>
      </c>
    </row>
    <row r="18106" spans="7:10" x14ac:dyDescent="0.25">
      <c r="G18106" s="6">
        <v>38923</v>
      </c>
      <c r="H18106">
        <v>40</v>
      </c>
      <c r="I18106">
        <v>3.28</v>
      </c>
      <c r="J18106">
        <v>41.15</v>
      </c>
    </row>
    <row r="18107" spans="7:10" x14ac:dyDescent="0.25">
      <c r="G18107" s="6">
        <v>38924</v>
      </c>
      <c r="H18107">
        <v>19</v>
      </c>
      <c r="I18107">
        <v>1.56</v>
      </c>
      <c r="J18107">
        <v>42.7</v>
      </c>
    </row>
    <row r="18108" spans="7:10" x14ac:dyDescent="0.25">
      <c r="G18108" s="6">
        <v>38925</v>
      </c>
      <c r="H18108">
        <v>12</v>
      </c>
      <c r="I18108">
        <v>0.98</v>
      </c>
      <c r="J18108">
        <v>43.69</v>
      </c>
    </row>
    <row r="18109" spans="7:10" x14ac:dyDescent="0.25">
      <c r="G18109" s="6">
        <v>38926</v>
      </c>
      <c r="H18109">
        <v>6</v>
      </c>
      <c r="I18109">
        <v>0.49</v>
      </c>
      <c r="J18109">
        <v>44.18</v>
      </c>
    </row>
    <row r="18110" spans="7:10" x14ac:dyDescent="0.25">
      <c r="G18110" s="6">
        <v>38927</v>
      </c>
      <c r="H18110">
        <v>19</v>
      </c>
      <c r="I18110">
        <v>1.56</v>
      </c>
      <c r="J18110">
        <v>45.74</v>
      </c>
    </row>
    <row r="18111" spans="7:10" x14ac:dyDescent="0.25">
      <c r="G18111" s="6">
        <v>38928</v>
      </c>
      <c r="H18111">
        <v>9</v>
      </c>
      <c r="I18111">
        <v>0.74</v>
      </c>
      <c r="J18111">
        <v>46.48</v>
      </c>
    </row>
    <row r="18112" spans="7:10" x14ac:dyDescent="0.25">
      <c r="G18112" s="6">
        <v>38929</v>
      </c>
      <c r="H18112">
        <v>9</v>
      </c>
      <c r="I18112">
        <v>0.74</v>
      </c>
      <c r="J18112">
        <v>47.21</v>
      </c>
    </row>
    <row r="18113" spans="7:10" x14ac:dyDescent="0.25">
      <c r="G18113" s="6">
        <v>38930</v>
      </c>
      <c r="H18113">
        <v>2</v>
      </c>
      <c r="I18113">
        <v>0.16</v>
      </c>
      <c r="J18113">
        <v>47.38</v>
      </c>
    </row>
    <row r="18114" spans="7:10" x14ac:dyDescent="0.25">
      <c r="G18114" s="6">
        <v>38931</v>
      </c>
      <c r="H18114">
        <v>9</v>
      </c>
      <c r="I18114">
        <v>0.74</v>
      </c>
      <c r="J18114">
        <v>48.11</v>
      </c>
    </row>
    <row r="18115" spans="7:10" x14ac:dyDescent="0.25">
      <c r="G18115" s="6">
        <v>38932</v>
      </c>
      <c r="H18115">
        <v>9</v>
      </c>
      <c r="I18115">
        <v>0.74</v>
      </c>
      <c r="J18115">
        <v>48.85</v>
      </c>
    </row>
    <row r="18116" spans="7:10" x14ac:dyDescent="0.25">
      <c r="G18116" s="6">
        <v>38933</v>
      </c>
      <c r="H18116">
        <v>7</v>
      </c>
      <c r="I18116">
        <v>0.56999999999999995</v>
      </c>
      <c r="J18116">
        <v>49.43</v>
      </c>
    </row>
    <row r="18117" spans="7:10" x14ac:dyDescent="0.25">
      <c r="G18117" s="6">
        <v>38934</v>
      </c>
      <c r="H18117">
        <v>5</v>
      </c>
      <c r="I18117">
        <v>0.41</v>
      </c>
      <c r="J18117">
        <v>49.84</v>
      </c>
    </row>
    <row r="18118" spans="7:10" x14ac:dyDescent="0.25">
      <c r="G18118" s="6">
        <v>38935</v>
      </c>
      <c r="H18118">
        <v>1</v>
      </c>
      <c r="I18118">
        <v>0.08</v>
      </c>
      <c r="J18118">
        <v>49.92</v>
      </c>
    </row>
    <row r="18119" spans="7:10" x14ac:dyDescent="0.25">
      <c r="G18119" s="6">
        <v>38936</v>
      </c>
      <c r="H18119">
        <v>5</v>
      </c>
      <c r="I18119">
        <v>0.41</v>
      </c>
      <c r="J18119">
        <v>50.33</v>
      </c>
    </row>
    <row r="18120" spans="7:10" x14ac:dyDescent="0.25">
      <c r="G18120" s="6">
        <v>38937</v>
      </c>
      <c r="H18120">
        <v>8</v>
      </c>
      <c r="I18120">
        <v>0.66</v>
      </c>
      <c r="J18120">
        <v>50.98</v>
      </c>
    </row>
    <row r="18121" spans="7:10" x14ac:dyDescent="0.25">
      <c r="G18121" s="6">
        <v>38938</v>
      </c>
      <c r="H18121">
        <v>19</v>
      </c>
      <c r="I18121">
        <v>1.56</v>
      </c>
      <c r="J18121">
        <v>52.54</v>
      </c>
    </row>
    <row r="18122" spans="7:10" x14ac:dyDescent="0.25">
      <c r="G18122" s="6">
        <v>38939</v>
      </c>
      <c r="H18122">
        <v>12</v>
      </c>
      <c r="I18122">
        <v>0.98</v>
      </c>
      <c r="J18122">
        <v>53.52</v>
      </c>
    </row>
    <row r="18123" spans="7:10" x14ac:dyDescent="0.25">
      <c r="G18123" s="6">
        <v>38940</v>
      </c>
      <c r="H18123">
        <v>12</v>
      </c>
      <c r="I18123">
        <v>0.98</v>
      </c>
      <c r="J18123">
        <v>54.51</v>
      </c>
    </row>
    <row r="18124" spans="7:10" x14ac:dyDescent="0.25">
      <c r="G18124" s="6">
        <v>38941</v>
      </c>
      <c r="H18124">
        <v>20</v>
      </c>
      <c r="I18124">
        <v>1.64</v>
      </c>
      <c r="J18124">
        <v>56.15</v>
      </c>
    </row>
    <row r="18125" spans="7:10" x14ac:dyDescent="0.25">
      <c r="G18125" s="6">
        <v>38942</v>
      </c>
      <c r="H18125">
        <v>18</v>
      </c>
      <c r="I18125">
        <v>1.48</v>
      </c>
      <c r="J18125">
        <v>57.62</v>
      </c>
    </row>
    <row r="18126" spans="7:10" x14ac:dyDescent="0.25">
      <c r="G18126" s="6">
        <v>38944</v>
      </c>
      <c r="H18126">
        <v>5</v>
      </c>
      <c r="I18126">
        <v>0.41</v>
      </c>
      <c r="J18126">
        <v>58.03</v>
      </c>
    </row>
    <row r="18127" spans="7:10" x14ac:dyDescent="0.25">
      <c r="G18127" s="6">
        <v>38945</v>
      </c>
      <c r="H18127">
        <v>38</v>
      </c>
      <c r="I18127">
        <v>3.11</v>
      </c>
      <c r="J18127">
        <v>61.15</v>
      </c>
    </row>
    <row r="18128" spans="7:10" x14ac:dyDescent="0.25">
      <c r="G18128" s="6">
        <v>38946</v>
      </c>
      <c r="H18128">
        <v>24</v>
      </c>
      <c r="I18128">
        <v>1.97</v>
      </c>
      <c r="J18128">
        <v>63.11</v>
      </c>
    </row>
    <row r="18129" spans="7:10" x14ac:dyDescent="0.25">
      <c r="G18129" s="6">
        <v>38947</v>
      </c>
      <c r="H18129">
        <v>11</v>
      </c>
      <c r="I18129">
        <v>0.9</v>
      </c>
      <c r="J18129">
        <v>64.02</v>
      </c>
    </row>
    <row r="18130" spans="7:10" x14ac:dyDescent="0.25">
      <c r="G18130" s="6">
        <v>38948</v>
      </c>
      <c r="H18130">
        <v>8</v>
      </c>
      <c r="I18130">
        <v>0.66</v>
      </c>
      <c r="J18130">
        <v>64.67</v>
      </c>
    </row>
    <row r="18131" spans="7:10" x14ac:dyDescent="0.25">
      <c r="G18131" s="6">
        <v>38949</v>
      </c>
      <c r="H18131">
        <v>6</v>
      </c>
      <c r="I18131">
        <v>0.49</v>
      </c>
      <c r="J18131">
        <v>65.16</v>
      </c>
    </row>
    <row r="18132" spans="7:10" x14ac:dyDescent="0.25">
      <c r="G18132" s="6">
        <v>38950</v>
      </c>
      <c r="H18132">
        <v>12</v>
      </c>
      <c r="I18132">
        <v>0.98</v>
      </c>
      <c r="J18132">
        <v>66.150000000000006</v>
      </c>
    </row>
    <row r="18133" spans="7:10" x14ac:dyDescent="0.25">
      <c r="G18133" s="6">
        <v>38951</v>
      </c>
      <c r="H18133">
        <v>14</v>
      </c>
      <c r="I18133">
        <v>1.1499999999999999</v>
      </c>
      <c r="J18133">
        <v>67.3</v>
      </c>
    </row>
    <row r="18134" spans="7:10" x14ac:dyDescent="0.25">
      <c r="G18134" s="6">
        <v>38952</v>
      </c>
      <c r="H18134">
        <v>10</v>
      </c>
      <c r="I18134">
        <v>0.82</v>
      </c>
      <c r="J18134">
        <v>68.11</v>
      </c>
    </row>
    <row r="18135" spans="7:10" x14ac:dyDescent="0.25">
      <c r="G18135" s="6">
        <v>38953</v>
      </c>
      <c r="H18135">
        <v>1</v>
      </c>
      <c r="I18135">
        <v>0.08</v>
      </c>
      <c r="J18135">
        <v>68.2</v>
      </c>
    </row>
    <row r="18136" spans="7:10" x14ac:dyDescent="0.25">
      <c r="G18136" s="6">
        <v>38954</v>
      </c>
      <c r="H18136">
        <v>16</v>
      </c>
      <c r="I18136">
        <v>1.31</v>
      </c>
      <c r="J18136">
        <v>69.510000000000005</v>
      </c>
    </row>
    <row r="18137" spans="7:10" x14ac:dyDescent="0.25">
      <c r="G18137" s="6">
        <v>38955</v>
      </c>
      <c r="H18137">
        <v>14</v>
      </c>
      <c r="I18137">
        <v>1.1499999999999999</v>
      </c>
      <c r="J18137">
        <v>70.66</v>
      </c>
    </row>
    <row r="18138" spans="7:10" x14ac:dyDescent="0.25">
      <c r="G18138" s="6">
        <v>38956</v>
      </c>
      <c r="H18138">
        <v>2</v>
      </c>
      <c r="I18138">
        <v>0.16</v>
      </c>
      <c r="J18138">
        <v>70.819999999999993</v>
      </c>
    </row>
    <row r="18139" spans="7:10" x14ac:dyDescent="0.25">
      <c r="G18139" s="6">
        <v>38957</v>
      </c>
      <c r="H18139">
        <v>9</v>
      </c>
      <c r="I18139">
        <v>0.74</v>
      </c>
      <c r="J18139">
        <v>71.56</v>
      </c>
    </row>
    <row r="18140" spans="7:10" x14ac:dyDescent="0.25">
      <c r="G18140" s="6">
        <v>38958</v>
      </c>
      <c r="H18140">
        <v>10</v>
      </c>
      <c r="I18140">
        <v>0.82</v>
      </c>
      <c r="J18140">
        <v>72.38</v>
      </c>
    </row>
    <row r="18141" spans="7:10" x14ac:dyDescent="0.25">
      <c r="G18141" s="6">
        <v>38959</v>
      </c>
      <c r="H18141">
        <v>7</v>
      </c>
      <c r="I18141">
        <v>0.56999999999999995</v>
      </c>
      <c r="J18141">
        <v>72.95</v>
      </c>
    </row>
    <row r="18142" spans="7:10" x14ac:dyDescent="0.25">
      <c r="G18142" s="6">
        <v>38960</v>
      </c>
      <c r="H18142">
        <v>9</v>
      </c>
      <c r="I18142">
        <v>0.74</v>
      </c>
      <c r="J18142">
        <v>73.69</v>
      </c>
    </row>
    <row r="18143" spans="7:10" x14ac:dyDescent="0.25">
      <c r="G18143" s="6">
        <v>38961</v>
      </c>
      <c r="H18143">
        <v>7</v>
      </c>
      <c r="I18143">
        <v>0.56999999999999995</v>
      </c>
      <c r="J18143">
        <v>74.260000000000005</v>
      </c>
    </row>
    <row r="18144" spans="7:10" x14ac:dyDescent="0.25">
      <c r="G18144" s="6">
        <v>38962</v>
      </c>
      <c r="H18144">
        <v>27</v>
      </c>
      <c r="I18144">
        <v>2.21</v>
      </c>
      <c r="J18144">
        <v>76.48</v>
      </c>
    </row>
    <row r="18145" spans="7:10" x14ac:dyDescent="0.25">
      <c r="G18145" s="6">
        <v>38963</v>
      </c>
      <c r="H18145">
        <v>8</v>
      </c>
      <c r="I18145">
        <v>0.66</v>
      </c>
      <c r="J18145">
        <v>77.13</v>
      </c>
    </row>
    <row r="18146" spans="7:10" x14ac:dyDescent="0.25">
      <c r="G18146" s="6">
        <v>38966</v>
      </c>
      <c r="H18146">
        <v>3</v>
      </c>
      <c r="I18146">
        <v>0.25</v>
      </c>
      <c r="J18146">
        <v>77.38</v>
      </c>
    </row>
    <row r="18147" spans="7:10" x14ac:dyDescent="0.25">
      <c r="G18147" s="6">
        <v>38969</v>
      </c>
      <c r="H18147">
        <v>15</v>
      </c>
      <c r="I18147">
        <v>1.23</v>
      </c>
      <c r="J18147">
        <v>78.61</v>
      </c>
    </row>
    <row r="18148" spans="7:10" x14ac:dyDescent="0.25">
      <c r="G18148" s="6">
        <v>38970</v>
      </c>
      <c r="H18148">
        <v>8</v>
      </c>
      <c r="I18148">
        <v>0.66</v>
      </c>
      <c r="J18148">
        <v>79.260000000000005</v>
      </c>
    </row>
    <row r="18149" spans="7:10" x14ac:dyDescent="0.25">
      <c r="G18149" s="6">
        <v>38972</v>
      </c>
      <c r="H18149">
        <v>4</v>
      </c>
      <c r="I18149">
        <v>0.33</v>
      </c>
      <c r="J18149">
        <v>79.59</v>
      </c>
    </row>
    <row r="18150" spans="7:10" x14ac:dyDescent="0.25">
      <c r="G18150" s="6">
        <v>38973</v>
      </c>
      <c r="H18150">
        <v>1</v>
      </c>
      <c r="I18150">
        <v>0.08</v>
      </c>
      <c r="J18150">
        <v>79.67</v>
      </c>
    </row>
    <row r="18151" spans="7:10" x14ac:dyDescent="0.25">
      <c r="G18151" s="6">
        <v>38974</v>
      </c>
      <c r="H18151">
        <v>6</v>
      </c>
      <c r="I18151">
        <v>0.49</v>
      </c>
      <c r="J18151">
        <v>80.16</v>
      </c>
    </row>
    <row r="18152" spans="7:10" x14ac:dyDescent="0.25">
      <c r="G18152" s="6">
        <v>38975</v>
      </c>
      <c r="H18152">
        <v>9</v>
      </c>
      <c r="I18152">
        <v>0.74</v>
      </c>
      <c r="J18152">
        <v>80.900000000000006</v>
      </c>
    </row>
    <row r="18153" spans="7:10" x14ac:dyDescent="0.25">
      <c r="G18153" s="6">
        <v>38976</v>
      </c>
      <c r="H18153">
        <v>14</v>
      </c>
      <c r="I18153">
        <v>1.1499999999999999</v>
      </c>
      <c r="J18153">
        <v>82.05</v>
      </c>
    </row>
    <row r="18154" spans="7:10" x14ac:dyDescent="0.25">
      <c r="G18154" s="6">
        <v>38977</v>
      </c>
      <c r="H18154">
        <v>9</v>
      </c>
      <c r="I18154">
        <v>0.74</v>
      </c>
      <c r="J18154">
        <v>82.79</v>
      </c>
    </row>
    <row r="18155" spans="7:10" x14ac:dyDescent="0.25">
      <c r="G18155" s="6">
        <v>38979</v>
      </c>
      <c r="H18155">
        <v>4</v>
      </c>
      <c r="I18155">
        <v>0.33</v>
      </c>
      <c r="J18155">
        <v>83.11</v>
      </c>
    </row>
    <row r="18156" spans="7:10" x14ac:dyDescent="0.25">
      <c r="G18156" s="6">
        <v>38980</v>
      </c>
      <c r="H18156">
        <v>7</v>
      </c>
      <c r="I18156">
        <v>0.56999999999999995</v>
      </c>
      <c r="J18156">
        <v>83.69</v>
      </c>
    </row>
    <row r="18157" spans="7:10" x14ac:dyDescent="0.25">
      <c r="G18157" s="6">
        <v>38981</v>
      </c>
      <c r="H18157">
        <v>6</v>
      </c>
      <c r="I18157">
        <v>0.49</v>
      </c>
      <c r="J18157">
        <v>84.18</v>
      </c>
    </row>
    <row r="18158" spans="7:10" x14ac:dyDescent="0.25">
      <c r="G18158" s="6">
        <v>38982</v>
      </c>
      <c r="H18158">
        <v>1</v>
      </c>
      <c r="I18158">
        <v>0.08</v>
      </c>
      <c r="J18158">
        <v>84.26</v>
      </c>
    </row>
    <row r="18159" spans="7:10" x14ac:dyDescent="0.25">
      <c r="G18159" s="6">
        <v>38983</v>
      </c>
      <c r="H18159">
        <v>5</v>
      </c>
      <c r="I18159">
        <v>0.41</v>
      </c>
      <c r="J18159">
        <v>84.67</v>
      </c>
    </row>
    <row r="18160" spans="7:10" x14ac:dyDescent="0.25">
      <c r="G18160" s="6">
        <v>38984</v>
      </c>
      <c r="H18160">
        <v>11</v>
      </c>
      <c r="I18160">
        <v>0.9</v>
      </c>
      <c r="J18160">
        <v>85.57</v>
      </c>
    </row>
    <row r="18161" spans="7:10" x14ac:dyDescent="0.25">
      <c r="G18161" s="6">
        <v>38985</v>
      </c>
      <c r="H18161">
        <v>1</v>
      </c>
      <c r="I18161">
        <v>0.08</v>
      </c>
      <c r="J18161">
        <v>85.66</v>
      </c>
    </row>
    <row r="18162" spans="7:10" x14ac:dyDescent="0.25">
      <c r="G18162" s="6">
        <v>38987</v>
      </c>
      <c r="H18162">
        <v>1</v>
      </c>
      <c r="I18162">
        <v>0.08</v>
      </c>
      <c r="J18162">
        <v>85.74</v>
      </c>
    </row>
    <row r="18163" spans="7:10" x14ac:dyDescent="0.25">
      <c r="G18163" s="6">
        <v>38989</v>
      </c>
      <c r="H18163">
        <v>1</v>
      </c>
      <c r="I18163">
        <v>0.08</v>
      </c>
      <c r="J18163">
        <v>85.82</v>
      </c>
    </row>
    <row r="18164" spans="7:10" x14ac:dyDescent="0.25">
      <c r="G18164" s="6">
        <v>38991</v>
      </c>
      <c r="H18164">
        <v>6</v>
      </c>
      <c r="I18164">
        <v>0.49</v>
      </c>
      <c r="J18164">
        <v>86.31</v>
      </c>
    </row>
    <row r="18165" spans="7:10" x14ac:dyDescent="0.25">
      <c r="G18165" s="6">
        <v>38992</v>
      </c>
      <c r="H18165">
        <v>3</v>
      </c>
      <c r="I18165">
        <v>0.25</v>
      </c>
      <c r="J18165">
        <v>86.56</v>
      </c>
    </row>
    <row r="18166" spans="7:10" x14ac:dyDescent="0.25">
      <c r="G18166" s="6">
        <v>38994</v>
      </c>
      <c r="H18166">
        <v>1</v>
      </c>
      <c r="I18166">
        <v>0.08</v>
      </c>
      <c r="J18166">
        <v>86.64</v>
      </c>
    </row>
    <row r="18167" spans="7:10" x14ac:dyDescent="0.25">
      <c r="G18167" s="6">
        <v>38996</v>
      </c>
      <c r="H18167">
        <v>6</v>
      </c>
      <c r="I18167">
        <v>0.49</v>
      </c>
      <c r="J18167">
        <v>87.13</v>
      </c>
    </row>
    <row r="18168" spans="7:10" x14ac:dyDescent="0.25">
      <c r="G18168" s="6">
        <v>38997</v>
      </c>
      <c r="H18168">
        <v>21</v>
      </c>
      <c r="I18168">
        <v>1.72</v>
      </c>
      <c r="J18168">
        <v>88.85</v>
      </c>
    </row>
    <row r="18169" spans="7:10" x14ac:dyDescent="0.25">
      <c r="G18169" s="6">
        <v>38998</v>
      </c>
      <c r="H18169">
        <v>9</v>
      </c>
      <c r="I18169">
        <v>0.74</v>
      </c>
      <c r="J18169">
        <v>89.59</v>
      </c>
    </row>
    <row r="18170" spans="7:10" x14ac:dyDescent="0.25">
      <c r="G18170" s="6">
        <v>38999</v>
      </c>
      <c r="H18170">
        <v>6</v>
      </c>
      <c r="I18170">
        <v>0.49</v>
      </c>
      <c r="J18170">
        <v>90.08</v>
      </c>
    </row>
    <row r="18171" spans="7:10" x14ac:dyDescent="0.25">
      <c r="G18171" s="6">
        <v>39000</v>
      </c>
      <c r="H18171">
        <v>4</v>
      </c>
      <c r="I18171">
        <v>0.33</v>
      </c>
      <c r="J18171">
        <v>90.41</v>
      </c>
    </row>
    <row r="18172" spans="7:10" x14ac:dyDescent="0.25">
      <c r="G18172" s="6">
        <v>39004</v>
      </c>
      <c r="H18172">
        <v>12</v>
      </c>
      <c r="I18172">
        <v>0.98</v>
      </c>
      <c r="J18172">
        <v>91.39</v>
      </c>
    </row>
    <row r="18173" spans="7:10" x14ac:dyDescent="0.25">
      <c r="G18173" s="6">
        <v>39005</v>
      </c>
      <c r="H18173">
        <v>2</v>
      </c>
      <c r="I18173">
        <v>0.16</v>
      </c>
      <c r="J18173">
        <v>91.56</v>
      </c>
    </row>
    <row r="18174" spans="7:10" x14ac:dyDescent="0.25">
      <c r="G18174" s="6">
        <v>39006</v>
      </c>
      <c r="H18174">
        <v>2</v>
      </c>
      <c r="I18174">
        <v>0.16</v>
      </c>
      <c r="J18174">
        <v>91.72</v>
      </c>
    </row>
    <row r="18175" spans="7:10" x14ac:dyDescent="0.25">
      <c r="G18175" s="6">
        <v>39007</v>
      </c>
      <c r="H18175">
        <v>3</v>
      </c>
      <c r="I18175">
        <v>0.25</v>
      </c>
      <c r="J18175">
        <v>91.97</v>
      </c>
    </row>
    <row r="18176" spans="7:10" x14ac:dyDescent="0.25">
      <c r="G18176" s="6">
        <v>39011</v>
      </c>
      <c r="H18176">
        <v>19</v>
      </c>
      <c r="I18176">
        <v>1.56</v>
      </c>
      <c r="J18176">
        <v>93.52</v>
      </c>
    </row>
    <row r="18177" spans="1:10" x14ac:dyDescent="0.25">
      <c r="G18177" s="6">
        <v>39012</v>
      </c>
      <c r="H18177">
        <v>13</v>
      </c>
      <c r="I18177">
        <v>1.07</v>
      </c>
      <c r="J18177">
        <v>94.59</v>
      </c>
    </row>
    <row r="18178" spans="1:10" x14ac:dyDescent="0.25">
      <c r="G18178" s="6">
        <v>39013</v>
      </c>
      <c r="H18178">
        <v>2</v>
      </c>
      <c r="I18178">
        <v>0.16</v>
      </c>
      <c r="J18178">
        <v>94.75</v>
      </c>
    </row>
    <row r="18179" spans="1:10" x14ac:dyDescent="0.25">
      <c r="G18179" s="6">
        <v>39014</v>
      </c>
      <c r="H18179">
        <v>2</v>
      </c>
      <c r="I18179">
        <v>0.16</v>
      </c>
      <c r="J18179">
        <v>94.92</v>
      </c>
    </row>
    <row r="18180" spans="1:10" x14ac:dyDescent="0.25">
      <c r="G18180" s="6">
        <v>39017</v>
      </c>
      <c r="H18180">
        <v>2</v>
      </c>
      <c r="I18180">
        <v>0.16</v>
      </c>
      <c r="J18180">
        <v>95.08</v>
      </c>
    </row>
    <row r="18181" spans="1:10" x14ac:dyDescent="0.25">
      <c r="G18181" s="6">
        <v>39018</v>
      </c>
      <c r="H18181">
        <v>27</v>
      </c>
      <c r="I18181">
        <v>2.21</v>
      </c>
      <c r="J18181">
        <v>97.3</v>
      </c>
    </row>
    <row r="18182" spans="1:10" x14ac:dyDescent="0.25">
      <c r="G18182" s="6">
        <v>39025</v>
      </c>
      <c r="H18182">
        <v>31</v>
      </c>
      <c r="I18182">
        <v>2.54</v>
      </c>
      <c r="J18182">
        <v>99.84</v>
      </c>
    </row>
    <row r="18183" spans="1:10" x14ac:dyDescent="0.25">
      <c r="G18183" s="6">
        <v>39655</v>
      </c>
      <c r="H18183">
        <v>1</v>
      </c>
      <c r="I18183">
        <v>0.08</v>
      </c>
      <c r="J18183">
        <v>99.92</v>
      </c>
    </row>
    <row r="18184" spans="1:10" x14ac:dyDescent="0.25">
      <c r="G18184" s="6">
        <v>1936070</v>
      </c>
      <c r="H18184">
        <v>1</v>
      </c>
      <c r="I18184">
        <v>0.08</v>
      </c>
      <c r="J18184">
        <v>100</v>
      </c>
    </row>
    <row r="18186" spans="1:10" x14ac:dyDescent="0.25">
      <c r="G18186" t="s">
        <v>1673</v>
      </c>
      <c r="H18186" s="3">
        <v>1220</v>
      </c>
      <c r="I18186">
        <v>100</v>
      </c>
    </row>
    <row r="18190" spans="1:10" s="9" customFormat="1" x14ac:dyDescent="0.25">
      <c r="A18190" s="9" t="s">
        <v>730</v>
      </c>
      <c r="G18190" s="9" t="s">
        <v>1391</v>
      </c>
    </row>
    <row r="18194" spans="7:10" x14ac:dyDescent="0.25">
      <c r="G18194" t="s">
        <v>3807</v>
      </c>
      <c r="H18194" t="s">
        <v>1601</v>
      </c>
      <c r="I18194" t="s">
        <v>1602</v>
      </c>
      <c r="J18194" t="s">
        <v>1603</v>
      </c>
    </row>
    <row r="18196" spans="7:10" x14ac:dyDescent="0.25">
      <c r="G18196">
        <v>0</v>
      </c>
      <c r="H18196">
        <v>3</v>
      </c>
      <c r="I18196">
        <v>0.25</v>
      </c>
      <c r="J18196">
        <v>0.25</v>
      </c>
    </row>
    <row r="18197" spans="7:10" x14ac:dyDescent="0.25">
      <c r="G18197">
        <v>1</v>
      </c>
      <c r="H18197">
        <v>9</v>
      </c>
      <c r="I18197">
        <v>0.76</v>
      </c>
      <c r="J18197">
        <v>1.01</v>
      </c>
    </row>
    <row r="18198" spans="7:10" x14ac:dyDescent="0.25">
      <c r="G18198">
        <v>1.01</v>
      </c>
      <c r="H18198">
        <v>1</v>
      </c>
      <c r="I18198">
        <v>0.08</v>
      </c>
      <c r="J18198">
        <v>1.1000000000000001</v>
      </c>
    </row>
    <row r="18199" spans="7:10" x14ac:dyDescent="0.25">
      <c r="G18199">
        <v>1.1499999999999999</v>
      </c>
      <c r="H18199">
        <v>1</v>
      </c>
      <c r="I18199">
        <v>0.08</v>
      </c>
      <c r="J18199">
        <v>1.18</v>
      </c>
    </row>
    <row r="18200" spans="7:10" x14ac:dyDescent="0.25">
      <c r="G18200">
        <v>1.3</v>
      </c>
      <c r="H18200">
        <v>3</v>
      </c>
      <c r="I18200">
        <v>0.25</v>
      </c>
      <c r="J18200">
        <v>1.43</v>
      </c>
    </row>
    <row r="18201" spans="7:10" x14ac:dyDescent="0.25">
      <c r="G18201">
        <v>2</v>
      </c>
      <c r="H18201">
        <v>3</v>
      </c>
      <c r="I18201">
        <v>0.25</v>
      </c>
      <c r="J18201">
        <v>1.69</v>
      </c>
    </row>
    <row r="18202" spans="7:10" x14ac:dyDescent="0.25">
      <c r="G18202">
        <v>2.2999999999999998</v>
      </c>
      <c r="H18202">
        <v>4</v>
      </c>
      <c r="I18202">
        <v>0.34</v>
      </c>
      <c r="J18202">
        <v>2.0299999999999998</v>
      </c>
    </row>
    <row r="18203" spans="7:10" x14ac:dyDescent="0.25">
      <c r="G18203">
        <v>3</v>
      </c>
      <c r="H18203">
        <v>7</v>
      </c>
      <c r="I18203">
        <v>0.59</v>
      </c>
      <c r="J18203">
        <v>2.62</v>
      </c>
    </row>
    <row r="18204" spans="7:10" x14ac:dyDescent="0.25">
      <c r="G18204">
        <v>3.3</v>
      </c>
      <c r="H18204">
        <v>4</v>
      </c>
      <c r="I18204">
        <v>0.34</v>
      </c>
      <c r="J18204">
        <v>2.95</v>
      </c>
    </row>
    <row r="18205" spans="7:10" x14ac:dyDescent="0.25">
      <c r="G18205">
        <v>3.45</v>
      </c>
      <c r="H18205">
        <v>1</v>
      </c>
      <c r="I18205">
        <v>0.08</v>
      </c>
      <c r="J18205">
        <v>3.04</v>
      </c>
    </row>
    <row r="18206" spans="7:10" x14ac:dyDescent="0.25">
      <c r="G18206">
        <v>4</v>
      </c>
      <c r="H18206">
        <v>26</v>
      </c>
      <c r="I18206">
        <v>2.19</v>
      </c>
      <c r="J18206">
        <v>5.23</v>
      </c>
    </row>
    <row r="18207" spans="7:10" x14ac:dyDescent="0.25">
      <c r="G18207">
        <v>4.2</v>
      </c>
      <c r="H18207">
        <v>3</v>
      </c>
      <c r="I18207">
        <v>0.25</v>
      </c>
      <c r="J18207">
        <v>5.49</v>
      </c>
    </row>
    <row r="18208" spans="7:10" x14ac:dyDescent="0.25">
      <c r="G18208">
        <v>4.3</v>
      </c>
      <c r="H18208">
        <v>18</v>
      </c>
      <c r="I18208">
        <v>1.52</v>
      </c>
      <c r="J18208">
        <v>7</v>
      </c>
    </row>
    <row r="18209" spans="7:10" x14ac:dyDescent="0.25">
      <c r="G18209">
        <v>5</v>
      </c>
      <c r="H18209">
        <v>41</v>
      </c>
      <c r="I18209">
        <v>3.46</v>
      </c>
      <c r="J18209">
        <v>10.46</v>
      </c>
    </row>
    <row r="18210" spans="7:10" x14ac:dyDescent="0.25">
      <c r="G18210">
        <v>5.05</v>
      </c>
      <c r="H18210">
        <v>1</v>
      </c>
      <c r="I18210">
        <v>0.08</v>
      </c>
      <c r="J18210">
        <v>10.55</v>
      </c>
    </row>
    <row r="18211" spans="7:10" x14ac:dyDescent="0.25">
      <c r="G18211">
        <v>5.0599999999999996</v>
      </c>
      <c r="H18211">
        <v>1</v>
      </c>
      <c r="I18211">
        <v>0.08</v>
      </c>
      <c r="J18211">
        <v>10.63</v>
      </c>
    </row>
    <row r="18212" spans="7:10" x14ac:dyDescent="0.25">
      <c r="G18212">
        <v>5.15</v>
      </c>
      <c r="H18212">
        <v>2</v>
      </c>
      <c r="I18212">
        <v>0.17</v>
      </c>
      <c r="J18212">
        <v>10.8</v>
      </c>
    </row>
    <row r="18213" spans="7:10" x14ac:dyDescent="0.25">
      <c r="G18213">
        <v>5.2</v>
      </c>
      <c r="H18213">
        <v>2</v>
      </c>
      <c r="I18213">
        <v>0.17</v>
      </c>
      <c r="J18213">
        <v>10.97</v>
      </c>
    </row>
    <row r="18214" spans="7:10" x14ac:dyDescent="0.25">
      <c r="G18214">
        <v>5.3</v>
      </c>
      <c r="H18214">
        <v>29</v>
      </c>
      <c r="I18214">
        <v>2.4500000000000002</v>
      </c>
      <c r="J18214">
        <v>13.42</v>
      </c>
    </row>
    <row r="18215" spans="7:10" x14ac:dyDescent="0.25">
      <c r="G18215">
        <v>5.4</v>
      </c>
      <c r="H18215">
        <v>1</v>
      </c>
      <c r="I18215">
        <v>0.08</v>
      </c>
      <c r="J18215">
        <v>13.5</v>
      </c>
    </row>
    <row r="18216" spans="7:10" x14ac:dyDescent="0.25">
      <c r="G18216">
        <v>5.45</v>
      </c>
      <c r="H18216">
        <v>4</v>
      </c>
      <c r="I18216">
        <v>0.34</v>
      </c>
      <c r="J18216">
        <v>13.84</v>
      </c>
    </row>
    <row r="18217" spans="7:10" x14ac:dyDescent="0.25">
      <c r="G18217">
        <v>6</v>
      </c>
      <c r="H18217">
        <v>44</v>
      </c>
      <c r="I18217">
        <v>3.71</v>
      </c>
      <c r="J18217">
        <v>17.55</v>
      </c>
    </row>
    <row r="18218" spans="7:10" x14ac:dyDescent="0.25">
      <c r="G18218">
        <v>6.1</v>
      </c>
      <c r="H18218">
        <v>2</v>
      </c>
      <c r="I18218">
        <v>0.17</v>
      </c>
      <c r="J18218">
        <v>17.72</v>
      </c>
    </row>
    <row r="18219" spans="7:10" x14ac:dyDescent="0.25">
      <c r="G18219">
        <v>6.15</v>
      </c>
      <c r="H18219">
        <v>10</v>
      </c>
      <c r="I18219">
        <v>0.84</v>
      </c>
      <c r="J18219">
        <v>18.57</v>
      </c>
    </row>
    <row r="18220" spans="7:10" x14ac:dyDescent="0.25">
      <c r="G18220">
        <v>6.19</v>
      </c>
      <c r="H18220">
        <v>1</v>
      </c>
      <c r="I18220">
        <v>0.08</v>
      </c>
      <c r="J18220">
        <v>18.649999999999999</v>
      </c>
    </row>
    <row r="18221" spans="7:10" x14ac:dyDescent="0.25">
      <c r="G18221">
        <v>6.2</v>
      </c>
      <c r="H18221">
        <v>3</v>
      </c>
      <c r="I18221">
        <v>0.25</v>
      </c>
      <c r="J18221">
        <v>18.899999999999999</v>
      </c>
    </row>
    <row r="18222" spans="7:10" x14ac:dyDescent="0.25">
      <c r="G18222">
        <v>6.3</v>
      </c>
      <c r="H18222">
        <v>43</v>
      </c>
      <c r="I18222">
        <v>3.63</v>
      </c>
      <c r="J18222">
        <v>22.53</v>
      </c>
    </row>
    <row r="18223" spans="7:10" x14ac:dyDescent="0.25">
      <c r="G18223">
        <v>6.45</v>
      </c>
      <c r="H18223">
        <v>4</v>
      </c>
      <c r="I18223">
        <v>0.34</v>
      </c>
      <c r="J18223">
        <v>22.87</v>
      </c>
    </row>
    <row r="18224" spans="7:10" x14ac:dyDescent="0.25">
      <c r="G18224">
        <v>6.5</v>
      </c>
      <c r="H18224">
        <v>5</v>
      </c>
      <c r="I18224">
        <v>0.42</v>
      </c>
      <c r="J18224">
        <v>23.29</v>
      </c>
    </row>
    <row r="18225" spans="7:10" x14ac:dyDescent="0.25">
      <c r="G18225">
        <v>7</v>
      </c>
      <c r="H18225">
        <v>76</v>
      </c>
      <c r="I18225">
        <v>6.41</v>
      </c>
      <c r="J18225">
        <v>29.7</v>
      </c>
    </row>
    <row r="18226" spans="7:10" x14ac:dyDescent="0.25">
      <c r="G18226">
        <v>7.05</v>
      </c>
      <c r="H18226">
        <v>3</v>
      </c>
      <c r="I18226">
        <v>0.25</v>
      </c>
      <c r="J18226">
        <v>29.96</v>
      </c>
    </row>
    <row r="18227" spans="7:10" x14ac:dyDescent="0.25">
      <c r="G18227">
        <v>7.08</v>
      </c>
      <c r="H18227">
        <v>1</v>
      </c>
      <c r="I18227">
        <v>0.08</v>
      </c>
      <c r="J18227">
        <v>30.04</v>
      </c>
    </row>
    <row r="18228" spans="7:10" x14ac:dyDescent="0.25">
      <c r="G18228">
        <v>7.1</v>
      </c>
      <c r="H18228">
        <v>1</v>
      </c>
      <c r="I18228">
        <v>0.08</v>
      </c>
      <c r="J18228">
        <v>30.13</v>
      </c>
    </row>
    <row r="18229" spans="7:10" x14ac:dyDescent="0.25">
      <c r="G18229">
        <v>7.15</v>
      </c>
      <c r="H18229">
        <v>9</v>
      </c>
      <c r="I18229">
        <v>0.76</v>
      </c>
      <c r="J18229">
        <v>30.89</v>
      </c>
    </row>
    <row r="18230" spans="7:10" x14ac:dyDescent="0.25">
      <c r="G18230">
        <v>7.18</v>
      </c>
      <c r="H18230">
        <v>1</v>
      </c>
      <c r="I18230">
        <v>0.08</v>
      </c>
      <c r="J18230">
        <v>30.97</v>
      </c>
    </row>
    <row r="18231" spans="7:10" x14ac:dyDescent="0.25">
      <c r="G18231">
        <v>7.2</v>
      </c>
      <c r="H18231">
        <v>10</v>
      </c>
      <c r="I18231">
        <v>0.84</v>
      </c>
      <c r="J18231">
        <v>31.81</v>
      </c>
    </row>
    <row r="18232" spans="7:10" x14ac:dyDescent="0.25">
      <c r="G18232">
        <v>7.25</v>
      </c>
      <c r="H18232">
        <v>2</v>
      </c>
      <c r="I18232">
        <v>0.17</v>
      </c>
      <c r="J18232">
        <v>31.98</v>
      </c>
    </row>
    <row r="18233" spans="7:10" x14ac:dyDescent="0.25">
      <c r="G18233">
        <v>7.3</v>
      </c>
      <c r="H18233">
        <v>62</v>
      </c>
      <c r="I18233">
        <v>5.23</v>
      </c>
      <c r="J18233">
        <v>37.22</v>
      </c>
    </row>
    <row r="18234" spans="7:10" x14ac:dyDescent="0.25">
      <c r="G18234">
        <v>7.35</v>
      </c>
      <c r="H18234">
        <v>1</v>
      </c>
      <c r="I18234">
        <v>0.08</v>
      </c>
      <c r="J18234">
        <v>37.299999999999997</v>
      </c>
    </row>
    <row r="18235" spans="7:10" x14ac:dyDescent="0.25">
      <c r="G18235">
        <v>7.4</v>
      </c>
      <c r="H18235">
        <v>5</v>
      </c>
      <c r="I18235">
        <v>0.42</v>
      </c>
      <c r="J18235">
        <v>37.72</v>
      </c>
    </row>
    <row r="18236" spans="7:10" x14ac:dyDescent="0.25">
      <c r="G18236">
        <v>7.45</v>
      </c>
      <c r="H18236">
        <v>7</v>
      </c>
      <c r="I18236">
        <v>0.59</v>
      </c>
      <c r="J18236">
        <v>38.31</v>
      </c>
    </row>
    <row r="18237" spans="7:10" x14ac:dyDescent="0.25">
      <c r="G18237">
        <v>7.48</v>
      </c>
      <c r="H18237">
        <v>1</v>
      </c>
      <c r="I18237">
        <v>0.08</v>
      </c>
      <c r="J18237">
        <v>38.4</v>
      </c>
    </row>
    <row r="18238" spans="7:10" x14ac:dyDescent="0.25">
      <c r="G18238">
        <v>7.5</v>
      </c>
      <c r="H18238">
        <v>3</v>
      </c>
      <c r="I18238">
        <v>0.25</v>
      </c>
      <c r="J18238">
        <v>38.65</v>
      </c>
    </row>
    <row r="18239" spans="7:10" x14ac:dyDescent="0.25">
      <c r="G18239">
        <v>8</v>
      </c>
      <c r="H18239">
        <v>122</v>
      </c>
      <c r="I18239">
        <v>10.3</v>
      </c>
      <c r="J18239">
        <v>48.95</v>
      </c>
    </row>
    <row r="18240" spans="7:10" x14ac:dyDescent="0.25">
      <c r="G18240">
        <v>8.0500000000000007</v>
      </c>
      <c r="H18240">
        <v>1</v>
      </c>
      <c r="I18240">
        <v>0.08</v>
      </c>
      <c r="J18240">
        <v>49.03</v>
      </c>
    </row>
    <row r="18241" spans="7:10" x14ac:dyDescent="0.25">
      <c r="G18241">
        <v>8.1</v>
      </c>
      <c r="H18241">
        <v>6</v>
      </c>
      <c r="I18241">
        <v>0.51</v>
      </c>
      <c r="J18241">
        <v>49.54</v>
      </c>
    </row>
    <row r="18242" spans="7:10" x14ac:dyDescent="0.25">
      <c r="G18242">
        <v>8.15</v>
      </c>
      <c r="H18242">
        <v>9</v>
      </c>
      <c r="I18242">
        <v>0.76</v>
      </c>
      <c r="J18242">
        <v>50.3</v>
      </c>
    </row>
    <row r="18243" spans="7:10" x14ac:dyDescent="0.25">
      <c r="G18243">
        <v>8.18</v>
      </c>
      <c r="H18243">
        <v>1</v>
      </c>
      <c r="I18243">
        <v>0.08</v>
      </c>
      <c r="J18243">
        <v>50.38</v>
      </c>
    </row>
    <row r="18244" spans="7:10" x14ac:dyDescent="0.25">
      <c r="G18244">
        <v>8.1999999999999993</v>
      </c>
      <c r="H18244">
        <v>8</v>
      </c>
      <c r="I18244">
        <v>0.68</v>
      </c>
      <c r="J18244">
        <v>51.05</v>
      </c>
    </row>
    <row r="18245" spans="7:10" x14ac:dyDescent="0.25">
      <c r="G18245">
        <v>8.25</v>
      </c>
      <c r="H18245">
        <v>1</v>
      </c>
      <c r="I18245">
        <v>0.08</v>
      </c>
      <c r="J18245">
        <v>51.14</v>
      </c>
    </row>
    <row r="18246" spans="7:10" x14ac:dyDescent="0.25">
      <c r="G18246">
        <v>8.26</v>
      </c>
      <c r="H18246">
        <v>1</v>
      </c>
      <c r="I18246">
        <v>0.08</v>
      </c>
      <c r="J18246">
        <v>51.22</v>
      </c>
    </row>
    <row r="18247" spans="7:10" x14ac:dyDescent="0.25">
      <c r="G18247">
        <v>8.3000000000000007</v>
      </c>
      <c r="H18247">
        <v>77</v>
      </c>
      <c r="I18247">
        <v>6.5</v>
      </c>
      <c r="J18247">
        <v>57.72</v>
      </c>
    </row>
    <row r="18248" spans="7:10" x14ac:dyDescent="0.25">
      <c r="G18248">
        <v>8.35</v>
      </c>
      <c r="H18248">
        <v>2</v>
      </c>
      <c r="I18248">
        <v>0.17</v>
      </c>
      <c r="J18248">
        <v>57.89</v>
      </c>
    </row>
    <row r="18249" spans="7:10" x14ac:dyDescent="0.25">
      <c r="G18249">
        <v>8.3800000000000008</v>
      </c>
      <c r="H18249">
        <v>1</v>
      </c>
      <c r="I18249">
        <v>0.08</v>
      </c>
      <c r="J18249">
        <v>57.97</v>
      </c>
    </row>
    <row r="18250" spans="7:10" x14ac:dyDescent="0.25">
      <c r="G18250">
        <v>8.4</v>
      </c>
      <c r="H18250">
        <v>4</v>
      </c>
      <c r="I18250">
        <v>0.34</v>
      </c>
      <c r="J18250">
        <v>58.31</v>
      </c>
    </row>
    <row r="18251" spans="7:10" x14ac:dyDescent="0.25">
      <c r="G18251">
        <v>8.4499999999999993</v>
      </c>
      <c r="H18251">
        <v>12</v>
      </c>
      <c r="I18251">
        <v>1.01</v>
      </c>
      <c r="J18251">
        <v>59.32</v>
      </c>
    </row>
    <row r="18252" spans="7:10" x14ac:dyDescent="0.25">
      <c r="G18252">
        <v>8.5</v>
      </c>
      <c r="H18252">
        <v>1</v>
      </c>
      <c r="I18252">
        <v>0.08</v>
      </c>
      <c r="J18252">
        <v>59.41</v>
      </c>
    </row>
    <row r="18253" spans="7:10" x14ac:dyDescent="0.25">
      <c r="G18253">
        <v>8.5500000000000007</v>
      </c>
      <c r="H18253">
        <v>1</v>
      </c>
      <c r="I18253">
        <v>0.08</v>
      </c>
      <c r="J18253">
        <v>59.49</v>
      </c>
    </row>
    <row r="18254" spans="7:10" x14ac:dyDescent="0.25">
      <c r="G18254">
        <v>9</v>
      </c>
      <c r="H18254">
        <v>97</v>
      </c>
      <c r="I18254">
        <v>8.19</v>
      </c>
      <c r="J18254">
        <v>67.680000000000007</v>
      </c>
    </row>
    <row r="18255" spans="7:10" x14ac:dyDescent="0.25">
      <c r="G18255">
        <v>9.0500000000000007</v>
      </c>
      <c r="H18255">
        <v>2</v>
      </c>
      <c r="I18255">
        <v>0.17</v>
      </c>
      <c r="J18255">
        <v>67.849999999999994</v>
      </c>
    </row>
    <row r="18256" spans="7:10" x14ac:dyDescent="0.25">
      <c r="G18256">
        <v>9.15</v>
      </c>
      <c r="H18256">
        <v>5</v>
      </c>
      <c r="I18256">
        <v>0.42</v>
      </c>
      <c r="J18256">
        <v>68.27</v>
      </c>
    </row>
    <row r="18257" spans="7:10" x14ac:dyDescent="0.25">
      <c r="G18257">
        <v>9.1999999999999993</v>
      </c>
      <c r="H18257">
        <v>9</v>
      </c>
      <c r="I18257">
        <v>0.76</v>
      </c>
      <c r="J18257">
        <v>69.03</v>
      </c>
    </row>
    <row r="18258" spans="7:10" x14ac:dyDescent="0.25">
      <c r="G18258">
        <v>9.25</v>
      </c>
      <c r="H18258">
        <v>1</v>
      </c>
      <c r="I18258">
        <v>0.08</v>
      </c>
      <c r="J18258">
        <v>69.11</v>
      </c>
    </row>
    <row r="18259" spans="7:10" x14ac:dyDescent="0.25">
      <c r="G18259">
        <v>9.3000000000000007</v>
      </c>
      <c r="H18259">
        <v>89</v>
      </c>
      <c r="I18259">
        <v>7.51</v>
      </c>
      <c r="J18259">
        <v>76.62</v>
      </c>
    </row>
    <row r="18260" spans="7:10" x14ac:dyDescent="0.25">
      <c r="G18260">
        <v>9.35</v>
      </c>
      <c r="H18260">
        <v>1</v>
      </c>
      <c r="I18260">
        <v>0.08</v>
      </c>
      <c r="J18260">
        <v>76.709999999999994</v>
      </c>
    </row>
    <row r="18261" spans="7:10" x14ac:dyDescent="0.25">
      <c r="G18261">
        <v>9.4</v>
      </c>
      <c r="H18261">
        <v>7</v>
      </c>
      <c r="I18261">
        <v>0.59</v>
      </c>
      <c r="J18261">
        <v>77.3</v>
      </c>
    </row>
    <row r="18262" spans="7:10" x14ac:dyDescent="0.25">
      <c r="G18262">
        <v>9.4499999999999993</v>
      </c>
      <c r="H18262">
        <v>16</v>
      </c>
      <c r="I18262">
        <v>1.35</v>
      </c>
      <c r="J18262">
        <v>78.650000000000006</v>
      </c>
    </row>
    <row r="18263" spans="7:10" x14ac:dyDescent="0.25">
      <c r="G18263">
        <v>9.4700000000000006</v>
      </c>
      <c r="H18263">
        <v>1</v>
      </c>
      <c r="I18263">
        <v>0.08</v>
      </c>
      <c r="J18263">
        <v>78.73</v>
      </c>
    </row>
    <row r="18264" spans="7:10" x14ac:dyDescent="0.25">
      <c r="G18264">
        <v>9.5</v>
      </c>
      <c r="H18264">
        <v>6</v>
      </c>
      <c r="I18264">
        <v>0.51</v>
      </c>
      <c r="J18264">
        <v>79.239999999999995</v>
      </c>
    </row>
    <row r="18265" spans="7:10" x14ac:dyDescent="0.25">
      <c r="G18265">
        <v>10</v>
      </c>
      <c r="H18265">
        <v>89</v>
      </c>
      <c r="I18265">
        <v>7.51</v>
      </c>
      <c r="J18265">
        <v>86.75</v>
      </c>
    </row>
    <row r="18266" spans="7:10" x14ac:dyDescent="0.25">
      <c r="G18266">
        <v>10.01</v>
      </c>
      <c r="H18266">
        <v>2</v>
      </c>
      <c r="I18266">
        <v>0.17</v>
      </c>
      <c r="J18266">
        <v>86.92</v>
      </c>
    </row>
    <row r="18267" spans="7:10" x14ac:dyDescent="0.25">
      <c r="G18267">
        <v>10.1</v>
      </c>
      <c r="H18267">
        <v>1</v>
      </c>
      <c r="I18267">
        <v>0.08</v>
      </c>
      <c r="J18267">
        <v>87</v>
      </c>
    </row>
    <row r="18268" spans="7:10" x14ac:dyDescent="0.25">
      <c r="G18268">
        <v>10.15</v>
      </c>
      <c r="H18268">
        <v>10</v>
      </c>
      <c r="I18268">
        <v>0.84</v>
      </c>
      <c r="J18268">
        <v>87.85</v>
      </c>
    </row>
    <row r="18269" spans="7:10" x14ac:dyDescent="0.25">
      <c r="G18269">
        <v>10.199999999999999</v>
      </c>
      <c r="H18269">
        <v>7</v>
      </c>
      <c r="I18269">
        <v>0.59</v>
      </c>
      <c r="J18269">
        <v>88.44</v>
      </c>
    </row>
    <row r="18270" spans="7:10" x14ac:dyDescent="0.25">
      <c r="G18270">
        <v>10.25</v>
      </c>
      <c r="H18270">
        <v>1</v>
      </c>
      <c r="I18270">
        <v>0.08</v>
      </c>
      <c r="J18270">
        <v>88.52</v>
      </c>
    </row>
    <row r="18271" spans="7:10" x14ac:dyDescent="0.25">
      <c r="G18271">
        <v>10.3</v>
      </c>
      <c r="H18271">
        <v>38</v>
      </c>
      <c r="I18271">
        <v>3.21</v>
      </c>
      <c r="J18271">
        <v>91.73</v>
      </c>
    </row>
    <row r="18272" spans="7:10" x14ac:dyDescent="0.25">
      <c r="G18272">
        <v>10.31</v>
      </c>
      <c r="H18272">
        <v>1</v>
      </c>
      <c r="I18272">
        <v>0.08</v>
      </c>
      <c r="J18272">
        <v>91.81</v>
      </c>
    </row>
    <row r="18273" spans="7:10" x14ac:dyDescent="0.25">
      <c r="G18273">
        <v>10.4</v>
      </c>
      <c r="H18273">
        <v>3</v>
      </c>
      <c r="I18273">
        <v>0.25</v>
      </c>
      <c r="J18273">
        <v>92.07</v>
      </c>
    </row>
    <row r="18274" spans="7:10" x14ac:dyDescent="0.25">
      <c r="G18274">
        <v>10.45</v>
      </c>
      <c r="H18274">
        <v>3</v>
      </c>
      <c r="I18274">
        <v>0.25</v>
      </c>
      <c r="J18274">
        <v>92.32</v>
      </c>
    </row>
    <row r="18275" spans="7:10" x14ac:dyDescent="0.25">
      <c r="G18275">
        <v>10.5</v>
      </c>
      <c r="H18275">
        <v>1</v>
      </c>
      <c r="I18275">
        <v>0.08</v>
      </c>
      <c r="J18275">
        <v>92.41</v>
      </c>
    </row>
    <row r="18276" spans="7:10" x14ac:dyDescent="0.25">
      <c r="G18276">
        <v>11</v>
      </c>
      <c r="H18276">
        <v>36</v>
      </c>
      <c r="I18276">
        <v>3.04</v>
      </c>
      <c r="J18276">
        <v>95.44</v>
      </c>
    </row>
    <row r="18277" spans="7:10" x14ac:dyDescent="0.25">
      <c r="G18277">
        <v>11.05</v>
      </c>
      <c r="H18277">
        <v>1</v>
      </c>
      <c r="I18277">
        <v>0.08</v>
      </c>
      <c r="J18277">
        <v>95.53</v>
      </c>
    </row>
    <row r="18278" spans="7:10" x14ac:dyDescent="0.25">
      <c r="G18278">
        <v>11.1</v>
      </c>
      <c r="H18278">
        <v>1</v>
      </c>
      <c r="I18278">
        <v>0.08</v>
      </c>
      <c r="J18278">
        <v>95.61</v>
      </c>
    </row>
    <row r="18279" spans="7:10" x14ac:dyDescent="0.25">
      <c r="G18279">
        <v>11.15</v>
      </c>
      <c r="H18279">
        <v>3</v>
      </c>
      <c r="I18279">
        <v>0.25</v>
      </c>
      <c r="J18279">
        <v>95.86</v>
      </c>
    </row>
    <row r="18280" spans="7:10" x14ac:dyDescent="0.25">
      <c r="G18280">
        <v>11.2</v>
      </c>
      <c r="H18280">
        <v>5</v>
      </c>
      <c r="I18280">
        <v>0.42</v>
      </c>
      <c r="J18280">
        <v>96.29</v>
      </c>
    </row>
    <row r="18281" spans="7:10" x14ac:dyDescent="0.25">
      <c r="G18281">
        <v>11.3</v>
      </c>
      <c r="H18281">
        <v>11</v>
      </c>
      <c r="I18281">
        <v>0.93</v>
      </c>
      <c r="J18281">
        <v>97.22</v>
      </c>
    </row>
    <row r="18282" spans="7:10" x14ac:dyDescent="0.25">
      <c r="G18282">
        <v>11.42</v>
      </c>
      <c r="H18282">
        <v>1</v>
      </c>
      <c r="I18282">
        <v>0.08</v>
      </c>
      <c r="J18282">
        <v>97.3</v>
      </c>
    </row>
    <row r="18283" spans="7:10" x14ac:dyDescent="0.25">
      <c r="G18283">
        <v>11.5</v>
      </c>
      <c r="H18283">
        <v>1</v>
      </c>
      <c r="I18283">
        <v>0.08</v>
      </c>
      <c r="J18283">
        <v>97.38</v>
      </c>
    </row>
    <row r="18284" spans="7:10" x14ac:dyDescent="0.25">
      <c r="G18284">
        <v>11.59</v>
      </c>
      <c r="H18284">
        <v>1</v>
      </c>
      <c r="I18284">
        <v>0.08</v>
      </c>
      <c r="J18284">
        <v>97.47</v>
      </c>
    </row>
    <row r="18285" spans="7:10" x14ac:dyDescent="0.25">
      <c r="G18285">
        <v>12</v>
      </c>
      <c r="H18285">
        <v>20</v>
      </c>
      <c r="I18285">
        <v>1.69</v>
      </c>
      <c r="J18285">
        <v>99.16</v>
      </c>
    </row>
    <row r="18286" spans="7:10" x14ac:dyDescent="0.25">
      <c r="G18286">
        <v>12.15</v>
      </c>
      <c r="H18286">
        <v>2</v>
      </c>
      <c r="I18286">
        <v>0.17</v>
      </c>
      <c r="J18286">
        <v>99.32</v>
      </c>
    </row>
    <row r="18287" spans="7:10" x14ac:dyDescent="0.25">
      <c r="G18287">
        <v>12.3</v>
      </c>
      <c r="H18287">
        <v>3</v>
      </c>
      <c r="I18287">
        <v>0.25</v>
      </c>
      <c r="J18287">
        <v>99.58</v>
      </c>
    </row>
    <row r="18288" spans="7:10" x14ac:dyDescent="0.25">
      <c r="G18288">
        <v>12.35</v>
      </c>
      <c r="H18288">
        <v>1</v>
      </c>
      <c r="I18288">
        <v>0.08</v>
      </c>
      <c r="J18288">
        <v>99.66</v>
      </c>
    </row>
    <row r="18289" spans="1:10" x14ac:dyDescent="0.25">
      <c r="G18289">
        <v>12.5</v>
      </c>
      <c r="H18289">
        <v>1</v>
      </c>
      <c r="I18289">
        <v>0.08</v>
      </c>
      <c r="J18289">
        <v>99.75</v>
      </c>
    </row>
    <row r="18290" spans="1:10" x14ac:dyDescent="0.25">
      <c r="G18290">
        <v>15</v>
      </c>
      <c r="H18290">
        <v>1</v>
      </c>
      <c r="I18290">
        <v>0.08</v>
      </c>
      <c r="J18290">
        <v>99.83</v>
      </c>
    </row>
    <row r="18291" spans="1:10" x14ac:dyDescent="0.25">
      <c r="G18291">
        <v>90</v>
      </c>
      <c r="H18291">
        <v>1</v>
      </c>
      <c r="I18291">
        <v>0.08</v>
      </c>
      <c r="J18291">
        <v>99.92</v>
      </c>
    </row>
    <row r="18292" spans="1:10" x14ac:dyDescent="0.25">
      <c r="G18292">
        <v>93</v>
      </c>
      <c r="H18292">
        <v>1</v>
      </c>
      <c r="I18292">
        <v>0.08</v>
      </c>
      <c r="J18292">
        <v>100</v>
      </c>
    </row>
    <row r="18294" spans="1:10" x14ac:dyDescent="0.25">
      <c r="G18294" t="s">
        <v>1673</v>
      </c>
      <c r="H18294" s="3">
        <v>1185</v>
      </c>
      <c r="I18294">
        <v>100</v>
      </c>
    </row>
    <row r="18298" spans="1:10" s="9" customFormat="1" x14ac:dyDescent="0.25">
      <c r="A18298" s="9" t="s">
        <v>5717</v>
      </c>
      <c r="G18298" s="9" t="s">
        <v>1391</v>
      </c>
    </row>
    <row r="18302" spans="1:10" x14ac:dyDescent="0.25">
      <c r="G18302" t="s">
        <v>3807</v>
      </c>
      <c r="H18302" t="s">
        <v>1601</v>
      </c>
      <c r="I18302" t="s">
        <v>1602</v>
      </c>
      <c r="J18302" t="s">
        <v>1603</v>
      </c>
    </row>
    <row r="18304" spans="1:10" x14ac:dyDescent="0.25">
      <c r="G18304">
        <v>0</v>
      </c>
      <c r="H18304">
        <v>86</v>
      </c>
      <c r="I18304">
        <v>7.38</v>
      </c>
      <c r="J18304">
        <v>7.38</v>
      </c>
    </row>
    <row r="18305" spans="1:10" x14ac:dyDescent="0.25">
      <c r="G18305">
        <v>1</v>
      </c>
      <c r="H18305" s="3">
        <v>1078</v>
      </c>
      <c r="I18305">
        <v>92.53</v>
      </c>
      <c r="J18305">
        <v>99.91</v>
      </c>
    </row>
    <row r="18306" spans="1:10" x14ac:dyDescent="0.25">
      <c r="G18306">
        <v>2</v>
      </c>
      <c r="H18306">
        <v>1</v>
      </c>
      <c r="I18306">
        <v>0.09</v>
      </c>
      <c r="J18306">
        <v>100</v>
      </c>
    </row>
    <row r="18308" spans="1:10" x14ac:dyDescent="0.25">
      <c r="G18308" t="s">
        <v>1673</v>
      </c>
      <c r="H18308" s="3">
        <v>1165</v>
      </c>
      <c r="I18308">
        <v>100</v>
      </c>
    </row>
    <row r="18311" spans="1:10" s="9" customFormat="1" x14ac:dyDescent="0.25">
      <c r="A18311" s="9" t="s">
        <v>1597</v>
      </c>
      <c r="G18311" s="9" t="s">
        <v>1392</v>
      </c>
    </row>
    <row r="18313" spans="1:10" x14ac:dyDescent="0.25">
      <c r="G18313" t="s">
        <v>3807</v>
      </c>
      <c r="H18313" t="s">
        <v>1601</v>
      </c>
      <c r="I18313" t="s">
        <v>1602</v>
      </c>
      <c r="J18313" t="s">
        <v>1603</v>
      </c>
    </row>
    <row r="18315" spans="1:10" x14ac:dyDescent="0.25">
      <c r="G18315" t="s">
        <v>5718</v>
      </c>
      <c r="H18315">
        <v>86</v>
      </c>
      <c r="I18315">
        <v>7.38</v>
      </c>
      <c r="J18315">
        <v>7.38</v>
      </c>
    </row>
    <row r="18316" spans="1:10" x14ac:dyDescent="0.25">
      <c r="G18316" t="s">
        <v>5719</v>
      </c>
      <c r="H18316" s="3">
        <v>1078</v>
      </c>
      <c r="I18316">
        <v>92.53</v>
      </c>
      <c r="J18316">
        <v>99.91</v>
      </c>
    </row>
    <row r="18317" spans="1:10" x14ac:dyDescent="0.25">
      <c r="G18317">
        <v>2</v>
      </c>
      <c r="H18317">
        <v>1</v>
      </c>
      <c r="I18317">
        <v>0.09</v>
      </c>
      <c r="J18317">
        <v>100</v>
      </c>
    </row>
    <row r="18319" spans="1:10" x14ac:dyDescent="0.25">
      <c r="G18319" t="s">
        <v>1673</v>
      </c>
      <c r="H18319" s="3">
        <v>1165</v>
      </c>
      <c r="I18319">
        <v>100</v>
      </c>
    </row>
    <row r="18323" spans="1:10" s="9" customFormat="1" x14ac:dyDescent="0.25">
      <c r="A18323" s="9" t="s">
        <v>5722</v>
      </c>
      <c r="G18323" s="9" t="s">
        <v>1393</v>
      </c>
    </row>
    <row r="18328" spans="1:10" x14ac:dyDescent="0.25">
      <c r="G18328" t="s">
        <v>3807</v>
      </c>
      <c r="H18328" t="s">
        <v>1601</v>
      </c>
      <c r="I18328" t="s">
        <v>1602</v>
      </c>
      <c r="J18328" t="s">
        <v>1603</v>
      </c>
    </row>
    <row r="18330" spans="1:10" x14ac:dyDescent="0.25">
      <c r="G18330" t="s">
        <v>5720</v>
      </c>
      <c r="H18330">
        <v>1</v>
      </c>
      <c r="I18330">
        <v>0.08</v>
      </c>
      <c r="J18330">
        <v>0.08</v>
      </c>
    </row>
    <row r="18331" spans="1:10" x14ac:dyDescent="0.25">
      <c r="G18331" t="s">
        <v>5721</v>
      </c>
      <c r="H18331">
        <v>1</v>
      </c>
      <c r="I18331">
        <v>0.08</v>
      </c>
      <c r="J18331">
        <v>0.17</v>
      </c>
    </row>
    <row r="18332" spans="1:10" x14ac:dyDescent="0.25">
      <c r="G18332" s="6">
        <v>36836</v>
      </c>
      <c r="H18332">
        <v>1</v>
      </c>
      <c r="I18332">
        <v>0.08</v>
      </c>
      <c r="J18332">
        <v>0.25</v>
      </c>
    </row>
    <row r="18333" spans="1:10" x14ac:dyDescent="0.25">
      <c r="G18333" s="6">
        <v>37858</v>
      </c>
      <c r="H18333">
        <v>1</v>
      </c>
      <c r="I18333">
        <v>0.08</v>
      </c>
      <c r="J18333">
        <v>0.33</v>
      </c>
    </row>
    <row r="18334" spans="1:10" x14ac:dyDescent="0.25">
      <c r="G18334" s="6">
        <v>38576</v>
      </c>
      <c r="H18334">
        <v>1</v>
      </c>
      <c r="I18334">
        <v>0.08</v>
      </c>
      <c r="J18334">
        <v>0.42</v>
      </c>
    </row>
    <row r="18335" spans="1:10" x14ac:dyDescent="0.25">
      <c r="G18335" s="6">
        <v>38861</v>
      </c>
      <c r="H18335">
        <v>1</v>
      </c>
      <c r="I18335">
        <v>0.08</v>
      </c>
      <c r="J18335">
        <v>0.5</v>
      </c>
    </row>
    <row r="18336" spans="1:10" x14ac:dyDescent="0.25">
      <c r="G18336" s="6">
        <v>38870</v>
      </c>
      <c r="H18336">
        <v>1</v>
      </c>
      <c r="I18336">
        <v>0.08</v>
      </c>
      <c r="J18336">
        <v>0.57999999999999996</v>
      </c>
    </row>
    <row r="18337" spans="7:10" x14ac:dyDescent="0.25">
      <c r="G18337" s="6">
        <v>38873</v>
      </c>
      <c r="H18337">
        <v>1</v>
      </c>
      <c r="I18337">
        <v>0.08</v>
      </c>
      <c r="J18337">
        <v>0.67</v>
      </c>
    </row>
    <row r="18338" spans="7:10" x14ac:dyDescent="0.25">
      <c r="G18338" s="6">
        <v>38875</v>
      </c>
      <c r="H18338">
        <v>2</v>
      </c>
      <c r="I18338">
        <v>0.17</v>
      </c>
      <c r="J18338">
        <v>0.83</v>
      </c>
    </row>
    <row r="18339" spans="7:10" x14ac:dyDescent="0.25">
      <c r="G18339" s="6">
        <v>38877</v>
      </c>
      <c r="H18339">
        <v>3</v>
      </c>
      <c r="I18339">
        <v>0.25</v>
      </c>
      <c r="J18339">
        <v>1.08</v>
      </c>
    </row>
    <row r="18340" spans="7:10" x14ac:dyDescent="0.25">
      <c r="G18340" s="6">
        <v>38878</v>
      </c>
      <c r="H18340">
        <v>8</v>
      </c>
      <c r="I18340">
        <v>0.67</v>
      </c>
      <c r="J18340">
        <v>1.75</v>
      </c>
    </row>
    <row r="18341" spans="7:10" x14ac:dyDescent="0.25">
      <c r="G18341" s="6">
        <v>38879</v>
      </c>
      <c r="H18341">
        <v>1</v>
      </c>
      <c r="I18341">
        <v>0.08</v>
      </c>
      <c r="J18341">
        <v>1.83</v>
      </c>
    </row>
    <row r="18342" spans="7:10" x14ac:dyDescent="0.25">
      <c r="G18342" s="6">
        <v>38880</v>
      </c>
      <c r="H18342">
        <v>2</v>
      </c>
      <c r="I18342">
        <v>0.17</v>
      </c>
      <c r="J18342">
        <v>2</v>
      </c>
    </row>
    <row r="18343" spans="7:10" x14ac:dyDescent="0.25">
      <c r="G18343" s="6">
        <v>38881</v>
      </c>
      <c r="H18343">
        <v>1</v>
      </c>
      <c r="I18343">
        <v>0.08</v>
      </c>
      <c r="J18343">
        <v>2.08</v>
      </c>
    </row>
    <row r="18344" spans="7:10" x14ac:dyDescent="0.25">
      <c r="G18344" s="6">
        <v>38882</v>
      </c>
      <c r="H18344">
        <v>2</v>
      </c>
      <c r="I18344">
        <v>0.17</v>
      </c>
      <c r="J18344">
        <v>2.2400000000000002</v>
      </c>
    </row>
    <row r="18345" spans="7:10" x14ac:dyDescent="0.25">
      <c r="G18345" s="6">
        <v>38883</v>
      </c>
      <c r="H18345">
        <v>2</v>
      </c>
      <c r="I18345">
        <v>0.17</v>
      </c>
      <c r="J18345">
        <v>2.41</v>
      </c>
    </row>
    <row r="18346" spans="7:10" x14ac:dyDescent="0.25">
      <c r="G18346" s="6">
        <v>38884</v>
      </c>
      <c r="H18346">
        <v>5</v>
      </c>
      <c r="I18346">
        <v>0.42</v>
      </c>
      <c r="J18346">
        <v>2.83</v>
      </c>
    </row>
    <row r="18347" spans="7:10" x14ac:dyDescent="0.25">
      <c r="G18347" s="6">
        <v>38885</v>
      </c>
      <c r="H18347">
        <v>11</v>
      </c>
      <c r="I18347">
        <v>0.91</v>
      </c>
      <c r="J18347">
        <v>3.74</v>
      </c>
    </row>
    <row r="18348" spans="7:10" x14ac:dyDescent="0.25">
      <c r="G18348" s="6">
        <v>38886</v>
      </c>
      <c r="H18348">
        <v>1</v>
      </c>
      <c r="I18348">
        <v>0.08</v>
      </c>
      <c r="J18348">
        <v>3.82</v>
      </c>
    </row>
    <row r="18349" spans="7:10" x14ac:dyDescent="0.25">
      <c r="G18349" s="6">
        <v>38888</v>
      </c>
      <c r="H18349">
        <v>2</v>
      </c>
      <c r="I18349">
        <v>0.17</v>
      </c>
      <c r="J18349">
        <v>3.99</v>
      </c>
    </row>
    <row r="18350" spans="7:10" x14ac:dyDescent="0.25">
      <c r="G18350" s="6">
        <v>38889</v>
      </c>
      <c r="H18350">
        <v>1</v>
      </c>
      <c r="I18350">
        <v>0.08</v>
      </c>
      <c r="J18350">
        <v>4.07</v>
      </c>
    </row>
    <row r="18351" spans="7:10" x14ac:dyDescent="0.25">
      <c r="G18351" s="6">
        <v>38890</v>
      </c>
      <c r="H18351">
        <v>3</v>
      </c>
      <c r="I18351">
        <v>0.25</v>
      </c>
      <c r="J18351">
        <v>4.32</v>
      </c>
    </row>
    <row r="18352" spans="7:10" x14ac:dyDescent="0.25">
      <c r="G18352" s="6">
        <v>38891</v>
      </c>
      <c r="H18352">
        <v>22</v>
      </c>
      <c r="I18352">
        <v>1.83</v>
      </c>
      <c r="J18352">
        <v>6.15</v>
      </c>
    </row>
    <row r="18353" spans="7:10" x14ac:dyDescent="0.25">
      <c r="G18353" s="6">
        <v>38892</v>
      </c>
      <c r="H18353">
        <v>12</v>
      </c>
      <c r="I18353">
        <v>1</v>
      </c>
      <c r="J18353">
        <v>7.15</v>
      </c>
    </row>
    <row r="18354" spans="7:10" x14ac:dyDescent="0.25">
      <c r="G18354" s="6">
        <v>38893</v>
      </c>
      <c r="H18354">
        <v>5</v>
      </c>
      <c r="I18354">
        <v>0.42</v>
      </c>
      <c r="J18354">
        <v>7.56</v>
      </c>
    </row>
    <row r="18355" spans="7:10" x14ac:dyDescent="0.25">
      <c r="G18355" s="6">
        <v>38894</v>
      </c>
      <c r="H18355">
        <v>14</v>
      </c>
      <c r="I18355">
        <v>1.1599999999999999</v>
      </c>
      <c r="J18355">
        <v>8.73</v>
      </c>
    </row>
    <row r="18356" spans="7:10" x14ac:dyDescent="0.25">
      <c r="G18356" s="6">
        <v>38895</v>
      </c>
      <c r="H18356">
        <v>7</v>
      </c>
      <c r="I18356">
        <v>0.57999999999999996</v>
      </c>
      <c r="J18356">
        <v>9.31</v>
      </c>
    </row>
    <row r="18357" spans="7:10" x14ac:dyDescent="0.25">
      <c r="G18357" s="6">
        <v>38896</v>
      </c>
      <c r="H18357">
        <v>10</v>
      </c>
      <c r="I18357">
        <v>0.83</v>
      </c>
      <c r="J18357">
        <v>10.14</v>
      </c>
    </row>
    <row r="18358" spans="7:10" x14ac:dyDescent="0.25">
      <c r="G18358" s="6">
        <v>38897</v>
      </c>
      <c r="H18358">
        <v>3</v>
      </c>
      <c r="I18358">
        <v>0.25</v>
      </c>
      <c r="J18358">
        <v>10.39</v>
      </c>
    </row>
    <row r="18359" spans="7:10" x14ac:dyDescent="0.25">
      <c r="G18359" s="6">
        <v>38898</v>
      </c>
      <c r="H18359">
        <v>16</v>
      </c>
      <c r="I18359">
        <v>1.33</v>
      </c>
      <c r="J18359">
        <v>11.72</v>
      </c>
    </row>
    <row r="18360" spans="7:10" x14ac:dyDescent="0.25">
      <c r="G18360" s="6">
        <v>38899</v>
      </c>
      <c r="H18360">
        <v>14</v>
      </c>
      <c r="I18360">
        <v>1.1599999999999999</v>
      </c>
      <c r="J18360">
        <v>12.88</v>
      </c>
    </row>
    <row r="18361" spans="7:10" x14ac:dyDescent="0.25">
      <c r="G18361" s="6">
        <v>38900</v>
      </c>
      <c r="H18361">
        <v>5</v>
      </c>
      <c r="I18361">
        <v>0.42</v>
      </c>
      <c r="J18361">
        <v>13.3</v>
      </c>
    </row>
    <row r="18362" spans="7:10" x14ac:dyDescent="0.25">
      <c r="G18362" s="6">
        <v>38901</v>
      </c>
      <c r="H18362">
        <v>11</v>
      </c>
      <c r="I18362">
        <v>0.91</v>
      </c>
      <c r="J18362">
        <v>14.21</v>
      </c>
    </row>
    <row r="18363" spans="7:10" x14ac:dyDescent="0.25">
      <c r="G18363" s="6">
        <v>38902</v>
      </c>
      <c r="H18363">
        <v>2</v>
      </c>
      <c r="I18363">
        <v>0.17</v>
      </c>
      <c r="J18363">
        <v>14.38</v>
      </c>
    </row>
    <row r="18364" spans="7:10" x14ac:dyDescent="0.25">
      <c r="G18364" s="6">
        <v>38903</v>
      </c>
      <c r="H18364">
        <v>8</v>
      </c>
      <c r="I18364">
        <v>0.67</v>
      </c>
      <c r="J18364">
        <v>15.05</v>
      </c>
    </row>
    <row r="18365" spans="7:10" x14ac:dyDescent="0.25">
      <c r="G18365" s="6">
        <v>38905</v>
      </c>
      <c r="H18365">
        <v>40</v>
      </c>
      <c r="I18365">
        <v>3.33</v>
      </c>
      <c r="J18365">
        <v>18.37</v>
      </c>
    </row>
    <row r="18366" spans="7:10" x14ac:dyDescent="0.25">
      <c r="G18366" s="6">
        <v>38906</v>
      </c>
      <c r="H18366">
        <v>9</v>
      </c>
      <c r="I18366">
        <v>0.75</v>
      </c>
      <c r="J18366">
        <v>19.12</v>
      </c>
    </row>
    <row r="18367" spans="7:10" x14ac:dyDescent="0.25">
      <c r="G18367" s="6">
        <v>38907</v>
      </c>
      <c r="H18367">
        <v>12</v>
      </c>
      <c r="I18367">
        <v>1</v>
      </c>
      <c r="J18367">
        <v>20.12</v>
      </c>
    </row>
    <row r="18368" spans="7:10" x14ac:dyDescent="0.25">
      <c r="G18368" s="6">
        <v>38908</v>
      </c>
      <c r="H18368">
        <v>26</v>
      </c>
      <c r="I18368">
        <v>2.16</v>
      </c>
      <c r="J18368">
        <v>22.28</v>
      </c>
    </row>
    <row r="18369" spans="7:10" x14ac:dyDescent="0.25">
      <c r="G18369" s="6">
        <v>38909</v>
      </c>
      <c r="H18369">
        <v>17</v>
      </c>
      <c r="I18369">
        <v>1.41</v>
      </c>
      <c r="J18369">
        <v>23.69</v>
      </c>
    </row>
    <row r="18370" spans="7:10" x14ac:dyDescent="0.25">
      <c r="G18370" s="6">
        <v>38910</v>
      </c>
      <c r="H18370">
        <v>7</v>
      </c>
      <c r="I18370">
        <v>0.57999999999999996</v>
      </c>
      <c r="J18370">
        <v>24.27</v>
      </c>
    </row>
    <row r="18371" spans="7:10" x14ac:dyDescent="0.25">
      <c r="G18371" s="6">
        <v>38911</v>
      </c>
      <c r="H18371">
        <v>19</v>
      </c>
      <c r="I18371">
        <v>1.58</v>
      </c>
      <c r="J18371">
        <v>25.85</v>
      </c>
    </row>
    <row r="18372" spans="7:10" x14ac:dyDescent="0.25">
      <c r="G18372" s="6">
        <v>38912</v>
      </c>
      <c r="H18372">
        <v>18</v>
      </c>
      <c r="I18372">
        <v>1.5</v>
      </c>
      <c r="J18372">
        <v>27.35</v>
      </c>
    </row>
    <row r="18373" spans="7:10" x14ac:dyDescent="0.25">
      <c r="G18373" s="6">
        <v>38913</v>
      </c>
      <c r="H18373">
        <v>20</v>
      </c>
      <c r="I18373">
        <v>1.66</v>
      </c>
      <c r="J18373">
        <v>29.01</v>
      </c>
    </row>
    <row r="18374" spans="7:10" x14ac:dyDescent="0.25">
      <c r="G18374" s="6">
        <v>38914</v>
      </c>
      <c r="H18374">
        <v>3</v>
      </c>
      <c r="I18374">
        <v>0.25</v>
      </c>
      <c r="J18374">
        <v>29.26</v>
      </c>
    </row>
    <row r="18375" spans="7:10" x14ac:dyDescent="0.25">
      <c r="G18375" s="6">
        <v>38915</v>
      </c>
      <c r="H18375">
        <v>20</v>
      </c>
      <c r="I18375">
        <v>1.66</v>
      </c>
      <c r="J18375">
        <v>30.92</v>
      </c>
    </row>
    <row r="18376" spans="7:10" x14ac:dyDescent="0.25">
      <c r="G18376" s="6">
        <v>38916</v>
      </c>
      <c r="H18376">
        <v>8</v>
      </c>
      <c r="I18376">
        <v>0.67</v>
      </c>
      <c r="J18376">
        <v>31.59</v>
      </c>
    </row>
    <row r="18377" spans="7:10" x14ac:dyDescent="0.25">
      <c r="G18377" s="6">
        <v>38917</v>
      </c>
      <c r="H18377">
        <v>11</v>
      </c>
      <c r="I18377">
        <v>0.91</v>
      </c>
      <c r="J18377">
        <v>32.5</v>
      </c>
    </row>
    <row r="18378" spans="7:10" x14ac:dyDescent="0.25">
      <c r="G18378" s="6">
        <v>38918</v>
      </c>
      <c r="H18378">
        <v>22</v>
      </c>
      <c r="I18378">
        <v>1.83</v>
      </c>
      <c r="J18378">
        <v>34.33</v>
      </c>
    </row>
    <row r="18379" spans="7:10" x14ac:dyDescent="0.25">
      <c r="G18379" s="6">
        <v>38919</v>
      </c>
      <c r="H18379">
        <v>5</v>
      </c>
      <c r="I18379">
        <v>0.42</v>
      </c>
      <c r="J18379">
        <v>34.75</v>
      </c>
    </row>
    <row r="18380" spans="7:10" x14ac:dyDescent="0.25">
      <c r="G18380" s="6">
        <v>38920</v>
      </c>
      <c r="H18380">
        <v>17</v>
      </c>
      <c r="I18380">
        <v>1.41</v>
      </c>
      <c r="J18380">
        <v>36.159999999999997</v>
      </c>
    </row>
    <row r="18381" spans="7:10" x14ac:dyDescent="0.25">
      <c r="G18381" s="6">
        <v>38921</v>
      </c>
      <c r="H18381">
        <v>14</v>
      </c>
      <c r="I18381">
        <v>1.1599999999999999</v>
      </c>
      <c r="J18381">
        <v>37.32</v>
      </c>
    </row>
    <row r="18382" spans="7:10" x14ac:dyDescent="0.25">
      <c r="G18382" s="6">
        <v>38922</v>
      </c>
      <c r="H18382">
        <v>39</v>
      </c>
      <c r="I18382">
        <v>3.24</v>
      </c>
      <c r="J18382">
        <v>40.57</v>
      </c>
    </row>
    <row r="18383" spans="7:10" x14ac:dyDescent="0.25">
      <c r="G18383" s="6">
        <v>38923</v>
      </c>
      <c r="H18383">
        <v>24</v>
      </c>
      <c r="I18383">
        <v>2</v>
      </c>
      <c r="J18383">
        <v>42.56</v>
      </c>
    </row>
    <row r="18384" spans="7:10" x14ac:dyDescent="0.25">
      <c r="G18384" s="6">
        <v>38924</v>
      </c>
      <c r="H18384">
        <v>10</v>
      </c>
      <c r="I18384">
        <v>0.83</v>
      </c>
      <c r="J18384">
        <v>43.39</v>
      </c>
    </row>
    <row r="18385" spans="7:10" x14ac:dyDescent="0.25">
      <c r="G18385" s="6">
        <v>38925</v>
      </c>
      <c r="H18385">
        <v>5</v>
      </c>
      <c r="I18385">
        <v>0.42</v>
      </c>
      <c r="J18385">
        <v>43.81</v>
      </c>
    </row>
    <row r="18386" spans="7:10" x14ac:dyDescent="0.25">
      <c r="G18386" s="6">
        <v>38926</v>
      </c>
      <c r="H18386">
        <v>23</v>
      </c>
      <c r="I18386">
        <v>1.91</v>
      </c>
      <c r="J18386">
        <v>45.72</v>
      </c>
    </row>
    <row r="18387" spans="7:10" x14ac:dyDescent="0.25">
      <c r="G18387" s="6">
        <v>38927</v>
      </c>
      <c r="H18387">
        <v>11</v>
      </c>
      <c r="I18387">
        <v>0.91</v>
      </c>
      <c r="J18387">
        <v>46.63</v>
      </c>
    </row>
    <row r="18388" spans="7:10" x14ac:dyDescent="0.25">
      <c r="G18388" s="6">
        <v>38928</v>
      </c>
      <c r="H18388">
        <v>10</v>
      </c>
      <c r="I18388">
        <v>0.83</v>
      </c>
      <c r="J18388">
        <v>47.46</v>
      </c>
    </row>
    <row r="18389" spans="7:10" x14ac:dyDescent="0.25">
      <c r="G18389" s="6">
        <v>38929</v>
      </c>
      <c r="H18389">
        <v>1</v>
      </c>
      <c r="I18389">
        <v>0.08</v>
      </c>
      <c r="J18389">
        <v>47.55</v>
      </c>
    </row>
    <row r="18390" spans="7:10" x14ac:dyDescent="0.25">
      <c r="G18390" s="6">
        <v>38930</v>
      </c>
      <c r="H18390">
        <v>10</v>
      </c>
      <c r="I18390">
        <v>0.83</v>
      </c>
      <c r="J18390">
        <v>48.38</v>
      </c>
    </row>
    <row r="18391" spans="7:10" x14ac:dyDescent="0.25">
      <c r="G18391" s="6">
        <v>38931</v>
      </c>
      <c r="H18391">
        <v>8</v>
      </c>
      <c r="I18391">
        <v>0.67</v>
      </c>
      <c r="J18391">
        <v>49.04</v>
      </c>
    </row>
    <row r="18392" spans="7:10" x14ac:dyDescent="0.25">
      <c r="G18392" s="6">
        <v>38932</v>
      </c>
      <c r="H18392">
        <v>7</v>
      </c>
      <c r="I18392">
        <v>0.57999999999999996</v>
      </c>
      <c r="J18392">
        <v>49.63</v>
      </c>
    </row>
    <row r="18393" spans="7:10" x14ac:dyDescent="0.25">
      <c r="G18393" s="6">
        <v>38933</v>
      </c>
      <c r="H18393">
        <v>5</v>
      </c>
      <c r="I18393">
        <v>0.42</v>
      </c>
      <c r="J18393">
        <v>50.04</v>
      </c>
    </row>
    <row r="18394" spans="7:10" x14ac:dyDescent="0.25">
      <c r="G18394" s="6">
        <v>38935</v>
      </c>
      <c r="H18394">
        <v>5</v>
      </c>
      <c r="I18394">
        <v>0.42</v>
      </c>
      <c r="J18394">
        <v>50.46</v>
      </c>
    </row>
    <row r="18395" spans="7:10" x14ac:dyDescent="0.25">
      <c r="G18395" s="6">
        <v>38936</v>
      </c>
      <c r="H18395">
        <v>8</v>
      </c>
      <c r="I18395">
        <v>0.67</v>
      </c>
      <c r="J18395">
        <v>51.12</v>
      </c>
    </row>
    <row r="18396" spans="7:10" x14ac:dyDescent="0.25">
      <c r="G18396" s="6">
        <v>38937</v>
      </c>
      <c r="H18396">
        <v>16</v>
      </c>
      <c r="I18396">
        <v>1.33</v>
      </c>
      <c r="J18396">
        <v>52.45</v>
      </c>
    </row>
    <row r="18397" spans="7:10" x14ac:dyDescent="0.25">
      <c r="G18397" s="6">
        <v>38938</v>
      </c>
      <c r="H18397">
        <v>14</v>
      </c>
      <c r="I18397">
        <v>1.1599999999999999</v>
      </c>
      <c r="J18397">
        <v>53.62</v>
      </c>
    </row>
    <row r="18398" spans="7:10" x14ac:dyDescent="0.25">
      <c r="G18398" s="6">
        <v>38939</v>
      </c>
      <c r="H18398">
        <v>13</v>
      </c>
      <c r="I18398">
        <v>1.08</v>
      </c>
      <c r="J18398">
        <v>54.7</v>
      </c>
    </row>
    <row r="18399" spans="7:10" x14ac:dyDescent="0.25">
      <c r="G18399" s="6">
        <v>38940</v>
      </c>
      <c r="H18399">
        <v>20</v>
      </c>
      <c r="I18399">
        <v>1.66</v>
      </c>
      <c r="J18399">
        <v>56.36</v>
      </c>
    </row>
    <row r="18400" spans="7:10" x14ac:dyDescent="0.25">
      <c r="G18400" s="6">
        <v>38941</v>
      </c>
      <c r="H18400">
        <v>15</v>
      </c>
      <c r="I18400">
        <v>1.25</v>
      </c>
      <c r="J18400">
        <v>57.61</v>
      </c>
    </row>
    <row r="18401" spans="7:10" x14ac:dyDescent="0.25">
      <c r="G18401" s="6">
        <v>38943</v>
      </c>
      <c r="H18401">
        <v>4</v>
      </c>
      <c r="I18401">
        <v>0.33</v>
      </c>
      <c r="J18401">
        <v>57.94</v>
      </c>
    </row>
    <row r="18402" spans="7:10" x14ac:dyDescent="0.25">
      <c r="G18402" s="6">
        <v>38944</v>
      </c>
      <c r="H18402">
        <v>36</v>
      </c>
      <c r="I18402">
        <v>2.99</v>
      </c>
      <c r="J18402">
        <v>60.93</v>
      </c>
    </row>
    <row r="18403" spans="7:10" x14ac:dyDescent="0.25">
      <c r="G18403" s="6">
        <v>38945</v>
      </c>
      <c r="H18403">
        <v>21</v>
      </c>
      <c r="I18403">
        <v>1.75</v>
      </c>
      <c r="J18403">
        <v>62.68</v>
      </c>
    </row>
    <row r="18404" spans="7:10" x14ac:dyDescent="0.25">
      <c r="G18404" s="6">
        <v>38946</v>
      </c>
      <c r="H18404">
        <v>15</v>
      </c>
      <c r="I18404">
        <v>1.25</v>
      </c>
      <c r="J18404">
        <v>63.92</v>
      </c>
    </row>
    <row r="18405" spans="7:10" x14ac:dyDescent="0.25">
      <c r="G18405" s="6">
        <v>38947</v>
      </c>
      <c r="H18405">
        <v>7</v>
      </c>
      <c r="I18405">
        <v>0.57999999999999996</v>
      </c>
      <c r="J18405">
        <v>64.510000000000005</v>
      </c>
    </row>
    <row r="18406" spans="7:10" x14ac:dyDescent="0.25">
      <c r="G18406" s="6">
        <v>38948</v>
      </c>
      <c r="H18406">
        <v>6</v>
      </c>
      <c r="I18406">
        <v>0.5</v>
      </c>
      <c r="J18406">
        <v>65</v>
      </c>
    </row>
    <row r="18407" spans="7:10" x14ac:dyDescent="0.25">
      <c r="G18407" s="6">
        <v>38949</v>
      </c>
      <c r="H18407">
        <v>11</v>
      </c>
      <c r="I18407">
        <v>0.91</v>
      </c>
      <c r="J18407">
        <v>65.92</v>
      </c>
    </row>
    <row r="18408" spans="7:10" x14ac:dyDescent="0.25">
      <c r="G18408" s="6">
        <v>38950</v>
      </c>
      <c r="H18408">
        <v>14</v>
      </c>
      <c r="I18408">
        <v>1.1599999999999999</v>
      </c>
      <c r="J18408">
        <v>67.08</v>
      </c>
    </row>
    <row r="18409" spans="7:10" x14ac:dyDescent="0.25">
      <c r="G18409" s="6">
        <v>38951</v>
      </c>
      <c r="H18409">
        <v>11</v>
      </c>
      <c r="I18409">
        <v>0.91</v>
      </c>
      <c r="J18409">
        <v>68</v>
      </c>
    </row>
    <row r="18410" spans="7:10" x14ac:dyDescent="0.25">
      <c r="G18410" s="6">
        <v>38952</v>
      </c>
      <c r="H18410">
        <v>1</v>
      </c>
      <c r="I18410">
        <v>0.08</v>
      </c>
      <c r="J18410">
        <v>68.08</v>
      </c>
    </row>
    <row r="18411" spans="7:10" x14ac:dyDescent="0.25">
      <c r="G18411" s="6">
        <v>38953</v>
      </c>
      <c r="H18411">
        <v>15</v>
      </c>
      <c r="I18411">
        <v>1.25</v>
      </c>
      <c r="J18411">
        <v>69.33</v>
      </c>
    </row>
    <row r="18412" spans="7:10" x14ac:dyDescent="0.25">
      <c r="G18412" s="6">
        <v>38954</v>
      </c>
      <c r="H18412">
        <v>11</v>
      </c>
      <c r="I18412">
        <v>0.91</v>
      </c>
      <c r="J18412">
        <v>70.239999999999995</v>
      </c>
    </row>
    <row r="18413" spans="7:10" x14ac:dyDescent="0.25">
      <c r="G18413" s="6">
        <v>38955</v>
      </c>
      <c r="H18413">
        <v>3</v>
      </c>
      <c r="I18413">
        <v>0.25</v>
      </c>
      <c r="J18413">
        <v>70.489999999999995</v>
      </c>
    </row>
    <row r="18414" spans="7:10" x14ac:dyDescent="0.25">
      <c r="G18414" s="6">
        <v>38956</v>
      </c>
      <c r="H18414">
        <v>10</v>
      </c>
      <c r="I18414">
        <v>0.83</v>
      </c>
      <c r="J18414">
        <v>71.319999999999993</v>
      </c>
    </row>
    <row r="18415" spans="7:10" x14ac:dyDescent="0.25">
      <c r="G18415" s="6">
        <v>38957</v>
      </c>
      <c r="H18415">
        <v>8</v>
      </c>
      <c r="I18415">
        <v>0.67</v>
      </c>
      <c r="J18415">
        <v>71.989999999999995</v>
      </c>
    </row>
    <row r="18416" spans="7:10" x14ac:dyDescent="0.25">
      <c r="G18416" s="6">
        <v>38958</v>
      </c>
      <c r="H18416">
        <v>3</v>
      </c>
      <c r="I18416">
        <v>0.25</v>
      </c>
      <c r="J18416">
        <v>72.239999999999995</v>
      </c>
    </row>
    <row r="18417" spans="7:10" x14ac:dyDescent="0.25">
      <c r="G18417" s="6">
        <v>38959</v>
      </c>
      <c r="H18417">
        <v>12</v>
      </c>
      <c r="I18417">
        <v>1</v>
      </c>
      <c r="J18417">
        <v>73.23</v>
      </c>
    </row>
    <row r="18418" spans="7:10" x14ac:dyDescent="0.25">
      <c r="G18418" s="6">
        <v>38960</v>
      </c>
      <c r="H18418">
        <v>9</v>
      </c>
      <c r="I18418">
        <v>0.75</v>
      </c>
      <c r="J18418">
        <v>73.98</v>
      </c>
    </row>
    <row r="18419" spans="7:10" x14ac:dyDescent="0.25">
      <c r="G18419" s="6">
        <v>38961</v>
      </c>
      <c r="H18419">
        <v>25</v>
      </c>
      <c r="I18419">
        <v>2.08</v>
      </c>
      <c r="J18419">
        <v>76.06</v>
      </c>
    </row>
    <row r="18420" spans="7:10" x14ac:dyDescent="0.25">
      <c r="G18420" s="6">
        <v>38962</v>
      </c>
      <c r="H18420">
        <v>8</v>
      </c>
      <c r="I18420">
        <v>0.67</v>
      </c>
      <c r="J18420">
        <v>76.72</v>
      </c>
    </row>
    <row r="18421" spans="7:10" x14ac:dyDescent="0.25">
      <c r="G18421" s="6">
        <v>38965</v>
      </c>
      <c r="H18421">
        <v>3</v>
      </c>
      <c r="I18421">
        <v>0.25</v>
      </c>
      <c r="J18421">
        <v>76.97</v>
      </c>
    </row>
    <row r="18422" spans="7:10" x14ac:dyDescent="0.25">
      <c r="G18422" s="6">
        <v>38968</v>
      </c>
      <c r="H18422">
        <v>9</v>
      </c>
      <c r="I18422">
        <v>0.75</v>
      </c>
      <c r="J18422">
        <v>77.72</v>
      </c>
    </row>
    <row r="18423" spans="7:10" x14ac:dyDescent="0.25">
      <c r="G18423" s="6">
        <v>38969</v>
      </c>
      <c r="H18423">
        <v>12</v>
      </c>
      <c r="I18423">
        <v>1</v>
      </c>
      <c r="J18423">
        <v>78.72</v>
      </c>
    </row>
    <row r="18424" spans="7:10" x14ac:dyDescent="0.25">
      <c r="G18424" s="6">
        <v>38970</v>
      </c>
      <c r="H18424">
        <v>1</v>
      </c>
      <c r="I18424">
        <v>0.08</v>
      </c>
      <c r="J18424">
        <v>78.8</v>
      </c>
    </row>
    <row r="18425" spans="7:10" x14ac:dyDescent="0.25">
      <c r="G18425" s="6">
        <v>38971</v>
      </c>
      <c r="H18425">
        <v>3</v>
      </c>
      <c r="I18425">
        <v>0.25</v>
      </c>
      <c r="J18425">
        <v>79.05</v>
      </c>
    </row>
    <row r="18426" spans="7:10" x14ac:dyDescent="0.25">
      <c r="G18426" s="6">
        <v>38972</v>
      </c>
      <c r="H18426">
        <v>1</v>
      </c>
      <c r="I18426">
        <v>0.08</v>
      </c>
      <c r="J18426">
        <v>79.14</v>
      </c>
    </row>
    <row r="18427" spans="7:10" x14ac:dyDescent="0.25">
      <c r="G18427" s="6">
        <v>38973</v>
      </c>
      <c r="H18427">
        <v>6</v>
      </c>
      <c r="I18427">
        <v>0.5</v>
      </c>
      <c r="J18427">
        <v>79.63</v>
      </c>
    </row>
    <row r="18428" spans="7:10" x14ac:dyDescent="0.25">
      <c r="G18428" s="6">
        <v>38974</v>
      </c>
      <c r="H18428">
        <v>8</v>
      </c>
      <c r="I18428">
        <v>0.67</v>
      </c>
      <c r="J18428">
        <v>80.3</v>
      </c>
    </row>
    <row r="18429" spans="7:10" x14ac:dyDescent="0.25">
      <c r="G18429" s="6">
        <v>38975</v>
      </c>
      <c r="H18429">
        <v>17</v>
      </c>
      <c r="I18429">
        <v>1.41</v>
      </c>
      <c r="J18429">
        <v>81.709999999999994</v>
      </c>
    </row>
    <row r="18430" spans="7:10" x14ac:dyDescent="0.25">
      <c r="G18430" s="6">
        <v>38976</v>
      </c>
      <c r="H18430">
        <v>7</v>
      </c>
      <c r="I18430">
        <v>0.57999999999999996</v>
      </c>
      <c r="J18430">
        <v>82.29</v>
      </c>
    </row>
    <row r="18431" spans="7:10" x14ac:dyDescent="0.25">
      <c r="G18431" s="6">
        <v>38977</v>
      </c>
      <c r="H18431">
        <v>4</v>
      </c>
      <c r="I18431">
        <v>0.33</v>
      </c>
      <c r="J18431">
        <v>82.63</v>
      </c>
    </row>
    <row r="18432" spans="7:10" x14ac:dyDescent="0.25">
      <c r="G18432" s="6">
        <v>38978</v>
      </c>
      <c r="H18432">
        <v>1</v>
      </c>
      <c r="I18432">
        <v>0.08</v>
      </c>
      <c r="J18432">
        <v>82.71</v>
      </c>
    </row>
    <row r="18433" spans="7:10" x14ac:dyDescent="0.25">
      <c r="G18433" s="6">
        <v>38979</v>
      </c>
      <c r="H18433">
        <v>9</v>
      </c>
      <c r="I18433">
        <v>0.75</v>
      </c>
      <c r="J18433">
        <v>83.46</v>
      </c>
    </row>
    <row r="18434" spans="7:10" x14ac:dyDescent="0.25">
      <c r="G18434" s="6">
        <v>38980</v>
      </c>
      <c r="H18434">
        <v>4</v>
      </c>
      <c r="I18434">
        <v>0.33</v>
      </c>
      <c r="J18434">
        <v>83.79</v>
      </c>
    </row>
    <row r="18435" spans="7:10" x14ac:dyDescent="0.25">
      <c r="G18435" s="6">
        <v>38982</v>
      </c>
      <c r="H18435">
        <v>6</v>
      </c>
      <c r="I18435">
        <v>0.5</v>
      </c>
      <c r="J18435">
        <v>84.29</v>
      </c>
    </row>
    <row r="18436" spans="7:10" x14ac:dyDescent="0.25">
      <c r="G18436" s="6">
        <v>38983</v>
      </c>
      <c r="H18436">
        <v>9</v>
      </c>
      <c r="I18436">
        <v>0.75</v>
      </c>
      <c r="J18436">
        <v>85.04</v>
      </c>
    </row>
    <row r="18437" spans="7:10" x14ac:dyDescent="0.25">
      <c r="G18437" s="6">
        <v>38984</v>
      </c>
      <c r="H18437">
        <v>4</v>
      </c>
      <c r="I18437">
        <v>0.33</v>
      </c>
      <c r="J18437">
        <v>85.37</v>
      </c>
    </row>
    <row r="18438" spans="7:10" x14ac:dyDescent="0.25">
      <c r="G18438" s="6">
        <v>38986</v>
      </c>
      <c r="H18438">
        <v>1</v>
      </c>
      <c r="I18438">
        <v>0.08</v>
      </c>
      <c r="J18438">
        <v>85.45</v>
      </c>
    </row>
    <row r="18439" spans="7:10" x14ac:dyDescent="0.25">
      <c r="G18439" s="6">
        <v>38988</v>
      </c>
      <c r="H18439">
        <v>2</v>
      </c>
      <c r="I18439">
        <v>0.17</v>
      </c>
      <c r="J18439">
        <v>85.62</v>
      </c>
    </row>
    <row r="18440" spans="7:10" x14ac:dyDescent="0.25">
      <c r="G18440" s="6">
        <v>38990</v>
      </c>
      <c r="H18440">
        <v>5</v>
      </c>
      <c r="I18440">
        <v>0.42</v>
      </c>
      <c r="J18440">
        <v>86.03</v>
      </c>
    </row>
    <row r="18441" spans="7:10" x14ac:dyDescent="0.25">
      <c r="G18441" s="6">
        <v>38991</v>
      </c>
      <c r="H18441">
        <v>3</v>
      </c>
      <c r="I18441">
        <v>0.25</v>
      </c>
      <c r="J18441">
        <v>86.28</v>
      </c>
    </row>
    <row r="18442" spans="7:10" x14ac:dyDescent="0.25">
      <c r="G18442" s="6">
        <v>38995</v>
      </c>
      <c r="H18442">
        <v>4</v>
      </c>
      <c r="I18442">
        <v>0.33</v>
      </c>
      <c r="J18442">
        <v>86.62</v>
      </c>
    </row>
    <row r="18443" spans="7:10" x14ac:dyDescent="0.25">
      <c r="G18443" s="6">
        <v>38996</v>
      </c>
      <c r="H18443">
        <v>19</v>
      </c>
      <c r="I18443">
        <v>1.58</v>
      </c>
      <c r="J18443">
        <v>88.2</v>
      </c>
    </row>
    <row r="18444" spans="7:10" x14ac:dyDescent="0.25">
      <c r="G18444" s="6">
        <v>38997</v>
      </c>
      <c r="H18444">
        <v>12</v>
      </c>
      <c r="I18444">
        <v>1</v>
      </c>
      <c r="J18444">
        <v>89.19</v>
      </c>
    </row>
    <row r="18445" spans="7:10" x14ac:dyDescent="0.25">
      <c r="G18445" s="6">
        <v>38998</v>
      </c>
      <c r="H18445">
        <v>5</v>
      </c>
      <c r="I18445">
        <v>0.42</v>
      </c>
      <c r="J18445">
        <v>89.61</v>
      </c>
    </row>
    <row r="18446" spans="7:10" x14ac:dyDescent="0.25">
      <c r="G18446" s="6">
        <v>38999</v>
      </c>
      <c r="H18446">
        <v>5</v>
      </c>
      <c r="I18446">
        <v>0.42</v>
      </c>
      <c r="J18446">
        <v>90.02</v>
      </c>
    </row>
    <row r="18447" spans="7:10" x14ac:dyDescent="0.25">
      <c r="G18447" s="6">
        <v>39003</v>
      </c>
      <c r="H18447">
        <v>12</v>
      </c>
      <c r="I18447">
        <v>1</v>
      </c>
      <c r="J18447">
        <v>91.02</v>
      </c>
    </row>
    <row r="18448" spans="7:10" x14ac:dyDescent="0.25">
      <c r="G18448" s="6">
        <v>39004</v>
      </c>
      <c r="H18448">
        <v>5</v>
      </c>
      <c r="I18448">
        <v>0.42</v>
      </c>
      <c r="J18448">
        <v>91.44</v>
      </c>
    </row>
    <row r="18449" spans="7:10" x14ac:dyDescent="0.25">
      <c r="G18449" s="6">
        <v>39005</v>
      </c>
      <c r="H18449">
        <v>1</v>
      </c>
      <c r="I18449">
        <v>0.08</v>
      </c>
      <c r="J18449">
        <v>91.52</v>
      </c>
    </row>
    <row r="18450" spans="7:10" x14ac:dyDescent="0.25">
      <c r="G18450" s="6">
        <v>39006</v>
      </c>
      <c r="H18450">
        <v>2</v>
      </c>
      <c r="I18450">
        <v>0.17</v>
      </c>
      <c r="J18450">
        <v>91.69</v>
      </c>
    </row>
    <row r="18451" spans="7:10" x14ac:dyDescent="0.25">
      <c r="G18451" s="6">
        <v>39010</v>
      </c>
      <c r="H18451">
        <v>17</v>
      </c>
      <c r="I18451">
        <v>1.41</v>
      </c>
      <c r="J18451">
        <v>93.1</v>
      </c>
    </row>
    <row r="18452" spans="7:10" x14ac:dyDescent="0.25">
      <c r="G18452" s="6">
        <v>39011</v>
      </c>
      <c r="H18452">
        <v>15</v>
      </c>
      <c r="I18452">
        <v>1.25</v>
      </c>
      <c r="J18452">
        <v>94.35</v>
      </c>
    </row>
    <row r="18453" spans="7:10" x14ac:dyDescent="0.25">
      <c r="G18453" s="6">
        <v>39012</v>
      </c>
      <c r="H18453">
        <v>1</v>
      </c>
      <c r="I18453">
        <v>0.08</v>
      </c>
      <c r="J18453">
        <v>94.43</v>
      </c>
    </row>
    <row r="18454" spans="7:10" x14ac:dyDescent="0.25">
      <c r="G18454" s="6">
        <v>39013</v>
      </c>
      <c r="H18454">
        <v>2</v>
      </c>
      <c r="I18454">
        <v>0.17</v>
      </c>
      <c r="J18454">
        <v>94.6</v>
      </c>
    </row>
    <row r="18455" spans="7:10" x14ac:dyDescent="0.25">
      <c r="G18455" s="6">
        <v>39016</v>
      </c>
      <c r="H18455">
        <v>1</v>
      </c>
      <c r="I18455">
        <v>0.08</v>
      </c>
      <c r="J18455">
        <v>94.68</v>
      </c>
    </row>
    <row r="18456" spans="7:10" x14ac:dyDescent="0.25">
      <c r="G18456" s="6">
        <v>39017</v>
      </c>
      <c r="H18456">
        <v>27</v>
      </c>
      <c r="I18456">
        <v>2.2400000000000002</v>
      </c>
      <c r="J18456">
        <v>96.92</v>
      </c>
    </row>
    <row r="18457" spans="7:10" x14ac:dyDescent="0.25">
      <c r="G18457" s="6">
        <v>39018</v>
      </c>
      <c r="H18457">
        <v>2</v>
      </c>
      <c r="I18457">
        <v>0.17</v>
      </c>
      <c r="J18457">
        <v>97.09</v>
      </c>
    </row>
    <row r="18458" spans="7:10" x14ac:dyDescent="0.25">
      <c r="G18458" s="6">
        <v>39024</v>
      </c>
      <c r="H18458">
        <v>32</v>
      </c>
      <c r="I18458">
        <v>2.66</v>
      </c>
      <c r="J18458">
        <v>99.75</v>
      </c>
    </row>
    <row r="18459" spans="7:10" x14ac:dyDescent="0.25">
      <c r="G18459" s="6">
        <v>39025</v>
      </c>
      <c r="H18459">
        <v>2</v>
      </c>
      <c r="I18459">
        <v>0.17</v>
      </c>
      <c r="J18459">
        <v>99.92</v>
      </c>
    </row>
    <row r="18460" spans="7:10" x14ac:dyDescent="0.25">
      <c r="G18460" s="6">
        <v>58625</v>
      </c>
      <c r="H18460">
        <v>1</v>
      </c>
      <c r="I18460">
        <v>0.08</v>
      </c>
      <c r="J18460">
        <v>100</v>
      </c>
    </row>
    <row r="18462" spans="7:10" x14ac:dyDescent="0.25">
      <c r="G18462" t="s">
        <v>1673</v>
      </c>
      <c r="H18462" s="3">
        <v>1203</v>
      </c>
      <c r="I18462">
        <v>100</v>
      </c>
    </row>
    <row r="18465" spans="1:10" s="9" customFormat="1" x14ac:dyDescent="0.25">
      <c r="A18465" s="9" t="s">
        <v>5723</v>
      </c>
      <c r="G18465" s="9" t="s">
        <v>1394</v>
      </c>
    </row>
    <row r="18469" spans="1:10" x14ac:dyDescent="0.25">
      <c r="G18469" t="s">
        <v>3807</v>
      </c>
      <c r="H18469" t="s">
        <v>1601</v>
      </c>
      <c r="I18469" t="s">
        <v>1602</v>
      </c>
      <c r="J18469" t="s">
        <v>1603</v>
      </c>
    </row>
    <row r="18471" spans="1:10" x14ac:dyDescent="0.25">
      <c r="G18471">
        <v>0</v>
      </c>
      <c r="H18471">
        <v>4</v>
      </c>
      <c r="I18471">
        <v>0.36</v>
      </c>
      <c r="J18471">
        <v>0.36</v>
      </c>
    </row>
    <row r="18472" spans="1:10" x14ac:dyDescent="0.25">
      <c r="G18472">
        <v>1</v>
      </c>
      <c r="H18472">
        <v>12</v>
      </c>
      <c r="I18472">
        <v>1.07</v>
      </c>
      <c r="J18472">
        <v>1.43</v>
      </c>
    </row>
    <row r="18473" spans="1:10" x14ac:dyDescent="0.25">
      <c r="G18473">
        <v>1.01</v>
      </c>
      <c r="H18473">
        <v>1</v>
      </c>
      <c r="I18473">
        <v>0.09</v>
      </c>
      <c r="J18473">
        <v>1.52</v>
      </c>
    </row>
    <row r="18474" spans="1:10" x14ac:dyDescent="0.25">
      <c r="G18474">
        <v>1.1499999999999999</v>
      </c>
      <c r="H18474">
        <v>1</v>
      </c>
      <c r="I18474">
        <v>0.09</v>
      </c>
      <c r="J18474">
        <v>1.6</v>
      </c>
    </row>
    <row r="18475" spans="1:10" x14ac:dyDescent="0.25">
      <c r="G18475">
        <v>1.2</v>
      </c>
      <c r="H18475">
        <v>1</v>
      </c>
      <c r="I18475">
        <v>0.09</v>
      </c>
      <c r="J18475">
        <v>1.69</v>
      </c>
    </row>
    <row r="18476" spans="1:10" x14ac:dyDescent="0.25">
      <c r="G18476">
        <v>1.3</v>
      </c>
      <c r="H18476">
        <v>4</v>
      </c>
      <c r="I18476">
        <v>0.36</v>
      </c>
      <c r="J18476">
        <v>2.0499999999999998</v>
      </c>
    </row>
    <row r="18477" spans="1:10" x14ac:dyDescent="0.25">
      <c r="G18477">
        <v>2</v>
      </c>
      <c r="H18477">
        <v>6</v>
      </c>
      <c r="I18477">
        <v>0.53</v>
      </c>
      <c r="J18477">
        <v>2.58</v>
      </c>
    </row>
    <row r="18478" spans="1:10" x14ac:dyDescent="0.25">
      <c r="G18478">
        <v>2.2999999999999998</v>
      </c>
      <c r="H18478">
        <v>6</v>
      </c>
      <c r="I18478">
        <v>0.53</v>
      </c>
      <c r="J18478">
        <v>3.12</v>
      </c>
    </row>
    <row r="18479" spans="1:10" x14ac:dyDescent="0.25">
      <c r="G18479">
        <v>3</v>
      </c>
      <c r="H18479">
        <v>6</v>
      </c>
      <c r="I18479">
        <v>0.53</v>
      </c>
      <c r="J18479">
        <v>3.65</v>
      </c>
    </row>
    <row r="18480" spans="1:10" x14ac:dyDescent="0.25">
      <c r="G18480">
        <v>3.1</v>
      </c>
      <c r="H18480">
        <v>1</v>
      </c>
      <c r="I18480">
        <v>0.09</v>
      </c>
      <c r="J18480">
        <v>3.74</v>
      </c>
    </row>
    <row r="18481" spans="7:10" x14ac:dyDescent="0.25">
      <c r="G18481">
        <v>3.15</v>
      </c>
      <c r="H18481">
        <v>1</v>
      </c>
      <c r="I18481">
        <v>0.09</v>
      </c>
      <c r="J18481">
        <v>3.83</v>
      </c>
    </row>
    <row r="18482" spans="7:10" x14ac:dyDescent="0.25">
      <c r="G18482">
        <v>3.3</v>
      </c>
      <c r="H18482">
        <v>1</v>
      </c>
      <c r="I18482">
        <v>0.09</v>
      </c>
      <c r="J18482">
        <v>3.92</v>
      </c>
    </row>
    <row r="18483" spans="7:10" x14ac:dyDescent="0.25">
      <c r="G18483">
        <v>3.45</v>
      </c>
      <c r="H18483">
        <v>1</v>
      </c>
      <c r="I18483">
        <v>0.09</v>
      </c>
      <c r="J18483">
        <v>4.01</v>
      </c>
    </row>
    <row r="18484" spans="7:10" x14ac:dyDescent="0.25">
      <c r="G18484">
        <v>4</v>
      </c>
      <c r="H18484">
        <v>16</v>
      </c>
      <c r="I18484">
        <v>1.43</v>
      </c>
      <c r="J18484">
        <v>5.44</v>
      </c>
    </row>
    <row r="18485" spans="7:10" x14ac:dyDescent="0.25">
      <c r="G18485">
        <v>4.2</v>
      </c>
      <c r="H18485">
        <v>1</v>
      </c>
      <c r="I18485">
        <v>0.09</v>
      </c>
      <c r="J18485">
        <v>5.53</v>
      </c>
    </row>
    <row r="18486" spans="7:10" x14ac:dyDescent="0.25">
      <c r="G18486">
        <v>4.3</v>
      </c>
      <c r="H18486">
        <v>7</v>
      </c>
      <c r="I18486">
        <v>0.62</v>
      </c>
      <c r="J18486">
        <v>6.15</v>
      </c>
    </row>
    <row r="18487" spans="7:10" x14ac:dyDescent="0.25">
      <c r="G18487">
        <v>5</v>
      </c>
      <c r="H18487">
        <v>19</v>
      </c>
      <c r="I18487">
        <v>1.69</v>
      </c>
      <c r="J18487">
        <v>7.84</v>
      </c>
    </row>
    <row r="18488" spans="7:10" x14ac:dyDescent="0.25">
      <c r="G18488">
        <v>5.15</v>
      </c>
      <c r="H18488">
        <v>2</v>
      </c>
      <c r="I18488">
        <v>0.18</v>
      </c>
      <c r="J18488">
        <v>8.02</v>
      </c>
    </row>
    <row r="18489" spans="7:10" x14ac:dyDescent="0.25">
      <c r="G18489">
        <v>5.3</v>
      </c>
      <c r="H18489">
        <v>10</v>
      </c>
      <c r="I18489">
        <v>0.89</v>
      </c>
      <c r="J18489">
        <v>8.91</v>
      </c>
    </row>
    <row r="18490" spans="7:10" x14ac:dyDescent="0.25">
      <c r="G18490">
        <v>5.45</v>
      </c>
      <c r="H18490">
        <v>3</v>
      </c>
      <c r="I18490">
        <v>0.27</v>
      </c>
      <c r="J18490">
        <v>9.18</v>
      </c>
    </row>
    <row r="18491" spans="7:10" x14ac:dyDescent="0.25">
      <c r="G18491">
        <v>5.5</v>
      </c>
      <c r="H18491">
        <v>1</v>
      </c>
      <c r="I18491">
        <v>0.09</v>
      </c>
      <c r="J18491">
        <v>9.27</v>
      </c>
    </row>
    <row r="18492" spans="7:10" x14ac:dyDescent="0.25">
      <c r="G18492">
        <v>6</v>
      </c>
      <c r="H18492">
        <v>27</v>
      </c>
      <c r="I18492">
        <v>2.41</v>
      </c>
      <c r="J18492">
        <v>11.68</v>
      </c>
    </row>
    <row r="18493" spans="7:10" x14ac:dyDescent="0.25">
      <c r="G18493">
        <v>6.05</v>
      </c>
      <c r="H18493">
        <v>2</v>
      </c>
      <c r="I18493">
        <v>0.18</v>
      </c>
      <c r="J18493">
        <v>11.85</v>
      </c>
    </row>
    <row r="18494" spans="7:10" x14ac:dyDescent="0.25">
      <c r="G18494">
        <v>6.1</v>
      </c>
      <c r="H18494">
        <v>1</v>
      </c>
      <c r="I18494">
        <v>0.09</v>
      </c>
      <c r="J18494">
        <v>11.94</v>
      </c>
    </row>
    <row r="18495" spans="7:10" x14ac:dyDescent="0.25">
      <c r="G18495">
        <v>6.15</v>
      </c>
      <c r="H18495">
        <v>4</v>
      </c>
      <c r="I18495">
        <v>0.36</v>
      </c>
      <c r="J18495">
        <v>12.3</v>
      </c>
    </row>
    <row r="18496" spans="7:10" x14ac:dyDescent="0.25">
      <c r="G18496">
        <v>6.2</v>
      </c>
      <c r="H18496">
        <v>1</v>
      </c>
      <c r="I18496">
        <v>0.09</v>
      </c>
      <c r="J18496">
        <v>12.39</v>
      </c>
    </row>
    <row r="18497" spans="7:10" x14ac:dyDescent="0.25">
      <c r="G18497">
        <v>6.3</v>
      </c>
      <c r="H18497">
        <v>26</v>
      </c>
      <c r="I18497">
        <v>2.3199999999999998</v>
      </c>
      <c r="J18497">
        <v>14.71</v>
      </c>
    </row>
    <row r="18498" spans="7:10" x14ac:dyDescent="0.25">
      <c r="G18498">
        <v>6.4</v>
      </c>
      <c r="H18498">
        <v>1</v>
      </c>
      <c r="I18498">
        <v>0.09</v>
      </c>
      <c r="J18498">
        <v>14.8</v>
      </c>
    </row>
    <row r="18499" spans="7:10" x14ac:dyDescent="0.25">
      <c r="G18499">
        <v>6.45</v>
      </c>
      <c r="H18499">
        <v>4</v>
      </c>
      <c r="I18499">
        <v>0.36</v>
      </c>
      <c r="J18499">
        <v>15.15</v>
      </c>
    </row>
    <row r="18500" spans="7:10" x14ac:dyDescent="0.25">
      <c r="G18500">
        <v>6.5</v>
      </c>
      <c r="H18500">
        <v>4</v>
      </c>
      <c r="I18500">
        <v>0.36</v>
      </c>
      <c r="J18500">
        <v>15.51</v>
      </c>
    </row>
    <row r="18501" spans="7:10" x14ac:dyDescent="0.25">
      <c r="G18501">
        <v>7</v>
      </c>
      <c r="H18501">
        <v>67</v>
      </c>
      <c r="I18501">
        <v>5.97</v>
      </c>
      <c r="J18501">
        <v>21.48</v>
      </c>
    </row>
    <row r="18502" spans="7:10" x14ac:dyDescent="0.25">
      <c r="G18502">
        <v>7.05</v>
      </c>
      <c r="H18502">
        <v>2</v>
      </c>
      <c r="I18502">
        <v>0.18</v>
      </c>
      <c r="J18502">
        <v>21.66</v>
      </c>
    </row>
    <row r="18503" spans="7:10" x14ac:dyDescent="0.25">
      <c r="G18503">
        <v>7.08</v>
      </c>
      <c r="H18503">
        <v>1</v>
      </c>
      <c r="I18503">
        <v>0.09</v>
      </c>
      <c r="J18503">
        <v>21.75</v>
      </c>
    </row>
    <row r="18504" spans="7:10" x14ac:dyDescent="0.25">
      <c r="G18504">
        <v>7.1</v>
      </c>
      <c r="H18504">
        <v>1</v>
      </c>
      <c r="I18504">
        <v>0.09</v>
      </c>
      <c r="J18504">
        <v>21.84</v>
      </c>
    </row>
    <row r="18505" spans="7:10" x14ac:dyDescent="0.25">
      <c r="G18505">
        <v>7.12</v>
      </c>
      <c r="H18505">
        <v>1</v>
      </c>
      <c r="I18505">
        <v>0.09</v>
      </c>
      <c r="J18505">
        <v>21.93</v>
      </c>
    </row>
    <row r="18506" spans="7:10" x14ac:dyDescent="0.25">
      <c r="G18506">
        <v>7.15</v>
      </c>
      <c r="H18506">
        <v>6</v>
      </c>
      <c r="I18506">
        <v>0.53</v>
      </c>
      <c r="J18506">
        <v>22.46</v>
      </c>
    </row>
    <row r="18507" spans="7:10" x14ac:dyDescent="0.25">
      <c r="G18507">
        <v>7.2</v>
      </c>
      <c r="H18507">
        <v>7</v>
      </c>
      <c r="I18507">
        <v>0.62</v>
      </c>
      <c r="J18507">
        <v>23.08</v>
      </c>
    </row>
    <row r="18508" spans="7:10" x14ac:dyDescent="0.25">
      <c r="G18508">
        <v>7.3</v>
      </c>
      <c r="H18508">
        <v>60</v>
      </c>
      <c r="I18508">
        <v>5.35</v>
      </c>
      <c r="J18508">
        <v>28.43</v>
      </c>
    </row>
    <row r="18509" spans="7:10" x14ac:dyDescent="0.25">
      <c r="G18509">
        <v>7.35</v>
      </c>
      <c r="H18509">
        <v>2</v>
      </c>
      <c r="I18509">
        <v>0.18</v>
      </c>
      <c r="J18509">
        <v>28.61</v>
      </c>
    </row>
    <row r="18510" spans="7:10" x14ac:dyDescent="0.25">
      <c r="G18510">
        <v>7.4</v>
      </c>
      <c r="H18510">
        <v>5</v>
      </c>
      <c r="I18510">
        <v>0.45</v>
      </c>
      <c r="J18510">
        <v>29.06</v>
      </c>
    </row>
    <row r="18511" spans="7:10" x14ac:dyDescent="0.25">
      <c r="G18511">
        <v>7.45</v>
      </c>
      <c r="H18511">
        <v>8</v>
      </c>
      <c r="I18511">
        <v>0.71</v>
      </c>
      <c r="J18511">
        <v>29.77</v>
      </c>
    </row>
    <row r="18512" spans="7:10" x14ac:dyDescent="0.25">
      <c r="G18512">
        <v>7.5</v>
      </c>
      <c r="H18512">
        <v>4</v>
      </c>
      <c r="I18512">
        <v>0.36</v>
      </c>
      <c r="J18512">
        <v>30.12</v>
      </c>
    </row>
    <row r="18513" spans="7:10" x14ac:dyDescent="0.25">
      <c r="G18513">
        <v>8</v>
      </c>
      <c r="H18513">
        <v>109</v>
      </c>
      <c r="I18513">
        <v>9.7100000000000009</v>
      </c>
      <c r="J18513">
        <v>39.840000000000003</v>
      </c>
    </row>
    <row r="18514" spans="7:10" x14ac:dyDescent="0.25">
      <c r="G18514">
        <v>8.0500000000000007</v>
      </c>
      <c r="H18514">
        <v>3</v>
      </c>
      <c r="I18514">
        <v>0.27</v>
      </c>
      <c r="J18514">
        <v>40.11</v>
      </c>
    </row>
    <row r="18515" spans="7:10" x14ac:dyDescent="0.25">
      <c r="G18515">
        <v>8.1</v>
      </c>
      <c r="H18515">
        <v>2</v>
      </c>
      <c r="I18515">
        <v>0.18</v>
      </c>
      <c r="J18515">
        <v>40.29</v>
      </c>
    </row>
    <row r="18516" spans="7:10" x14ac:dyDescent="0.25">
      <c r="G18516">
        <v>8.15</v>
      </c>
      <c r="H18516">
        <v>12</v>
      </c>
      <c r="I18516">
        <v>1.07</v>
      </c>
      <c r="J18516">
        <v>41.35</v>
      </c>
    </row>
    <row r="18517" spans="7:10" x14ac:dyDescent="0.25">
      <c r="G18517">
        <v>8.1999999999999993</v>
      </c>
      <c r="H18517">
        <v>9</v>
      </c>
      <c r="I18517">
        <v>0.8</v>
      </c>
      <c r="J18517">
        <v>42.16</v>
      </c>
    </row>
    <row r="18518" spans="7:10" x14ac:dyDescent="0.25">
      <c r="G18518">
        <v>8.3000000000000007</v>
      </c>
      <c r="H18518">
        <v>80</v>
      </c>
      <c r="I18518">
        <v>7.13</v>
      </c>
      <c r="J18518">
        <v>49.29</v>
      </c>
    </row>
    <row r="18519" spans="7:10" x14ac:dyDescent="0.25">
      <c r="G18519">
        <v>8.35</v>
      </c>
      <c r="H18519">
        <v>1</v>
      </c>
      <c r="I18519">
        <v>0.09</v>
      </c>
      <c r="J18519">
        <v>49.38</v>
      </c>
    </row>
    <row r="18520" spans="7:10" x14ac:dyDescent="0.25">
      <c r="G18520">
        <v>8.4</v>
      </c>
      <c r="H18520">
        <v>4</v>
      </c>
      <c r="I18520">
        <v>0.36</v>
      </c>
      <c r="J18520">
        <v>49.73</v>
      </c>
    </row>
    <row r="18521" spans="7:10" x14ac:dyDescent="0.25">
      <c r="G18521">
        <v>8.42</v>
      </c>
      <c r="H18521">
        <v>1</v>
      </c>
      <c r="I18521">
        <v>0.09</v>
      </c>
      <c r="J18521">
        <v>49.82</v>
      </c>
    </row>
    <row r="18522" spans="7:10" x14ac:dyDescent="0.25">
      <c r="G18522">
        <v>8.4499999999999993</v>
      </c>
      <c r="H18522">
        <v>9</v>
      </c>
      <c r="I18522">
        <v>0.8</v>
      </c>
      <c r="J18522">
        <v>50.62</v>
      </c>
    </row>
    <row r="18523" spans="7:10" x14ac:dyDescent="0.25">
      <c r="G18523">
        <v>8.5</v>
      </c>
      <c r="H18523">
        <v>1</v>
      </c>
      <c r="I18523">
        <v>0.09</v>
      </c>
      <c r="J18523">
        <v>50.71</v>
      </c>
    </row>
    <row r="18524" spans="7:10" x14ac:dyDescent="0.25">
      <c r="G18524">
        <v>8.5500000000000007</v>
      </c>
      <c r="H18524">
        <v>1</v>
      </c>
      <c r="I18524">
        <v>0.09</v>
      </c>
      <c r="J18524">
        <v>50.8</v>
      </c>
    </row>
    <row r="18525" spans="7:10" x14ac:dyDescent="0.25">
      <c r="G18525">
        <v>9</v>
      </c>
      <c r="H18525">
        <v>110</v>
      </c>
      <c r="I18525">
        <v>9.8000000000000007</v>
      </c>
      <c r="J18525">
        <v>60.61</v>
      </c>
    </row>
    <row r="18526" spans="7:10" x14ac:dyDescent="0.25">
      <c r="G18526">
        <v>9.0500000000000007</v>
      </c>
      <c r="H18526">
        <v>3</v>
      </c>
      <c r="I18526">
        <v>0.27</v>
      </c>
      <c r="J18526">
        <v>60.87</v>
      </c>
    </row>
    <row r="18527" spans="7:10" x14ac:dyDescent="0.25">
      <c r="G18527">
        <v>9.1</v>
      </c>
      <c r="H18527">
        <v>5</v>
      </c>
      <c r="I18527">
        <v>0.45</v>
      </c>
      <c r="J18527">
        <v>61.32</v>
      </c>
    </row>
    <row r="18528" spans="7:10" x14ac:dyDescent="0.25">
      <c r="G18528">
        <v>9.15</v>
      </c>
      <c r="H18528">
        <v>8</v>
      </c>
      <c r="I18528">
        <v>0.71</v>
      </c>
      <c r="J18528">
        <v>62.03</v>
      </c>
    </row>
    <row r="18529" spans="7:10" x14ac:dyDescent="0.25">
      <c r="G18529">
        <v>9.1999999999999993</v>
      </c>
      <c r="H18529">
        <v>11</v>
      </c>
      <c r="I18529">
        <v>0.98</v>
      </c>
      <c r="J18529">
        <v>63.01</v>
      </c>
    </row>
    <row r="18530" spans="7:10" x14ac:dyDescent="0.25">
      <c r="G18530">
        <v>9.25</v>
      </c>
      <c r="H18530">
        <v>4</v>
      </c>
      <c r="I18530">
        <v>0.36</v>
      </c>
      <c r="J18530">
        <v>63.37</v>
      </c>
    </row>
    <row r="18531" spans="7:10" x14ac:dyDescent="0.25">
      <c r="G18531">
        <v>9.3000000000000007</v>
      </c>
      <c r="H18531">
        <v>86</v>
      </c>
      <c r="I18531">
        <v>7.66</v>
      </c>
      <c r="J18531">
        <v>71.03</v>
      </c>
    </row>
    <row r="18532" spans="7:10" x14ac:dyDescent="0.25">
      <c r="G18532">
        <v>9.35</v>
      </c>
      <c r="H18532">
        <v>2</v>
      </c>
      <c r="I18532">
        <v>0.18</v>
      </c>
      <c r="J18532">
        <v>71.209999999999994</v>
      </c>
    </row>
    <row r="18533" spans="7:10" x14ac:dyDescent="0.25">
      <c r="G18533">
        <v>9.4</v>
      </c>
      <c r="H18533">
        <v>4</v>
      </c>
      <c r="I18533">
        <v>0.36</v>
      </c>
      <c r="J18533">
        <v>71.569999999999993</v>
      </c>
    </row>
    <row r="18534" spans="7:10" x14ac:dyDescent="0.25">
      <c r="G18534">
        <v>9.4499999999999993</v>
      </c>
      <c r="H18534">
        <v>26</v>
      </c>
      <c r="I18534">
        <v>2.3199999999999998</v>
      </c>
      <c r="J18534">
        <v>73.89</v>
      </c>
    </row>
    <row r="18535" spans="7:10" x14ac:dyDescent="0.25">
      <c r="G18535">
        <v>9.5</v>
      </c>
      <c r="H18535">
        <v>6</v>
      </c>
      <c r="I18535">
        <v>0.53</v>
      </c>
      <c r="J18535">
        <v>74.42</v>
      </c>
    </row>
    <row r="18536" spans="7:10" x14ac:dyDescent="0.25">
      <c r="G18536">
        <v>9.52</v>
      </c>
      <c r="H18536">
        <v>2</v>
      </c>
      <c r="I18536">
        <v>0.18</v>
      </c>
      <c r="J18536">
        <v>74.599999999999994</v>
      </c>
    </row>
    <row r="18537" spans="7:10" x14ac:dyDescent="0.25">
      <c r="G18537">
        <v>10</v>
      </c>
      <c r="H18537">
        <v>97</v>
      </c>
      <c r="I18537">
        <v>8.65</v>
      </c>
      <c r="J18537">
        <v>83.24</v>
      </c>
    </row>
    <row r="18538" spans="7:10" x14ac:dyDescent="0.25">
      <c r="G18538">
        <v>10.01</v>
      </c>
      <c r="H18538">
        <v>1</v>
      </c>
      <c r="I18538">
        <v>0.09</v>
      </c>
      <c r="J18538">
        <v>83.33</v>
      </c>
    </row>
    <row r="18539" spans="7:10" x14ac:dyDescent="0.25">
      <c r="G18539">
        <v>10.050000000000001</v>
      </c>
      <c r="H18539">
        <v>1</v>
      </c>
      <c r="I18539">
        <v>0.09</v>
      </c>
      <c r="J18539">
        <v>83.42</v>
      </c>
    </row>
    <row r="18540" spans="7:10" x14ac:dyDescent="0.25">
      <c r="G18540">
        <v>10.06</v>
      </c>
      <c r="H18540">
        <v>1</v>
      </c>
      <c r="I18540">
        <v>0.09</v>
      </c>
      <c r="J18540">
        <v>83.51</v>
      </c>
    </row>
    <row r="18541" spans="7:10" x14ac:dyDescent="0.25">
      <c r="G18541">
        <v>10.1</v>
      </c>
      <c r="H18541">
        <v>2</v>
      </c>
      <c r="I18541">
        <v>0.18</v>
      </c>
      <c r="J18541">
        <v>83.69</v>
      </c>
    </row>
    <row r="18542" spans="7:10" x14ac:dyDescent="0.25">
      <c r="G18542">
        <v>10.15</v>
      </c>
      <c r="H18542">
        <v>9</v>
      </c>
      <c r="I18542">
        <v>0.8</v>
      </c>
      <c r="J18542">
        <v>84.49</v>
      </c>
    </row>
    <row r="18543" spans="7:10" x14ac:dyDescent="0.25">
      <c r="G18543">
        <v>10.199999999999999</v>
      </c>
      <c r="H18543">
        <v>7</v>
      </c>
      <c r="I18543">
        <v>0.62</v>
      </c>
      <c r="J18543">
        <v>85.12</v>
      </c>
    </row>
    <row r="18544" spans="7:10" x14ac:dyDescent="0.25">
      <c r="G18544">
        <v>10.3</v>
      </c>
      <c r="H18544">
        <v>50</v>
      </c>
      <c r="I18544">
        <v>4.46</v>
      </c>
      <c r="J18544">
        <v>89.57</v>
      </c>
    </row>
    <row r="18545" spans="7:10" x14ac:dyDescent="0.25">
      <c r="G18545">
        <v>10.32</v>
      </c>
      <c r="H18545">
        <v>1</v>
      </c>
      <c r="I18545">
        <v>0.09</v>
      </c>
      <c r="J18545">
        <v>89.66</v>
      </c>
    </row>
    <row r="18546" spans="7:10" x14ac:dyDescent="0.25">
      <c r="G18546">
        <v>10.4</v>
      </c>
      <c r="H18546">
        <v>5</v>
      </c>
      <c r="I18546">
        <v>0.45</v>
      </c>
      <c r="J18546">
        <v>90.11</v>
      </c>
    </row>
    <row r="18547" spans="7:10" x14ac:dyDescent="0.25">
      <c r="G18547">
        <v>10.45</v>
      </c>
      <c r="H18547">
        <v>3</v>
      </c>
      <c r="I18547">
        <v>0.27</v>
      </c>
      <c r="J18547">
        <v>90.37</v>
      </c>
    </row>
    <row r="18548" spans="7:10" x14ac:dyDescent="0.25">
      <c r="G18548">
        <v>10.5</v>
      </c>
      <c r="H18548">
        <v>2</v>
      </c>
      <c r="I18548">
        <v>0.18</v>
      </c>
      <c r="J18548">
        <v>90.55</v>
      </c>
    </row>
    <row r="18549" spans="7:10" x14ac:dyDescent="0.25">
      <c r="G18549">
        <v>11</v>
      </c>
      <c r="H18549">
        <v>47</v>
      </c>
      <c r="I18549">
        <v>4.1900000000000004</v>
      </c>
      <c r="J18549">
        <v>94.74</v>
      </c>
    </row>
    <row r="18550" spans="7:10" x14ac:dyDescent="0.25">
      <c r="G18550">
        <v>11.05</v>
      </c>
      <c r="H18550">
        <v>1</v>
      </c>
      <c r="I18550">
        <v>0.09</v>
      </c>
      <c r="J18550">
        <v>94.83</v>
      </c>
    </row>
    <row r="18551" spans="7:10" x14ac:dyDescent="0.25">
      <c r="G18551">
        <v>11.1</v>
      </c>
      <c r="H18551">
        <v>1</v>
      </c>
      <c r="I18551">
        <v>0.09</v>
      </c>
      <c r="J18551">
        <v>94.92</v>
      </c>
    </row>
    <row r="18552" spans="7:10" x14ac:dyDescent="0.25">
      <c r="G18552">
        <v>11.15</v>
      </c>
      <c r="H18552">
        <v>5</v>
      </c>
      <c r="I18552">
        <v>0.45</v>
      </c>
      <c r="J18552">
        <v>95.37</v>
      </c>
    </row>
    <row r="18553" spans="7:10" x14ac:dyDescent="0.25">
      <c r="G18553">
        <v>11.19</v>
      </c>
      <c r="H18553">
        <v>1</v>
      </c>
      <c r="I18553">
        <v>0.09</v>
      </c>
      <c r="J18553">
        <v>95.45</v>
      </c>
    </row>
    <row r="18554" spans="7:10" x14ac:dyDescent="0.25">
      <c r="G18554">
        <v>11.2</v>
      </c>
      <c r="H18554">
        <v>4</v>
      </c>
      <c r="I18554">
        <v>0.36</v>
      </c>
      <c r="J18554">
        <v>95.81</v>
      </c>
    </row>
    <row r="18555" spans="7:10" x14ac:dyDescent="0.25">
      <c r="G18555">
        <v>11.25</v>
      </c>
      <c r="H18555">
        <v>1</v>
      </c>
      <c r="I18555">
        <v>0.09</v>
      </c>
      <c r="J18555">
        <v>95.9</v>
      </c>
    </row>
    <row r="18556" spans="7:10" x14ac:dyDescent="0.25">
      <c r="G18556">
        <v>11.3</v>
      </c>
      <c r="H18556">
        <v>15</v>
      </c>
      <c r="I18556">
        <v>1.34</v>
      </c>
      <c r="J18556">
        <v>97.24</v>
      </c>
    </row>
    <row r="18557" spans="7:10" x14ac:dyDescent="0.25">
      <c r="G18557">
        <v>12</v>
      </c>
      <c r="H18557">
        <v>21</v>
      </c>
      <c r="I18557">
        <v>1.87</v>
      </c>
      <c r="J18557">
        <v>99.11</v>
      </c>
    </row>
    <row r="18558" spans="7:10" x14ac:dyDescent="0.25">
      <c r="G18558">
        <v>12.1</v>
      </c>
      <c r="H18558">
        <v>1</v>
      </c>
      <c r="I18558">
        <v>0.09</v>
      </c>
      <c r="J18558">
        <v>99.2</v>
      </c>
    </row>
    <row r="18559" spans="7:10" x14ac:dyDescent="0.25">
      <c r="G18559">
        <v>12.15</v>
      </c>
      <c r="H18559">
        <v>2</v>
      </c>
      <c r="I18559">
        <v>0.18</v>
      </c>
      <c r="J18559">
        <v>99.38</v>
      </c>
    </row>
    <row r="18560" spans="7:10" x14ac:dyDescent="0.25">
      <c r="G18560">
        <v>12.3</v>
      </c>
      <c r="H18560">
        <v>4</v>
      </c>
      <c r="I18560">
        <v>0.36</v>
      </c>
      <c r="J18560">
        <v>99.73</v>
      </c>
    </row>
    <row r="18561" spans="1:10" x14ac:dyDescent="0.25">
      <c r="G18561">
        <v>12.35</v>
      </c>
      <c r="H18561">
        <v>1</v>
      </c>
      <c r="I18561">
        <v>0.09</v>
      </c>
      <c r="J18561">
        <v>99.82</v>
      </c>
    </row>
    <row r="18562" spans="1:10" x14ac:dyDescent="0.25">
      <c r="G18562">
        <v>12.5</v>
      </c>
      <c r="H18562">
        <v>1</v>
      </c>
      <c r="I18562">
        <v>0.09</v>
      </c>
      <c r="J18562">
        <v>99.91</v>
      </c>
    </row>
    <row r="18563" spans="1:10" x14ac:dyDescent="0.25">
      <c r="G18563">
        <v>15</v>
      </c>
      <c r="H18563">
        <v>1</v>
      </c>
      <c r="I18563">
        <v>0.09</v>
      </c>
      <c r="J18563">
        <v>100</v>
      </c>
    </row>
    <row r="18565" spans="1:10" x14ac:dyDescent="0.25">
      <c r="G18565" t="s">
        <v>1673</v>
      </c>
      <c r="H18565" s="3">
        <v>1122</v>
      </c>
      <c r="I18565">
        <v>100</v>
      </c>
    </row>
    <row r="18569" spans="1:10" s="9" customFormat="1" x14ac:dyDescent="0.25">
      <c r="A18569" s="9" t="s">
        <v>734</v>
      </c>
      <c r="G18569" s="9" t="s">
        <v>1397</v>
      </c>
    </row>
    <row r="18572" spans="1:10" x14ac:dyDescent="0.25">
      <c r="G18572" t="s">
        <v>3807</v>
      </c>
      <c r="H18572" t="s">
        <v>1601</v>
      </c>
      <c r="I18572" t="s">
        <v>1602</v>
      </c>
      <c r="J18572" t="s">
        <v>1603</v>
      </c>
    </row>
    <row r="18574" spans="1:10" x14ac:dyDescent="0.25">
      <c r="G18574">
        <v>0</v>
      </c>
      <c r="H18574">
        <v>108</v>
      </c>
      <c r="I18574">
        <v>10.08</v>
      </c>
      <c r="J18574">
        <v>10.08</v>
      </c>
    </row>
    <row r="18575" spans="1:10" x14ac:dyDescent="0.25">
      <c r="G18575">
        <v>1</v>
      </c>
      <c r="H18575">
        <v>962</v>
      </c>
      <c r="I18575">
        <v>89.82</v>
      </c>
      <c r="J18575">
        <v>99.91</v>
      </c>
    </row>
    <row r="18576" spans="1:10" x14ac:dyDescent="0.25">
      <c r="G18576">
        <v>2</v>
      </c>
      <c r="H18576">
        <v>1</v>
      </c>
      <c r="I18576">
        <v>0.09</v>
      </c>
      <c r="J18576">
        <v>100</v>
      </c>
    </row>
    <row r="18578" spans="1:10" x14ac:dyDescent="0.25">
      <c r="G18578" t="s">
        <v>1673</v>
      </c>
      <c r="H18578" s="3">
        <v>1071</v>
      </c>
      <c r="I18578">
        <v>100</v>
      </c>
    </row>
    <row r="18582" spans="1:10" s="9" customFormat="1" x14ac:dyDescent="0.25">
      <c r="A18582" s="9" t="s">
        <v>1598</v>
      </c>
      <c r="G18582" s="9" t="s">
        <v>1397</v>
      </c>
    </row>
    <row r="18584" spans="1:10" x14ac:dyDescent="0.25">
      <c r="G18584" t="s">
        <v>3807</v>
      </c>
      <c r="H18584" t="s">
        <v>1601</v>
      </c>
      <c r="I18584" t="s">
        <v>1602</v>
      </c>
      <c r="J18584" t="s">
        <v>1603</v>
      </c>
    </row>
    <row r="18586" spans="1:10" x14ac:dyDescent="0.25">
      <c r="G18586" t="s">
        <v>5718</v>
      </c>
      <c r="H18586">
        <v>108</v>
      </c>
      <c r="I18586">
        <v>10.08</v>
      </c>
      <c r="J18586">
        <v>10.08</v>
      </c>
    </row>
    <row r="18587" spans="1:10" x14ac:dyDescent="0.25">
      <c r="G18587" t="s">
        <v>5719</v>
      </c>
      <c r="H18587">
        <v>962</v>
      </c>
      <c r="I18587">
        <v>89.82</v>
      </c>
      <c r="J18587">
        <v>99.91</v>
      </c>
    </row>
    <row r="18588" spans="1:10" x14ac:dyDescent="0.25">
      <c r="G18588">
        <v>2</v>
      </c>
      <c r="H18588">
        <v>1</v>
      </c>
      <c r="I18588">
        <v>0.09</v>
      </c>
      <c r="J18588">
        <v>100</v>
      </c>
    </row>
    <row r="18590" spans="1:10" x14ac:dyDescent="0.25">
      <c r="G18590" t="s">
        <v>1673</v>
      </c>
      <c r="H18590" s="3">
        <v>1071</v>
      </c>
      <c r="I18590">
        <v>100</v>
      </c>
    </row>
    <row r="18594" spans="1:10" s="9" customFormat="1" x14ac:dyDescent="0.25">
      <c r="A18594" s="9" t="s">
        <v>5724</v>
      </c>
      <c r="G18594" s="9" t="s">
        <v>5725</v>
      </c>
    </row>
    <row r="18598" spans="1:10" x14ac:dyDescent="0.25">
      <c r="G18598" t="s">
        <v>3807</v>
      </c>
      <c r="H18598" t="s">
        <v>1601</v>
      </c>
      <c r="I18598" t="s">
        <v>1602</v>
      </c>
      <c r="J18598" t="s">
        <v>1603</v>
      </c>
    </row>
    <row r="18600" spans="1:10" x14ac:dyDescent="0.25">
      <c r="G18600" t="s">
        <v>5721</v>
      </c>
      <c r="H18600">
        <v>1</v>
      </c>
      <c r="I18600">
        <v>0.09</v>
      </c>
      <c r="J18600">
        <v>0.09</v>
      </c>
    </row>
    <row r="18601" spans="1:10" x14ac:dyDescent="0.25">
      <c r="G18601" s="6">
        <v>38861</v>
      </c>
      <c r="H18601">
        <v>1</v>
      </c>
      <c r="I18601">
        <v>0.09</v>
      </c>
      <c r="J18601">
        <v>0.18</v>
      </c>
    </row>
    <row r="18602" spans="1:10" x14ac:dyDescent="0.25">
      <c r="G18602" s="6">
        <v>38869</v>
      </c>
      <c r="H18602">
        <v>1</v>
      </c>
      <c r="I18602">
        <v>0.09</v>
      </c>
      <c r="J18602">
        <v>0.26</v>
      </c>
    </row>
    <row r="18603" spans="1:10" x14ac:dyDescent="0.25">
      <c r="G18603" s="6">
        <v>38870</v>
      </c>
      <c r="H18603">
        <v>1</v>
      </c>
      <c r="I18603">
        <v>0.09</v>
      </c>
      <c r="J18603">
        <v>0.35</v>
      </c>
    </row>
    <row r="18604" spans="1:10" x14ac:dyDescent="0.25">
      <c r="G18604" s="6">
        <v>38873</v>
      </c>
      <c r="H18604">
        <v>1</v>
      </c>
      <c r="I18604">
        <v>0.09</v>
      </c>
      <c r="J18604">
        <v>0.44</v>
      </c>
    </row>
    <row r="18605" spans="1:10" x14ac:dyDescent="0.25">
      <c r="G18605" s="6">
        <v>38875</v>
      </c>
      <c r="H18605">
        <v>2</v>
      </c>
      <c r="I18605">
        <v>0.18</v>
      </c>
      <c r="J18605">
        <v>0.61</v>
      </c>
    </row>
    <row r="18606" spans="1:10" x14ac:dyDescent="0.25">
      <c r="G18606" s="6">
        <v>38877</v>
      </c>
      <c r="H18606">
        <v>4</v>
      </c>
      <c r="I18606">
        <v>0.35</v>
      </c>
      <c r="J18606">
        <v>0.96</v>
      </c>
    </row>
    <row r="18607" spans="1:10" x14ac:dyDescent="0.25">
      <c r="G18607" s="6">
        <v>38878</v>
      </c>
      <c r="H18607">
        <v>7</v>
      </c>
      <c r="I18607">
        <v>0.61</v>
      </c>
      <c r="J18607">
        <v>1.58</v>
      </c>
    </row>
    <row r="18608" spans="1:10" x14ac:dyDescent="0.25">
      <c r="G18608" s="6">
        <v>38879</v>
      </c>
      <c r="H18608">
        <v>1</v>
      </c>
      <c r="I18608">
        <v>0.09</v>
      </c>
      <c r="J18608">
        <v>1.67</v>
      </c>
    </row>
    <row r="18609" spans="7:10" x14ac:dyDescent="0.25">
      <c r="G18609" s="6">
        <v>38880</v>
      </c>
      <c r="H18609">
        <v>2</v>
      </c>
      <c r="I18609">
        <v>0.18</v>
      </c>
      <c r="J18609">
        <v>1.84</v>
      </c>
    </row>
    <row r="18610" spans="7:10" x14ac:dyDescent="0.25">
      <c r="G18610" s="6">
        <v>38882</v>
      </c>
      <c r="H18610">
        <v>2</v>
      </c>
      <c r="I18610">
        <v>0.18</v>
      </c>
      <c r="J18610">
        <v>2.02</v>
      </c>
    </row>
    <row r="18611" spans="7:10" x14ac:dyDescent="0.25">
      <c r="G18611" s="6">
        <v>38883</v>
      </c>
      <c r="H18611">
        <v>3</v>
      </c>
      <c r="I18611">
        <v>0.26</v>
      </c>
      <c r="J18611">
        <v>2.2799999999999998</v>
      </c>
    </row>
    <row r="18612" spans="7:10" x14ac:dyDescent="0.25">
      <c r="G18612" s="6">
        <v>38884</v>
      </c>
      <c r="H18612">
        <v>5</v>
      </c>
      <c r="I18612">
        <v>0.44</v>
      </c>
      <c r="J18612">
        <v>2.72</v>
      </c>
    </row>
    <row r="18613" spans="7:10" x14ac:dyDescent="0.25">
      <c r="G18613" s="6">
        <v>38885</v>
      </c>
      <c r="H18613">
        <v>10</v>
      </c>
      <c r="I18613">
        <v>0.88</v>
      </c>
      <c r="J18613">
        <v>3.59</v>
      </c>
    </row>
    <row r="18614" spans="7:10" x14ac:dyDescent="0.25">
      <c r="G18614" s="6">
        <v>38887</v>
      </c>
      <c r="H18614">
        <v>1</v>
      </c>
      <c r="I18614">
        <v>0.09</v>
      </c>
      <c r="J18614">
        <v>3.68</v>
      </c>
    </row>
    <row r="18615" spans="7:10" x14ac:dyDescent="0.25">
      <c r="G18615" s="6">
        <v>38888</v>
      </c>
      <c r="H18615">
        <v>2</v>
      </c>
      <c r="I18615">
        <v>0.18</v>
      </c>
      <c r="J18615">
        <v>3.86</v>
      </c>
    </row>
    <row r="18616" spans="7:10" x14ac:dyDescent="0.25">
      <c r="G18616" s="6">
        <v>38889</v>
      </c>
      <c r="H18616">
        <v>1</v>
      </c>
      <c r="I18616">
        <v>0.09</v>
      </c>
      <c r="J18616">
        <v>3.94</v>
      </c>
    </row>
    <row r="18617" spans="7:10" x14ac:dyDescent="0.25">
      <c r="G18617" s="6">
        <v>38890</v>
      </c>
      <c r="H18617">
        <v>2</v>
      </c>
      <c r="I18617">
        <v>0.18</v>
      </c>
      <c r="J18617">
        <v>4.12</v>
      </c>
    </row>
    <row r="18618" spans="7:10" x14ac:dyDescent="0.25">
      <c r="G18618" s="6">
        <v>38891</v>
      </c>
      <c r="H18618">
        <v>22</v>
      </c>
      <c r="I18618">
        <v>1.93</v>
      </c>
      <c r="J18618">
        <v>6.05</v>
      </c>
    </row>
    <row r="18619" spans="7:10" x14ac:dyDescent="0.25">
      <c r="G18619" s="6">
        <v>38892</v>
      </c>
      <c r="H18619">
        <v>6</v>
      </c>
      <c r="I18619">
        <v>0.53</v>
      </c>
      <c r="J18619">
        <v>6.57</v>
      </c>
    </row>
    <row r="18620" spans="7:10" x14ac:dyDescent="0.25">
      <c r="G18620" s="6">
        <v>38893</v>
      </c>
      <c r="H18620">
        <v>9</v>
      </c>
      <c r="I18620">
        <v>0.79</v>
      </c>
      <c r="J18620">
        <v>7.36</v>
      </c>
    </row>
    <row r="18621" spans="7:10" x14ac:dyDescent="0.25">
      <c r="G18621" s="6">
        <v>38894</v>
      </c>
      <c r="H18621">
        <v>11</v>
      </c>
      <c r="I18621">
        <v>0.96</v>
      </c>
      <c r="J18621">
        <v>8.33</v>
      </c>
    </row>
    <row r="18622" spans="7:10" x14ac:dyDescent="0.25">
      <c r="G18622" s="6">
        <v>38895</v>
      </c>
      <c r="H18622">
        <v>5</v>
      </c>
      <c r="I18622">
        <v>0.44</v>
      </c>
      <c r="J18622">
        <v>8.76</v>
      </c>
    </row>
    <row r="18623" spans="7:10" x14ac:dyDescent="0.25">
      <c r="G18623" s="6">
        <v>38896</v>
      </c>
      <c r="H18623">
        <v>11</v>
      </c>
      <c r="I18623">
        <v>0.96</v>
      </c>
      <c r="J18623">
        <v>9.73</v>
      </c>
    </row>
    <row r="18624" spans="7:10" x14ac:dyDescent="0.25">
      <c r="G18624" s="6">
        <v>38897</v>
      </c>
      <c r="H18624">
        <v>3</v>
      </c>
      <c r="I18624">
        <v>0.26</v>
      </c>
      <c r="J18624">
        <v>9.99</v>
      </c>
    </row>
    <row r="18625" spans="7:10" x14ac:dyDescent="0.25">
      <c r="G18625" s="6">
        <v>38898</v>
      </c>
      <c r="H18625">
        <v>15</v>
      </c>
      <c r="I18625">
        <v>1.31</v>
      </c>
      <c r="J18625">
        <v>11.31</v>
      </c>
    </row>
    <row r="18626" spans="7:10" x14ac:dyDescent="0.25">
      <c r="G18626" s="6">
        <v>38899</v>
      </c>
      <c r="H18626">
        <v>8</v>
      </c>
      <c r="I18626">
        <v>0.7</v>
      </c>
      <c r="J18626">
        <v>12.01</v>
      </c>
    </row>
    <row r="18627" spans="7:10" x14ac:dyDescent="0.25">
      <c r="G18627" s="6">
        <v>38900</v>
      </c>
      <c r="H18627">
        <v>7</v>
      </c>
      <c r="I18627">
        <v>0.61</v>
      </c>
      <c r="J18627">
        <v>12.62</v>
      </c>
    </row>
    <row r="18628" spans="7:10" x14ac:dyDescent="0.25">
      <c r="G18628" s="6">
        <v>38901</v>
      </c>
      <c r="H18628">
        <v>12</v>
      </c>
      <c r="I18628">
        <v>1.05</v>
      </c>
      <c r="J18628">
        <v>13.67</v>
      </c>
    </row>
    <row r="18629" spans="7:10" x14ac:dyDescent="0.25">
      <c r="G18629" s="6">
        <v>38902</v>
      </c>
      <c r="H18629">
        <v>2</v>
      </c>
      <c r="I18629">
        <v>0.18</v>
      </c>
      <c r="J18629">
        <v>13.85</v>
      </c>
    </row>
    <row r="18630" spans="7:10" x14ac:dyDescent="0.25">
      <c r="G18630" s="6">
        <v>38903</v>
      </c>
      <c r="H18630">
        <v>8</v>
      </c>
      <c r="I18630">
        <v>0.7</v>
      </c>
      <c r="J18630">
        <v>14.55</v>
      </c>
    </row>
    <row r="18631" spans="7:10" x14ac:dyDescent="0.25">
      <c r="G18631" s="6">
        <v>38905</v>
      </c>
      <c r="H18631">
        <v>41</v>
      </c>
      <c r="I18631">
        <v>3.59</v>
      </c>
      <c r="J18631">
        <v>18.14</v>
      </c>
    </row>
    <row r="18632" spans="7:10" x14ac:dyDescent="0.25">
      <c r="G18632" s="6">
        <v>38906</v>
      </c>
      <c r="H18632">
        <v>9</v>
      </c>
      <c r="I18632">
        <v>0.79</v>
      </c>
      <c r="J18632">
        <v>18.93</v>
      </c>
    </row>
    <row r="18633" spans="7:10" x14ac:dyDescent="0.25">
      <c r="G18633" s="6">
        <v>38907</v>
      </c>
      <c r="H18633">
        <v>14</v>
      </c>
      <c r="I18633">
        <v>1.23</v>
      </c>
      <c r="J18633">
        <v>20.16</v>
      </c>
    </row>
    <row r="18634" spans="7:10" x14ac:dyDescent="0.25">
      <c r="G18634" s="6">
        <v>38908</v>
      </c>
      <c r="H18634">
        <v>24</v>
      </c>
      <c r="I18634">
        <v>2.1</v>
      </c>
      <c r="J18634">
        <v>22.26</v>
      </c>
    </row>
    <row r="18635" spans="7:10" x14ac:dyDescent="0.25">
      <c r="G18635" s="6">
        <v>38909</v>
      </c>
      <c r="H18635">
        <v>18</v>
      </c>
      <c r="I18635">
        <v>1.58</v>
      </c>
      <c r="J18635">
        <v>23.84</v>
      </c>
    </row>
    <row r="18636" spans="7:10" x14ac:dyDescent="0.25">
      <c r="G18636" s="6">
        <v>38910</v>
      </c>
      <c r="H18636">
        <v>8</v>
      </c>
      <c r="I18636">
        <v>0.7</v>
      </c>
      <c r="J18636">
        <v>24.54</v>
      </c>
    </row>
    <row r="18637" spans="7:10" x14ac:dyDescent="0.25">
      <c r="G18637" s="6">
        <v>38911</v>
      </c>
      <c r="H18637">
        <v>15</v>
      </c>
      <c r="I18637">
        <v>1.31</v>
      </c>
      <c r="J18637">
        <v>25.85</v>
      </c>
    </row>
    <row r="18638" spans="7:10" x14ac:dyDescent="0.25">
      <c r="G18638" s="6">
        <v>38912</v>
      </c>
      <c r="H18638">
        <v>18</v>
      </c>
      <c r="I18638">
        <v>1.58</v>
      </c>
      <c r="J18638">
        <v>27.43</v>
      </c>
    </row>
    <row r="18639" spans="7:10" x14ac:dyDescent="0.25">
      <c r="G18639" s="6">
        <v>38913</v>
      </c>
      <c r="H18639">
        <v>20</v>
      </c>
      <c r="I18639">
        <v>1.75</v>
      </c>
      <c r="J18639">
        <v>29.18</v>
      </c>
    </row>
    <row r="18640" spans="7:10" x14ac:dyDescent="0.25">
      <c r="G18640" s="6">
        <v>38914</v>
      </c>
      <c r="H18640">
        <v>3</v>
      </c>
      <c r="I18640">
        <v>0.26</v>
      </c>
      <c r="J18640">
        <v>29.45</v>
      </c>
    </row>
    <row r="18641" spans="7:10" x14ac:dyDescent="0.25">
      <c r="G18641" s="6">
        <v>38915</v>
      </c>
      <c r="H18641">
        <v>19</v>
      </c>
      <c r="I18641">
        <v>1.67</v>
      </c>
      <c r="J18641">
        <v>31.11</v>
      </c>
    </row>
    <row r="18642" spans="7:10" x14ac:dyDescent="0.25">
      <c r="G18642" s="6">
        <v>38916</v>
      </c>
      <c r="H18642">
        <v>11</v>
      </c>
      <c r="I18642">
        <v>0.96</v>
      </c>
      <c r="J18642">
        <v>32.08</v>
      </c>
    </row>
    <row r="18643" spans="7:10" x14ac:dyDescent="0.25">
      <c r="G18643" s="6">
        <v>38917</v>
      </c>
      <c r="H18643">
        <v>11</v>
      </c>
      <c r="I18643">
        <v>0.96</v>
      </c>
      <c r="J18643">
        <v>33.04</v>
      </c>
    </row>
    <row r="18644" spans="7:10" x14ac:dyDescent="0.25">
      <c r="G18644" s="6">
        <v>38918</v>
      </c>
      <c r="H18644">
        <v>19</v>
      </c>
      <c r="I18644">
        <v>1.67</v>
      </c>
      <c r="J18644">
        <v>34.71</v>
      </c>
    </row>
    <row r="18645" spans="7:10" x14ac:dyDescent="0.25">
      <c r="G18645" s="6">
        <v>38919</v>
      </c>
      <c r="H18645">
        <v>7</v>
      </c>
      <c r="I18645">
        <v>0.61</v>
      </c>
      <c r="J18645">
        <v>35.32</v>
      </c>
    </row>
    <row r="18646" spans="7:10" x14ac:dyDescent="0.25">
      <c r="G18646" s="6">
        <v>38920</v>
      </c>
      <c r="H18646">
        <v>18</v>
      </c>
      <c r="I18646">
        <v>1.58</v>
      </c>
      <c r="J18646">
        <v>36.9</v>
      </c>
    </row>
    <row r="18647" spans="7:10" x14ac:dyDescent="0.25">
      <c r="G18647" s="6">
        <v>38921</v>
      </c>
      <c r="H18647">
        <v>14</v>
      </c>
      <c r="I18647">
        <v>1.23</v>
      </c>
      <c r="J18647">
        <v>38.119999999999997</v>
      </c>
    </row>
    <row r="18648" spans="7:10" x14ac:dyDescent="0.25">
      <c r="G18648" s="6">
        <v>38922</v>
      </c>
      <c r="H18648">
        <v>35</v>
      </c>
      <c r="I18648">
        <v>3.07</v>
      </c>
      <c r="J18648">
        <v>41.19</v>
      </c>
    </row>
    <row r="18649" spans="7:10" x14ac:dyDescent="0.25">
      <c r="G18649" s="6">
        <v>38923</v>
      </c>
      <c r="H18649">
        <v>20</v>
      </c>
      <c r="I18649">
        <v>1.75</v>
      </c>
      <c r="J18649">
        <v>42.94</v>
      </c>
    </row>
    <row r="18650" spans="7:10" x14ac:dyDescent="0.25">
      <c r="G18650" s="6">
        <v>38924</v>
      </c>
      <c r="H18650">
        <v>8</v>
      </c>
      <c r="I18650">
        <v>0.7</v>
      </c>
      <c r="J18650">
        <v>43.65</v>
      </c>
    </row>
    <row r="18651" spans="7:10" x14ac:dyDescent="0.25">
      <c r="G18651" s="6">
        <v>38925</v>
      </c>
      <c r="H18651">
        <v>4</v>
      </c>
      <c r="I18651">
        <v>0.35</v>
      </c>
      <c r="J18651">
        <v>44</v>
      </c>
    </row>
    <row r="18652" spans="7:10" x14ac:dyDescent="0.25">
      <c r="G18652" s="6">
        <v>38926</v>
      </c>
      <c r="H18652">
        <v>23</v>
      </c>
      <c r="I18652">
        <v>2.02</v>
      </c>
      <c r="J18652">
        <v>46.01</v>
      </c>
    </row>
    <row r="18653" spans="7:10" x14ac:dyDescent="0.25">
      <c r="G18653" s="6">
        <v>38927</v>
      </c>
      <c r="H18653">
        <v>9</v>
      </c>
      <c r="I18653">
        <v>0.79</v>
      </c>
      <c r="J18653">
        <v>46.8</v>
      </c>
    </row>
    <row r="18654" spans="7:10" x14ac:dyDescent="0.25">
      <c r="G18654" s="6">
        <v>38928</v>
      </c>
      <c r="H18654">
        <v>11</v>
      </c>
      <c r="I18654">
        <v>0.96</v>
      </c>
      <c r="J18654">
        <v>47.77</v>
      </c>
    </row>
    <row r="18655" spans="7:10" x14ac:dyDescent="0.25">
      <c r="G18655" s="6">
        <v>38929</v>
      </c>
      <c r="H18655">
        <v>1</v>
      </c>
      <c r="I18655">
        <v>0.09</v>
      </c>
      <c r="J18655">
        <v>47.85</v>
      </c>
    </row>
    <row r="18656" spans="7:10" x14ac:dyDescent="0.25">
      <c r="G18656" s="6">
        <v>38930</v>
      </c>
      <c r="H18656">
        <v>9</v>
      </c>
      <c r="I18656">
        <v>0.79</v>
      </c>
      <c r="J18656">
        <v>48.64</v>
      </c>
    </row>
    <row r="18657" spans="7:10" x14ac:dyDescent="0.25">
      <c r="G18657" s="6">
        <v>38931</v>
      </c>
      <c r="H18657">
        <v>9</v>
      </c>
      <c r="I18657">
        <v>0.79</v>
      </c>
      <c r="J18657">
        <v>49.43</v>
      </c>
    </row>
    <row r="18658" spans="7:10" x14ac:dyDescent="0.25">
      <c r="G18658" s="6">
        <v>38933</v>
      </c>
      <c r="H18658">
        <v>5</v>
      </c>
      <c r="I18658">
        <v>0.44</v>
      </c>
      <c r="J18658">
        <v>49.87</v>
      </c>
    </row>
    <row r="18659" spans="7:10" x14ac:dyDescent="0.25">
      <c r="G18659" s="6">
        <v>38936</v>
      </c>
      <c r="H18659">
        <v>5</v>
      </c>
      <c r="I18659">
        <v>0.44</v>
      </c>
      <c r="J18659">
        <v>50.31</v>
      </c>
    </row>
    <row r="18660" spans="7:10" x14ac:dyDescent="0.25">
      <c r="G18660" s="6">
        <v>38937</v>
      </c>
      <c r="H18660">
        <v>14</v>
      </c>
      <c r="I18660">
        <v>1.23</v>
      </c>
      <c r="J18660">
        <v>51.53</v>
      </c>
    </row>
    <row r="18661" spans="7:10" x14ac:dyDescent="0.25">
      <c r="G18661" s="6">
        <v>38938</v>
      </c>
      <c r="H18661">
        <v>10</v>
      </c>
      <c r="I18661">
        <v>0.88</v>
      </c>
      <c r="J18661">
        <v>52.41</v>
      </c>
    </row>
    <row r="18662" spans="7:10" x14ac:dyDescent="0.25">
      <c r="G18662" s="6">
        <v>38939</v>
      </c>
      <c r="H18662">
        <v>12</v>
      </c>
      <c r="I18662">
        <v>1.05</v>
      </c>
      <c r="J18662">
        <v>53.46</v>
      </c>
    </row>
    <row r="18663" spans="7:10" x14ac:dyDescent="0.25">
      <c r="G18663" s="6">
        <v>38940</v>
      </c>
      <c r="H18663">
        <v>18</v>
      </c>
      <c r="I18663">
        <v>1.58</v>
      </c>
      <c r="J18663">
        <v>55.04</v>
      </c>
    </row>
    <row r="18664" spans="7:10" x14ac:dyDescent="0.25">
      <c r="G18664" s="6">
        <v>38941</v>
      </c>
      <c r="H18664">
        <v>17</v>
      </c>
      <c r="I18664">
        <v>1.49</v>
      </c>
      <c r="J18664">
        <v>56.53</v>
      </c>
    </row>
    <row r="18665" spans="7:10" x14ac:dyDescent="0.25">
      <c r="G18665" s="6">
        <v>38943</v>
      </c>
      <c r="H18665">
        <v>1</v>
      </c>
      <c r="I18665">
        <v>0.09</v>
      </c>
      <c r="J18665">
        <v>56.62</v>
      </c>
    </row>
    <row r="18666" spans="7:10" x14ac:dyDescent="0.25">
      <c r="G18666" s="6">
        <v>38944</v>
      </c>
      <c r="H18666">
        <v>36</v>
      </c>
      <c r="I18666">
        <v>3.16</v>
      </c>
      <c r="J18666">
        <v>59.77</v>
      </c>
    </row>
    <row r="18667" spans="7:10" x14ac:dyDescent="0.25">
      <c r="G18667" s="6">
        <v>38945</v>
      </c>
      <c r="H18667">
        <v>20</v>
      </c>
      <c r="I18667">
        <v>1.75</v>
      </c>
      <c r="J18667">
        <v>61.52</v>
      </c>
    </row>
    <row r="18668" spans="7:10" x14ac:dyDescent="0.25">
      <c r="G18668" s="6">
        <v>38946</v>
      </c>
      <c r="H18668">
        <v>15</v>
      </c>
      <c r="I18668">
        <v>1.31</v>
      </c>
      <c r="J18668">
        <v>62.84</v>
      </c>
    </row>
    <row r="18669" spans="7:10" x14ac:dyDescent="0.25">
      <c r="G18669" s="6">
        <v>38947</v>
      </c>
      <c r="H18669">
        <v>7</v>
      </c>
      <c r="I18669">
        <v>0.61</v>
      </c>
      <c r="J18669">
        <v>63.45</v>
      </c>
    </row>
    <row r="18670" spans="7:10" x14ac:dyDescent="0.25">
      <c r="G18670" s="6">
        <v>38948</v>
      </c>
      <c r="H18670">
        <v>6</v>
      </c>
      <c r="I18670">
        <v>0.53</v>
      </c>
      <c r="J18670">
        <v>63.98</v>
      </c>
    </row>
    <row r="18671" spans="7:10" x14ac:dyDescent="0.25">
      <c r="G18671" s="6">
        <v>38949</v>
      </c>
      <c r="H18671">
        <v>10</v>
      </c>
      <c r="I18671">
        <v>0.88</v>
      </c>
      <c r="J18671">
        <v>64.86</v>
      </c>
    </row>
    <row r="18672" spans="7:10" x14ac:dyDescent="0.25">
      <c r="G18672" s="6">
        <v>38950</v>
      </c>
      <c r="H18672">
        <v>11</v>
      </c>
      <c r="I18672">
        <v>0.96</v>
      </c>
      <c r="J18672">
        <v>65.819999999999993</v>
      </c>
    </row>
    <row r="18673" spans="7:10" x14ac:dyDescent="0.25">
      <c r="G18673" s="6">
        <v>38951</v>
      </c>
      <c r="H18673">
        <v>12</v>
      </c>
      <c r="I18673">
        <v>1.05</v>
      </c>
      <c r="J18673">
        <v>66.87</v>
      </c>
    </row>
    <row r="18674" spans="7:10" x14ac:dyDescent="0.25">
      <c r="G18674" s="6">
        <v>38952</v>
      </c>
      <c r="H18674">
        <v>1</v>
      </c>
      <c r="I18674">
        <v>0.09</v>
      </c>
      <c r="J18674">
        <v>66.959999999999994</v>
      </c>
    </row>
    <row r="18675" spans="7:10" x14ac:dyDescent="0.25">
      <c r="G18675" s="6">
        <v>38953</v>
      </c>
      <c r="H18675">
        <v>15</v>
      </c>
      <c r="I18675">
        <v>1.31</v>
      </c>
      <c r="J18675">
        <v>68.27</v>
      </c>
    </row>
    <row r="18676" spans="7:10" x14ac:dyDescent="0.25">
      <c r="G18676" s="6">
        <v>38954</v>
      </c>
      <c r="H18676">
        <v>12</v>
      </c>
      <c r="I18676">
        <v>1.05</v>
      </c>
      <c r="J18676">
        <v>69.33</v>
      </c>
    </row>
    <row r="18677" spans="7:10" x14ac:dyDescent="0.25">
      <c r="G18677" s="6">
        <v>38955</v>
      </c>
      <c r="H18677">
        <v>3</v>
      </c>
      <c r="I18677">
        <v>0.26</v>
      </c>
      <c r="J18677">
        <v>69.59</v>
      </c>
    </row>
    <row r="18678" spans="7:10" x14ac:dyDescent="0.25">
      <c r="G18678" s="6">
        <v>38956</v>
      </c>
      <c r="H18678">
        <v>5</v>
      </c>
      <c r="I18678">
        <v>0.44</v>
      </c>
      <c r="J18678">
        <v>70.03</v>
      </c>
    </row>
    <row r="18679" spans="7:10" x14ac:dyDescent="0.25">
      <c r="G18679" s="6">
        <v>38957</v>
      </c>
      <c r="H18679">
        <v>5</v>
      </c>
      <c r="I18679">
        <v>0.44</v>
      </c>
      <c r="J18679">
        <v>70.459999999999994</v>
      </c>
    </row>
    <row r="18680" spans="7:10" x14ac:dyDescent="0.25">
      <c r="G18680" s="6">
        <v>38958</v>
      </c>
      <c r="H18680">
        <v>4</v>
      </c>
      <c r="I18680">
        <v>0.35</v>
      </c>
      <c r="J18680">
        <v>70.819999999999993</v>
      </c>
    </row>
    <row r="18681" spans="7:10" x14ac:dyDescent="0.25">
      <c r="G18681" s="6">
        <v>38959</v>
      </c>
      <c r="H18681">
        <v>11</v>
      </c>
      <c r="I18681">
        <v>0.96</v>
      </c>
      <c r="J18681">
        <v>71.78</v>
      </c>
    </row>
    <row r="18682" spans="7:10" x14ac:dyDescent="0.25">
      <c r="G18682" s="6">
        <v>38960</v>
      </c>
      <c r="H18682">
        <v>9</v>
      </c>
      <c r="I18682">
        <v>0.79</v>
      </c>
      <c r="J18682">
        <v>72.569999999999993</v>
      </c>
    </row>
    <row r="18683" spans="7:10" x14ac:dyDescent="0.25">
      <c r="G18683" s="6">
        <v>38961</v>
      </c>
      <c r="H18683">
        <v>23</v>
      </c>
      <c r="I18683">
        <v>2.02</v>
      </c>
      <c r="J18683">
        <v>74.58</v>
      </c>
    </row>
    <row r="18684" spans="7:10" x14ac:dyDescent="0.25">
      <c r="G18684" s="6">
        <v>38962</v>
      </c>
      <c r="H18684">
        <v>9</v>
      </c>
      <c r="I18684">
        <v>0.79</v>
      </c>
      <c r="J18684">
        <v>75.37</v>
      </c>
    </row>
    <row r="18685" spans="7:10" x14ac:dyDescent="0.25">
      <c r="G18685" s="6">
        <v>38965</v>
      </c>
      <c r="H18685">
        <v>3</v>
      </c>
      <c r="I18685">
        <v>0.26</v>
      </c>
      <c r="J18685">
        <v>75.64</v>
      </c>
    </row>
    <row r="18686" spans="7:10" x14ac:dyDescent="0.25">
      <c r="G18686" s="6">
        <v>38968</v>
      </c>
      <c r="H18686">
        <v>10</v>
      </c>
      <c r="I18686">
        <v>0.88</v>
      </c>
      <c r="J18686">
        <v>76.510000000000005</v>
      </c>
    </row>
    <row r="18687" spans="7:10" x14ac:dyDescent="0.25">
      <c r="G18687" s="6">
        <v>38969</v>
      </c>
      <c r="H18687">
        <v>11</v>
      </c>
      <c r="I18687">
        <v>0.96</v>
      </c>
      <c r="J18687">
        <v>77.48</v>
      </c>
    </row>
    <row r="18688" spans="7:10" x14ac:dyDescent="0.25">
      <c r="G18688" s="6">
        <v>38970</v>
      </c>
      <c r="H18688">
        <v>2</v>
      </c>
      <c r="I18688">
        <v>0.18</v>
      </c>
      <c r="J18688">
        <v>77.650000000000006</v>
      </c>
    </row>
    <row r="18689" spans="7:10" x14ac:dyDescent="0.25">
      <c r="G18689" s="6">
        <v>38971</v>
      </c>
      <c r="H18689">
        <v>3</v>
      </c>
      <c r="I18689">
        <v>0.26</v>
      </c>
      <c r="J18689">
        <v>77.91</v>
      </c>
    </row>
    <row r="18690" spans="7:10" x14ac:dyDescent="0.25">
      <c r="G18690" s="6">
        <v>38972</v>
      </c>
      <c r="H18690">
        <v>1</v>
      </c>
      <c r="I18690">
        <v>0.09</v>
      </c>
      <c r="J18690">
        <v>78</v>
      </c>
    </row>
    <row r="18691" spans="7:10" x14ac:dyDescent="0.25">
      <c r="G18691" s="6">
        <v>38973</v>
      </c>
      <c r="H18691">
        <v>5</v>
      </c>
      <c r="I18691">
        <v>0.44</v>
      </c>
      <c r="J18691">
        <v>78.44</v>
      </c>
    </row>
    <row r="18692" spans="7:10" x14ac:dyDescent="0.25">
      <c r="G18692" s="6">
        <v>38974</v>
      </c>
      <c r="H18692">
        <v>8</v>
      </c>
      <c r="I18692">
        <v>0.7</v>
      </c>
      <c r="J18692">
        <v>79.14</v>
      </c>
    </row>
    <row r="18693" spans="7:10" x14ac:dyDescent="0.25">
      <c r="G18693" s="6">
        <v>38975</v>
      </c>
      <c r="H18693">
        <v>16</v>
      </c>
      <c r="I18693">
        <v>1.4</v>
      </c>
      <c r="J18693">
        <v>80.540000000000006</v>
      </c>
    </row>
    <row r="18694" spans="7:10" x14ac:dyDescent="0.25">
      <c r="G18694" s="6">
        <v>38976</v>
      </c>
      <c r="H18694">
        <v>8</v>
      </c>
      <c r="I18694">
        <v>0.7</v>
      </c>
      <c r="J18694">
        <v>81.239999999999995</v>
      </c>
    </row>
    <row r="18695" spans="7:10" x14ac:dyDescent="0.25">
      <c r="G18695" s="6">
        <v>38977</v>
      </c>
      <c r="H18695">
        <v>5</v>
      </c>
      <c r="I18695">
        <v>0.44</v>
      </c>
      <c r="J18695">
        <v>81.680000000000007</v>
      </c>
    </row>
    <row r="18696" spans="7:10" x14ac:dyDescent="0.25">
      <c r="G18696" s="6">
        <v>38979</v>
      </c>
      <c r="H18696">
        <v>9</v>
      </c>
      <c r="I18696">
        <v>0.79</v>
      </c>
      <c r="J18696">
        <v>82.47</v>
      </c>
    </row>
    <row r="18697" spans="7:10" x14ac:dyDescent="0.25">
      <c r="G18697" s="6">
        <v>38980</v>
      </c>
      <c r="H18697">
        <v>5</v>
      </c>
      <c r="I18697">
        <v>0.44</v>
      </c>
      <c r="J18697">
        <v>82.91</v>
      </c>
    </row>
    <row r="18698" spans="7:10" x14ac:dyDescent="0.25">
      <c r="G18698" s="6">
        <v>38982</v>
      </c>
      <c r="H18698">
        <v>6</v>
      </c>
      <c r="I18698">
        <v>0.53</v>
      </c>
      <c r="J18698">
        <v>83.44</v>
      </c>
    </row>
    <row r="18699" spans="7:10" x14ac:dyDescent="0.25">
      <c r="G18699" s="6">
        <v>38983</v>
      </c>
      <c r="H18699">
        <v>8</v>
      </c>
      <c r="I18699">
        <v>0.7</v>
      </c>
      <c r="J18699">
        <v>84.14</v>
      </c>
    </row>
    <row r="18700" spans="7:10" x14ac:dyDescent="0.25">
      <c r="G18700" s="6">
        <v>38984</v>
      </c>
      <c r="H18700">
        <v>4</v>
      </c>
      <c r="I18700">
        <v>0.35</v>
      </c>
      <c r="J18700">
        <v>84.49</v>
      </c>
    </row>
    <row r="18701" spans="7:10" x14ac:dyDescent="0.25">
      <c r="G18701" s="6">
        <v>38986</v>
      </c>
      <c r="H18701">
        <v>1</v>
      </c>
      <c r="I18701">
        <v>0.09</v>
      </c>
      <c r="J18701">
        <v>84.57</v>
      </c>
    </row>
    <row r="18702" spans="7:10" x14ac:dyDescent="0.25">
      <c r="G18702" s="6">
        <v>38988</v>
      </c>
      <c r="H18702">
        <v>1</v>
      </c>
      <c r="I18702">
        <v>0.09</v>
      </c>
      <c r="J18702">
        <v>84.66</v>
      </c>
    </row>
    <row r="18703" spans="7:10" x14ac:dyDescent="0.25">
      <c r="G18703" s="6">
        <v>38990</v>
      </c>
      <c r="H18703">
        <v>6</v>
      </c>
      <c r="I18703">
        <v>0.53</v>
      </c>
      <c r="J18703">
        <v>85.19</v>
      </c>
    </row>
    <row r="18704" spans="7:10" x14ac:dyDescent="0.25">
      <c r="G18704" s="6">
        <v>38991</v>
      </c>
      <c r="H18704">
        <v>3</v>
      </c>
      <c r="I18704">
        <v>0.26</v>
      </c>
      <c r="J18704">
        <v>85.45</v>
      </c>
    </row>
    <row r="18705" spans="7:10" x14ac:dyDescent="0.25">
      <c r="G18705" s="6">
        <v>38995</v>
      </c>
      <c r="H18705">
        <v>4</v>
      </c>
      <c r="I18705">
        <v>0.35</v>
      </c>
      <c r="J18705">
        <v>85.8</v>
      </c>
    </row>
    <row r="18706" spans="7:10" x14ac:dyDescent="0.25">
      <c r="G18706" s="6">
        <v>38996</v>
      </c>
      <c r="H18706">
        <v>21</v>
      </c>
      <c r="I18706">
        <v>1.84</v>
      </c>
      <c r="J18706">
        <v>87.64</v>
      </c>
    </row>
    <row r="18707" spans="7:10" x14ac:dyDescent="0.25">
      <c r="G18707" s="6">
        <v>38997</v>
      </c>
      <c r="H18707">
        <v>12</v>
      </c>
      <c r="I18707">
        <v>1.05</v>
      </c>
      <c r="J18707">
        <v>88.69</v>
      </c>
    </row>
    <row r="18708" spans="7:10" x14ac:dyDescent="0.25">
      <c r="G18708" s="6">
        <v>38998</v>
      </c>
      <c r="H18708">
        <v>5</v>
      </c>
      <c r="I18708">
        <v>0.44</v>
      </c>
      <c r="J18708">
        <v>89.13</v>
      </c>
    </row>
    <row r="18709" spans="7:10" x14ac:dyDescent="0.25">
      <c r="G18709" s="6">
        <v>38999</v>
      </c>
      <c r="H18709">
        <v>5</v>
      </c>
      <c r="I18709">
        <v>0.44</v>
      </c>
      <c r="J18709">
        <v>89.57</v>
      </c>
    </row>
    <row r="18710" spans="7:10" x14ac:dyDescent="0.25">
      <c r="G18710" s="6">
        <v>39003</v>
      </c>
      <c r="H18710">
        <v>12</v>
      </c>
      <c r="I18710">
        <v>1.05</v>
      </c>
      <c r="J18710">
        <v>90.62</v>
      </c>
    </row>
    <row r="18711" spans="7:10" x14ac:dyDescent="0.25">
      <c r="G18711" s="6">
        <v>39004</v>
      </c>
      <c r="H18711">
        <v>5</v>
      </c>
      <c r="I18711">
        <v>0.44</v>
      </c>
      <c r="J18711">
        <v>91.06</v>
      </c>
    </row>
    <row r="18712" spans="7:10" x14ac:dyDescent="0.25">
      <c r="G18712" s="6">
        <v>39005</v>
      </c>
      <c r="H18712">
        <v>2</v>
      </c>
      <c r="I18712">
        <v>0.18</v>
      </c>
      <c r="J18712">
        <v>91.24</v>
      </c>
    </row>
    <row r="18713" spans="7:10" x14ac:dyDescent="0.25">
      <c r="G18713" s="6">
        <v>39006</v>
      </c>
      <c r="H18713">
        <v>2</v>
      </c>
      <c r="I18713">
        <v>0.18</v>
      </c>
      <c r="J18713">
        <v>91.41</v>
      </c>
    </row>
    <row r="18714" spans="7:10" x14ac:dyDescent="0.25">
      <c r="G18714" s="6">
        <v>39010</v>
      </c>
      <c r="H18714">
        <v>17</v>
      </c>
      <c r="I18714">
        <v>1.49</v>
      </c>
      <c r="J18714">
        <v>92.9</v>
      </c>
    </row>
    <row r="18715" spans="7:10" x14ac:dyDescent="0.25">
      <c r="G18715" s="6">
        <v>39011</v>
      </c>
      <c r="H18715">
        <v>15</v>
      </c>
      <c r="I18715">
        <v>1.31</v>
      </c>
      <c r="J18715">
        <v>94.22</v>
      </c>
    </row>
    <row r="18716" spans="7:10" x14ac:dyDescent="0.25">
      <c r="G18716" s="6">
        <v>39012</v>
      </c>
      <c r="H18716">
        <v>1</v>
      </c>
      <c r="I18716">
        <v>0.09</v>
      </c>
      <c r="J18716">
        <v>94.3</v>
      </c>
    </row>
    <row r="18717" spans="7:10" x14ac:dyDescent="0.25">
      <c r="G18717" s="6">
        <v>39013</v>
      </c>
      <c r="H18717">
        <v>2</v>
      </c>
      <c r="I18717">
        <v>0.18</v>
      </c>
      <c r="J18717">
        <v>94.48</v>
      </c>
    </row>
    <row r="18718" spans="7:10" x14ac:dyDescent="0.25">
      <c r="G18718" s="6">
        <v>39016</v>
      </c>
      <c r="H18718">
        <v>1</v>
      </c>
      <c r="I18718">
        <v>0.09</v>
      </c>
      <c r="J18718">
        <v>94.57</v>
      </c>
    </row>
    <row r="18719" spans="7:10" x14ac:dyDescent="0.25">
      <c r="G18719" s="6">
        <v>39017</v>
      </c>
      <c r="H18719">
        <v>25</v>
      </c>
      <c r="I18719">
        <v>2.19</v>
      </c>
      <c r="J18719">
        <v>96.76</v>
      </c>
    </row>
    <row r="18720" spans="7:10" x14ac:dyDescent="0.25">
      <c r="G18720" s="6">
        <v>39018</v>
      </c>
      <c r="H18720">
        <v>3</v>
      </c>
      <c r="I18720">
        <v>0.26</v>
      </c>
      <c r="J18720">
        <v>97.02</v>
      </c>
    </row>
    <row r="18721" spans="1:10" x14ac:dyDescent="0.25">
      <c r="G18721" s="6">
        <v>39024</v>
      </c>
      <c r="H18721">
        <v>29</v>
      </c>
      <c r="I18721">
        <v>2.54</v>
      </c>
      <c r="J18721">
        <v>99.56</v>
      </c>
    </row>
    <row r="18722" spans="1:10" x14ac:dyDescent="0.25">
      <c r="G18722" s="6">
        <v>39025</v>
      </c>
      <c r="H18722">
        <v>5</v>
      </c>
      <c r="I18722">
        <v>0.44</v>
      </c>
      <c r="J18722">
        <v>100</v>
      </c>
    </row>
    <row r="18724" spans="1:10" x14ac:dyDescent="0.25">
      <c r="G18724" t="s">
        <v>1673</v>
      </c>
      <c r="H18724" s="3">
        <v>1141</v>
      </c>
      <c r="I18724">
        <v>100</v>
      </c>
    </row>
    <row r="18730" spans="1:10" s="9" customFormat="1" x14ac:dyDescent="0.25">
      <c r="A18730" s="9" t="s">
        <v>5726</v>
      </c>
      <c r="G18730" s="9" t="s">
        <v>1396</v>
      </c>
    </row>
    <row r="18733" spans="1:10" x14ac:dyDescent="0.25">
      <c r="G18733" t="s">
        <v>3807</v>
      </c>
      <c r="H18733" t="s">
        <v>1601</v>
      </c>
      <c r="I18733" t="s">
        <v>1602</v>
      </c>
      <c r="J18733" t="s">
        <v>1603</v>
      </c>
    </row>
    <row r="18735" spans="1:10" x14ac:dyDescent="0.25">
      <c r="G18735">
        <v>0</v>
      </c>
      <c r="H18735">
        <v>1</v>
      </c>
      <c r="I18735">
        <v>1.89</v>
      </c>
      <c r="J18735">
        <v>1.89</v>
      </c>
    </row>
    <row r="18736" spans="1:10" x14ac:dyDescent="0.25">
      <c r="G18736">
        <v>1.3</v>
      </c>
      <c r="H18736">
        <v>2</v>
      </c>
      <c r="I18736">
        <v>3.77</v>
      </c>
      <c r="J18736">
        <v>5.66</v>
      </c>
    </row>
    <row r="18737" spans="7:10" x14ac:dyDescent="0.25">
      <c r="G18737">
        <v>2</v>
      </c>
      <c r="H18737">
        <v>2</v>
      </c>
      <c r="I18737">
        <v>3.77</v>
      </c>
      <c r="J18737">
        <v>9.43</v>
      </c>
    </row>
    <row r="18738" spans="7:10" x14ac:dyDescent="0.25">
      <c r="G18738">
        <v>2.2999999999999998</v>
      </c>
      <c r="H18738">
        <v>1</v>
      </c>
      <c r="I18738">
        <v>1.89</v>
      </c>
      <c r="J18738">
        <v>11.32</v>
      </c>
    </row>
    <row r="18739" spans="7:10" x14ac:dyDescent="0.25">
      <c r="G18739">
        <v>3</v>
      </c>
      <c r="H18739">
        <v>4</v>
      </c>
      <c r="I18739">
        <v>7.55</v>
      </c>
      <c r="J18739">
        <v>18.87</v>
      </c>
    </row>
    <row r="18740" spans="7:10" x14ac:dyDescent="0.25">
      <c r="G18740">
        <v>5</v>
      </c>
      <c r="H18740">
        <v>1</v>
      </c>
      <c r="I18740">
        <v>1.89</v>
      </c>
      <c r="J18740">
        <v>20.75</v>
      </c>
    </row>
    <row r="18741" spans="7:10" x14ac:dyDescent="0.25">
      <c r="G18741">
        <v>5.3</v>
      </c>
      <c r="H18741">
        <v>3</v>
      </c>
      <c r="I18741">
        <v>5.66</v>
      </c>
      <c r="J18741">
        <v>26.42</v>
      </c>
    </row>
    <row r="18742" spans="7:10" x14ac:dyDescent="0.25">
      <c r="G18742">
        <v>6</v>
      </c>
      <c r="H18742">
        <v>1</v>
      </c>
      <c r="I18742">
        <v>1.89</v>
      </c>
      <c r="J18742">
        <v>28.3</v>
      </c>
    </row>
    <row r="18743" spans="7:10" x14ac:dyDescent="0.25">
      <c r="G18743">
        <v>6.15</v>
      </c>
      <c r="H18743">
        <v>1</v>
      </c>
      <c r="I18743">
        <v>1.89</v>
      </c>
      <c r="J18743">
        <v>30.19</v>
      </c>
    </row>
    <row r="18744" spans="7:10" x14ac:dyDescent="0.25">
      <c r="G18744">
        <v>6.3</v>
      </c>
      <c r="H18744">
        <v>1</v>
      </c>
      <c r="I18744">
        <v>1.89</v>
      </c>
      <c r="J18744">
        <v>32.08</v>
      </c>
    </row>
    <row r="18745" spans="7:10" x14ac:dyDescent="0.25">
      <c r="G18745">
        <v>7</v>
      </c>
      <c r="H18745">
        <v>4</v>
      </c>
      <c r="I18745">
        <v>7.55</v>
      </c>
      <c r="J18745">
        <v>39.619999999999997</v>
      </c>
    </row>
    <row r="18746" spans="7:10" x14ac:dyDescent="0.25">
      <c r="G18746">
        <v>7.15</v>
      </c>
      <c r="H18746">
        <v>2</v>
      </c>
      <c r="I18746">
        <v>3.77</v>
      </c>
      <c r="J18746">
        <v>43.4</v>
      </c>
    </row>
    <row r="18747" spans="7:10" x14ac:dyDescent="0.25">
      <c r="G18747">
        <v>8</v>
      </c>
      <c r="H18747">
        <v>5</v>
      </c>
      <c r="I18747">
        <v>9.43</v>
      </c>
      <c r="J18747">
        <v>52.83</v>
      </c>
    </row>
    <row r="18748" spans="7:10" x14ac:dyDescent="0.25">
      <c r="G18748">
        <v>8.1</v>
      </c>
      <c r="H18748">
        <v>1</v>
      </c>
      <c r="I18748">
        <v>1.89</v>
      </c>
      <c r="J18748">
        <v>54.72</v>
      </c>
    </row>
    <row r="18749" spans="7:10" x14ac:dyDescent="0.25">
      <c r="G18749">
        <v>8.3000000000000007</v>
      </c>
      <c r="H18749">
        <v>1</v>
      </c>
      <c r="I18749">
        <v>1.89</v>
      </c>
      <c r="J18749">
        <v>56.6</v>
      </c>
    </row>
    <row r="18750" spans="7:10" x14ac:dyDescent="0.25">
      <c r="G18750">
        <v>9</v>
      </c>
      <c r="H18750">
        <v>3</v>
      </c>
      <c r="I18750">
        <v>5.66</v>
      </c>
      <c r="J18750">
        <v>62.26</v>
      </c>
    </row>
    <row r="18751" spans="7:10" x14ac:dyDescent="0.25">
      <c r="G18751">
        <v>9.3000000000000007</v>
      </c>
      <c r="H18751">
        <v>2</v>
      </c>
      <c r="I18751">
        <v>3.77</v>
      </c>
      <c r="J18751">
        <v>66.040000000000006</v>
      </c>
    </row>
    <row r="18752" spans="7:10" x14ac:dyDescent="0.25">
      <c r="G18752">
        <v>9.4499999999999993</v>
      </c>
      <c r="H18752">
        <v>1</v>
      </c>
      <c r="I18752">
        <v>1.89</v>
      </c>
      <c r="J18752">
        <v>67.92</v>
      </c>
    </row>
    <row r="18753" spans="1:10" x14ac:dyDescent="0.25">
      <c r="G18753">
        <v>10</v>
      </c>
      <c r="H18753">
        <v>3</v>
      </c>
      <c r="I18753">
        <v>5.66</v>
      </c>
      <c r="J18753">
        <v>73.58</v>
      </c>
    </row>
    <row r="18754" spans="1:10" x14ac:dyDescent="0.25">
      <c r="G18754">
        <v>10.3</v>
      </c>
      <c r="H18754">
        <v>3</v>
      </c>
      <c r="I18754">
        <v>5.66</v>
      </c>
      <c r="J18754">
        <v>79.25</v>
      </c>
    </row>
    <row r="18755" spans="1:10" x14ac:dyDescent="0.25">
      <c r="G18755">
        <v>11</v>
      </c>
      <c r="H18755">
        <v>2</v>
      </c>
      <c r="I18755">
        <v>3.77</v>
      </c>
      <c r="J18755">
        <v>83.02</v>
      </c>
    </row>
    <row r="18756" spans="1:10" x14ac:dyDescent="0.25">
      <c r="G18756">
        <v>11.15</v>
      </c>
      <c r="H18756">
        <v>2</v>
      </c>
      <c r="I18756">
        <v>3.77</v>
      </c>
      <c r="J18756">
        <v>86.79</v>
      </c>
    </row>
    <row r="18757" spans="1:10" x14ac:dyDescent="0.25">
      <c r="G18757">
        <v>11.3</v>
      </c>
      <c r="H18757">
        <v>1</v>
      </c>
      <c r="I18757">
        <v>1.89</v>
      </c>
      <c r="J18757">
        <v>88.68</v>
      </c>
    </row>
    <row r="18758" spans="1:10" x14ac:dyDescent="0.25">
      <c r="G18758">
        <v>11.45</v>
      </c>
      <c r="H18758">
        <v>1</v>
      </c>
      <c r="I18758">
        <v>1.89</v>
      </c>
      <c r="J18758">
        <v>90.57</v>
      </c>
    </row>
    <row r="18759" spans="1:10" x14ac:dyDescent="0.25">
      <c r="G18759">
        <v>12</v>
      </c>
      <c r="H18759">
        <v>3</v>
      </c>
      <c r="I18759">
        <v>5.66</v>
      </c>
      <c r="J18759">
        <v>96.23</v>
      </c>
    </row>
    <row r="18760" spans="1:10" x14ac:dyDescent="0.25">
      <c r="G18760">
        <v>12.3</v>
      </c>
      <c r="H18760">
        <v>1</v>
      </c>
      <c r="I18760">
        <v>1.89</v>
      </c>
      <c r="J18760">
        <v>98.11</v>
      </c>
    </row>
    <row r="18761" spans="1:10" x14ac:dyDescent="0.25">
      <c r="G18761">
        <v>12.55</v>
      </c>
      <c r="H18761">
        <v>1</v>
      </c>
      <c r="I18761">
        <v>1.89</v>
      </c>
      <c r="J18761">
        <v>100</v>
      </c>
    </row>
    <row r="18763" spans="1:10" x14ac:dyDescent="0.25">
      <c r="G18763" t="s">
        <v>1673</v>
      </c>
      <c r="H18763">
        <v>53</v>
      </c>
      <c r="I18763">
        <v>100</v>
      </c>
    </row>
    <row r="18767" spans="1:10" s="9" customFormat="1" x14ac:dyDescent="0.25">
      <c r="A18767" s="9" t="s">
        <v>5727</v>
      </c>
      <c r="G18767" s="9" t="s">
        <v>4326</v>
      </c>
    </row>
    <row r="18771" spans="1:10" x14ac:dyDescent="0.25">
      <c r="G18771" t="s">
        <v>3807</v>
      </c>
      <c r="H18771" t="s">
        <v>1601</v>
      </c>
      <c r="I18771" t="s">
        <v>1602</v>
      </c>
      <c r="J18771" t="s">
        <v>1603</v>
      </c>
    </row>
    <row r="18773" spans="1:10" x14ac:dyDescent="0.25">
      <c r="G18773">
        <v>0</v>
      </c>
      <c r="H18773">
        <v>21</v>
      </c>
      <c r="I18773">
        <v>41.18</v>
      </c>
      <c r="J18773">
        <v>41.18</v>
      </c>
    </row>
    <row r="18774" spans="1:10" x14ac:dyDescent="0.25">
      <c r="G18774">
        <v>1</v>
      </c>
      <c r="H18774">
        <v>30</v>
      </c>
      <c r="I18774">
        <v>58.82</v>
      </c>
      <c r="J18774">
        <v>100</v>
      </c>
    </row>
    <row r="18776" spans="1:10" x14ac:dyDescent="0.25">
      <c r="G18776" t="s">
        <v>1673</v>
      </c>
      <c r="H18776">
        <v>51</v>
      </c>
      <c r="I18776">
        <v>100</v>
      </c>
    </row>
    <row r="18780" spans="1:10" s="9" customFormat="1" x14ac:dyDescent="0.25">
      <c r="A18780" s="9" t="s">
        <v>5728</v>
      </c>
      <c r="G18780" s="9" t="s">
        <v>4326</v>
      </c>
    </row>
    <row r="18782" spans="1:10" x14ac:dyDescent="0.25">
      <c r="G18782" t="s">
        <v>3807</v>
      </c>
      <c r="H18782" t="s">
        <v>1601</v>
      </c>
      <c r="I18782" t="s">
        <v>1602</v>
      </c>
      <c r="J18782" t="s">
        <v>1603</v>
      </c>
    </row>
    <row r="18784" spans="1:10" x14ac:dyDescent="0.25">
      <c r="G18784" t="s">
        <v>5718</v>
      </c>
      <c r="H18784">
        <v>21</v>
      </c>
      <c r="I18784">
        <v>41.18</v>
      </c>
      <c r="J18784">
        <v>41.18</v>
      </c>
    </row>
    <row r="18785" spans="1:10" x14ac:dyDescent="0.25">
      <c r="G18785" t="s">
        <v>5719</v>
      </c>
      <c r="H18785">
        <v>30</v>
      </c>
      <c r="I18785">
        <v>58.82</v>
      </c>
      <c r="J18785">
        <v>100</v>
      </c>
    </row>
    <row r="18787" spans="1:10" x14ac:dyDescent="0.25">
      <c r="G18787" t="s">
        <v>1673</v>
      </c>
      <c r="H18787">
        <v>51</v>
      </c>
      <c r="I18787">
        <v>100</v>
      </c>
    </row>
    <row r="18792" spans="1:10" s="9" customFormat="1" x14ac:dyDescent="0.25">
      <c r="A18792" s="9" t="s">
        <v>5729</v>
      </c>
      <c r="G18792" s="9" t="s">
        <v>1402</v>
      </c>
    </row>
    <row r="18796" spans="1:10" x14ac:dyDescent="0.25">
      <c r="G18796" t="s">
        <v>3807</v>
      </c>
      <c r="H18796" t="s">
        <v>1601</v>
      </c>
      <c r="I18796" t="s">
        <v>1602</v>
      </c>
      <c r="J18796" t="s">
        <v>1603</v>
      </c>
    </row>
    <row r="18798" spans="1:10" x14ac:dyDescent="0.25">
      <c r="G18798" s="6">
        <v>38875</v>
      </c>
      <c r="H18798">
        <v>2</v>
      </c>
      <c r="I18798">
        <v>3.64</v>
      </c>
      <c r="J18798">
        <v>3.64</v>
      </c>
    </row>
    <row r="18799" spans="1:10" x14ac:dyDescent="0.25">
      <c r="G18799" s="6">
        <v>38884</v>
      </c>
      <c r="H18799">
        <v>1</v>
      </c>
      <c r="I18799">
        <v>1.82</v>
      </c>
      <c r="J18799">
        <v>5.45</v>
      </c>
    </row>
    <row r="18800" spans="1:10" x14ac:dyDescent="0.25">
      <c r="G18800" s="6">
        <v>38885</v>
      </c>
      <c r="H18800">
        <v>1</v>
      </c>
      <c r="I18800">
        <v>1.82</v>
      </c>
      <c r="J18800">
        <v>7.27</v>
      </c>
    </row>
    <row r="18801" spans="7:10" x14ac:dyDescent="0.25">
      <c r="G18801" s="6">
        <v>38888</v>
      </c>
      <c r="H18801">
        <v>1</v>
      </c>
      <c r="I18801">
        <v>1.82</v>
      </c>
      <c r="J18801">
        <v>9.09</v>
      </c>
    </row>
    <row r="18802" spans="7:10" x14ac:dyDescent="0.25">
      <c r="G18802" s="6">
        <v>38892</v>
      </c>
      <c r="H18802">
        <v>1</v>
      </c>
      <c r="I18802">
        <v>1.82</v>
      </c>
      <c r="J18802">
        <v>10.91</v>
      </c>
    </row>
    <row r="18803" spans="7:10" x14ac:dyDescent="0.25">
      <c r="G18803" s="6">
        <v>38893</v>
      </c>
      <c r="H18803">
        <v>1</v>
      </c>
      <c r="I18803">
        <v>1.82</v>
      </c>
      <c r="J18803">
        <v>12.73</v>
      </c>
    </row>
    <row r="18804" spans="7:10" x14ac:dyDescent="0.25">
      <c r="G18804" s="6">
        <v>38894</v>
      </c>
      <c r="H18804">
        <v>1</v>
      </c>
      <c r="I18804">
        <v>1.82</v>
      </c>
      <c r="J18804">
        <v>14.55</v>
      </c>
    </row>
    <row r="18805" spans="7:10" x14ac:dyDescent="0.25">
      <c r="G18805" s="6">
        <v>38905</v>
      </c>
      <c r="H18805">
        <v>1</v>
      </c>
      <c r="I18805">
        <v>1.82</v>
      </c>
      <c r="J18805">
        <v>16.36</v>
      </c>
    </row>
    <row r="18806" spans="7:10" x14ac:dyDescent="0.25">
      <c r="G18806" s="6">
        <v>38906</v>
      </c>
      <c r="H18806">
        <v>2</v>
      </c>
      <c r="I18806">
        <v>3.64</v>
      </c>
      <c r="J18806">
        <v>20</v>
      </c>
    </row>
    <row r="18807" spans="7:10" x14ac:dyDescent="0.25">
      <c r="G18807" s="6">
        <v>38907</v>
      </c>
      <c r="H18807">
        <v>1</v>
      </c>
      <c r="I18807">
        <v>1.82</v>
      </c>
      <c r="J18807">
        <v>21.82</v>
      </c>
    </row>
    <row r="18808" spans="7:10" x14ac:dyDescent="0.25">
      <c r="G18808" s="6">
        <v>38908</v>
      </c>
      <c r="H18808">
        <v>2</v>
      </c>
      <c r="I18808">
        <v>3.64</v>
      </c>
      <c r="J18808">
        <v>25.45</v>
      </c>
    </row>
    <row r="18809" spans="7:10" x14ac:dyDescent="0.25">
      <c r="G18809" s="6">
        <v>38909</v>
      </c>
      <c r="H18809">
        <v>1</v>
      </c>
      <c r="I18809">
        <v>1.82</v>
      </c>
      <c r="J18809">
        <v>27.27</v>
      </c>
    </row>
    <row r="18810" spans="7:10" x14ac:dyDescent="0.25">
      <c r="G18810" s="6">
        <v>38910</v>
      </c>
      <c r="H18810">
        <v>1</v>
      </c>
      <c r="I18810">
        <v>1.82</v>
      </c>
      <c r="J18810">
        <v>29.09</v>
      </c>
    </row>
    <row r="18811" spans="7:10" x14ac:dyDescent="0.25">
      <c r="G18811" s="6">
        <v>38911</v>
      </c>
      <c r="H18811">
        <v>1</v>
      </c>
      <c r="I18811">
        <v>1.82</v>
      </c>
      <c r="J18811">
        <v>30.91</v>
      </c>
    </row>
    <row r="18812" spans="7:10" x14ac:dyDescent="0.25">
      <c r="G18812" s="6">
        <v>38912</v>
      </c>
      <c r="H18812">
        <v>2</v>
      </c>
      <c r="I18812">
        <v>3.64</v>
      </c>
      <c r="J18812">
        <v>34.549999999999997</v>
      </c>
    </row>
    <row r="18813" spans="7:10" x14ac:dyDescent="0.25">
      <c r="G18813" s="6">
        <v>38914</v>
      </c>
      <c r="H18813">
        <v>1</v>
      </c>
      <c r="I18813">
        <v>1.82</v>
      </c>
      <c r="J18813">
        <v>36.36</v>
      </c>
    </row>
    <row r="18814" spans="7:10" x14ac:dyDescent="0.25">
      <c r="G18814" s="6">
        <v>38916</v>
      </c>
      <c r="H18814">
        <v>1</v>
      </c>
      <c r="I18814">
        <v>1.82</v>
      </c>
      <c r="J18814">
        <v>38.18</v>
      </c>
    </row>
    <row r="18815" spans="7:10" x14ac:dyDescent="0.25">
      <c r="G18815" s="6">
        <v>38919</v>
      </c>
      <c r="H18815">
        <v>1</v>
      </c>
      <c r="I18815">
        <v>1.82</v>
      </c>
      <c r="J18815">
        <v>40</v>
      </c>
    </row>
    <row r="18816" spans="7:10" x14ac:dyDescent="0.25">
      <c r="G18816" s="6">
        <v>38921</v>
      </c>
      <c r="H18816">
        <v>1</v>
      </c>
      <c r="I18816">
        <v>1.82</v>
      </c>
      <c r="J18816">
        <v>41.82</v>
      </c>
    </row>
    <row r="18817" spans="7:10" x14ac:dyDescent="0.25">
      <c r="G18817" s="6">
        <v>38922</v>
      </c>
      <c r="H18817">
        <v>3</v>
      </c>
      <c r="I18817">
        <v>5.45</v>
      </c>
      <c r="J18817">
        <v>47.27</v>
      </c>
    </row>
    <row r="18818" spans="7:10" x14ac:dyDescent="0.25">
      <c r="G18818" s="6">
        <v>38923</v>
      </c>
      <c r="H18818">
        <v>2</v>
      </c>
      <c r="I18818">
        <v>3.64</v>
      </c>
      <c r="J18818">
        <v>50.91</v>
      </c>
    </row>
    <row r="18819" spans="7:10" x14ac:dyDescent="0.25">
      <c r="G18819" s="6">
        <v>38924</v>
      </c>
      <c r="H18819">
        <v>1</v>
      </c>
      <c r="I18819">
        <v>1.82</v>
      </c>
      <c r="J18819">
        <v>52.73</v>
      </c>
    </row>
    <row r="18820" spans="7:10" x14ac:dyDescent="0.25">
      <c r="G18820" s="6">
        <v>38930</v>
      </c>
      <c r="H18820">
        <v>1</v>
      </c>
      <c r="I18820">
        <v>1.82</v>
      </c>
      <c r="J18820">
        <v>54.55</v>
      </c>
    </row>
    <row r="18821" spans="7:10" x14ac:dyDescent="0.25">
      <c r="G18821" s="6">
        <v>38938</v>
      </c>
      <c r="H18821">
        <v>1</v>
      </c>
      <c r="I18821">
        <v>1.82</v>
      </c>
      <c r="J18821">
        <v>56.36</v>
      </c>
    </row>
    <row r="18822" spans="7:10" x14ac:dyDescent="0.25">
      <c r="G18822" s="6">
        <v>38941</v>
      </c>
      <c r="H18822">
        <v>1</v>
      </c>
      <c r="I18822">
        <v>1.82</v>
      </c>
      <c r="J18822">
        <v>58.18</v>
      </c>
    </row>
    <row r="18823" spans="7:10" x14ac:dyDescent="0.25">
      <c r="G18823" s="6">
        <v>38945</v>
      </c>
      <c r="H18823">
        <v>1</v>
      </c>
      <c r="I18823">
        <v>1.82</v>
      </c>
      <c r="J18823">
        <v>60</v>
      </c>
    </row>
    <row r="18824" spans="7:10" x14ac:dyDescent="0.25">
      <c r="G18824" s="6">
        <v>38947</v>
      </c>
      <c r="H18824">
        <v>2</v>
      </c>
      <c r="I18824">
        <v>3.64</v>
      </c>
      <c r="J18824">
        <v>63.64</v>
      </c>
    </row>
    <row r="18825" spans="7:10" x14ac:dyDescent="0.25">
      <c r="G18825" s="6">
        <v>38949</v>
      </c>
      <c r="H18825">
        <v>1</v>
      </c>
      <c r="I18825">
        <v>1.82</v>
      </c>
      <c r="J18825">
        <v>65.45</v>
      </c>
    </row>
    <row r="18826" spans="7:10" x14ac:dyDescent="0.25">
      <c r="G18826" s="6">
        <v>38954</v>
      </c>
      <c r="H18826">
        <v>1</v>
      </c>
      <c r="I18826">
        <v>1.82</v>
      </c>
      <c r="J18826">
        <v>67.27</v>
      </c>
    </row>
    <row r="18827" spans="7:10" x14ac:dyDescent="0.25">
      <c r="G18827" s="6">
        <v>38957</v>
      </c>
      <c r="H18827">
        <v>2</v>
      </c>
      <c r="I18827">
        <v>3.64</v>
      </c>
      <c r="J18827">
        <v>70.91</v>
      </c>
    </row>
    <row r="18828" spans="7:10" x14ac:dyDescent="0.25">
      <c r="G18828" s="6">
        <v>38959</v>
      </c>
      <c r="H18828">
        <v>1</v>
      </c>
      <c r="I18828">
        <v>1.82</v>
      </c>
      <c r="J18828">
        <v>72.73</v>
      </c>
    </row>
    <row r="18829" spans="7:10" x14ac:dyDescent="0.25">
      <c r="G18829" s="6">
        <v>38961</v>
      </c>
      <c r="H18829">
        <v>1</v>
      </c>
      <c r="I18829">
        <v>1.82</v>
      </c>
      <c r="J18829">
        <v>74.55</v>
      </c>
    </row>
    <row r="18830" spans="7:10" x14ac:dyDescent="0.25">
      <c r="G18830" s="6">
        <v>38962</v>
      </c>
      <c r="H18830">
        <v>1</v>
      </c>
      <c r="I18830">
        <v>1.82</v>
      </c>
      <c r="J18830">
        <v>76.36</v>
      </c>
    </row>
    <row r="18831" spans="7:10" x14ac:dyDescent="0.25">
      <c r="G18831" s="6">
        <v>38966</v>
      </c>
      <c r="H18831">
        <v>1</v>
      </c>
      <c r="I18831">
        <v>1.82</v>
      </c>
      <c r="J18831">
        <v>78.180000000000007</v>
      </c>
    </row>
    <row r="18832" spans="7:10" x14ac:dyDescent="0.25">
      <c r="G18832" s="6">
        <v>38969</v>
      </c>
      <c r="H18832">
        <v>1</v>
      </c>
      <c r="I18832">
        <v>1.82</v>
      </c>
      <c r="J18832">
        <v>80</v>
      </c>
    </row>
    <row r="18833" spans="1:10" x14ac:dyDescent="0.25">
      <c r="G18833" s="6">
        <v>38973</v>
      </c>
      <c r="H18833">
        <v>1</v>
      </c>
      <c r="I18833">
        <v>1.82</v>
      </c>
      <c r="J18833">
        <v>81.819999999999993</v>
      </c>
    </row>
    <row r="18834" spans="1:10" x14ac:dyDescent="0.25">
      <c r="G18834" s="6">
        <v>38980</v>
      </c>
      <c r="H18834">
        <v>1</v>
      </c>
      <c r="I18834">
        <v>1.82</v>
      </c>
      <c r="J18834">
        <v>83.64</v>
      </c>
    </row>
    <row r="18835" spans="1:10" x14ac:dyDescent="0.25">
      <c r="G18835" s="6">
        <v>38986</v>
      </c>
      <c r="H18835">
        <v>1</v>
      </c>
      <c r="I18835">
        <v>1.82</v>
      </c>
      <c r="J18835">
        <v>85.45</v>
      </c>
    </row>
    <row r="18836" spans="1:10" x14ac:dyDescent="0.25">
      <c r="G18836" s="6">
        <v>38990</v>
      </c>
      <c r="H18836">
        <v>1</v>
      </c>
      <c r="I18836">
        <v>1.82</v>
      </c>
      <c r="J18836">
        <v>87.27</v>
      </c>
    </row>
    <row r="18837" spans="1:10" x14ac:dyDescent="0.25">
      <c r="G18837" s="6">
        <v>38991</v>
      </c>
      <c r="H18837">
        <v>1</v>
      </c>
      <c r="I18837">
        <v>1.82</v>
      </c>
      <c r="J18837">
        <v>89.09</v>
      </c>
    </row>
    <row r="18838" spans="1:10" x14ac:dyDescent="0.25">
      <c r="G18838" s="6">
        <v>38997</v>
      </c>
      <c r="H18838">
        <v>1</v>
      </c>
      <c r="I18838">
        <v>1.82</v>
      </c>
      <c r="J18838">
        <v>90.91</v>
      </c>
    </row>
    <row r="18839" spans="1:10" x14ac:dyDescent="0.25">
      <c r="G18839" s="6">
        <v>38998</v>
      </c>
      <c r="H18839">
        <v>1</v>
      </c>
      <c r="I18839">
        <v>1.82</v>
      </c>
      <c r="J18839">
        <v>92.73</v>
      </c>
    </row>
    <row r="18840" spans="1:10" x14ac:dyDescent="0.25">
      <c r="G18840" s="6">
        <v>39000</v>
      </c>
      <c r="H18840">
        <v>1</v>
      </c>
      <c r="I18840">
        <v>1.82</v>
      </c>
      <c r="J18840">
        <v>94.55</v>
      </c>
    </row>
    <row r="18841" spans="1:10" x14ac:dyDescent="0.25">
      <c r="G18841" s="6">
        <v>39011</v>
      </c>
      <c r="H18841">
        <v>1</v>
      </c>
      <c r="I18841">
        <v>1.82</v>
      </c>
      <c r="J18841">
        <v>96.36</v>
      </c>
    </row>
    <row r="18842" spans="1:10" x14ac:dyDescent="0.25">
      <c r="G18842" s="6">
        <v>39025</v>
      </c>
      <c r="H18842">
        <v>2</v>
      </c>
      <c r="I18842">
        <v>3.64</v>
      </c>
      <c r="J18842">
        <v>100</v>
      </c>
    </row>
    <row r="18844" spans="1:10" x14ac:dyDescent="0.25">
      <c r="G18844" t="s">
        <v>1673</v>
      </c>
      <c r="H18844">
        <v>55</v>
      </c>
      <c r="I18844">
        <v>100</v>
      </c>
    </row>
    <row r="18848" spans="1:10" s="9" customFormat="1" x14ac:dyDescent="0.25">
      <c r="A18848" s="9" t="s">
        <v>5730</v>
      </c>
      <c r="G18848" s="9" t="s">
        <v>1398</v>
      </c>
    </row>
    <row r="18854" spans="7:10" x14ac:dyDescent="0.25">
      <c r="G18854" t="s">
        <v>3807</v>
      </c>
      <c r="H18854" t="s">
        <v>1601</v>
      </c>
      <c r="I18854" t="s">
        <v>1602</v>
      </c>
      <c r="J18854" t="s">
        <v>1603</v>
      </c>
    </row>
    <row r="18856" spans="7:10" x14ac:dyDescent="0.25">
      <c r="G18856" t="s">
        <v>5731</v>
      </c>
      <c r="H18856">
        <v>1</v>
      </c>
      <c r="I18856">
        <v>0.08</v>
      </c>
      <c r="J18856">
        <v>0.08</v>
      </c>
    </row>
    <row r="18857" spans="7:10" x14ac:dyDescent="0.25">
      <c r="G18857" s="6">
        <v>38524</v>
      </c>
      <c r="H18857">
        <v>1</v>
      </c>
      <c r="I18857">
        <v>0.08</v>
      </c>
      <c r="J18857">
        <v>0.17</v>
      </c>
    </row>
    <row r="18858" spans="7:10" x14ac:dyDescent="0.25">
      <c r="G18858" s="6">
        <v>38762</v>
      </c>
      <c r="H18858">
        <v>1</v>
      </c>
      <c r="I18858">
        <v>0.08</v>
      </c>
      <c r="J18858">
        <v>0.25</v>
      </c>
    </row>
    <row r="18859" spans="7:10" x14ac:dyDescent="0.25">
      <c r="G18859" s="6">
        <v>38846</v>
      </c>
      <c r="H18859">
        <v>1</v>
      </c>
      <c r="I18859">
        <v>0.08</v>
      </c>
      <c r="J18859">
        <v>0.33</v>
      </c>
    </row>
    <row r="18860" spans="7:10" x14ac:dyDescent="0.25">
      <c r="G18860" s="6">
        <v>38875</v>
      </c>
      <c r="H18860">
        <v>2</v>
      </c>
      <c r="I18860">
        <v>0.17</v>
      </c>
      <c r="J18860">
        <v>0.5</v>
      </c>
    </row>
    <row r="18861" spans="7:10" x14ac:dyDescent="0.25">
      <c r="G18861" s="6">
        <v>38878</v>
      </c>
      <c r="H18861">
        <v>5</v>
      </c>
      <c r="I18861">
        <v>0.41</v>
      </c>
      <c r="J18861">
        <v>0.91</v>
      </c>
    </row>
    <row r="18862" spans="7:10" x14ac:dyDescent="0.25">
      <c r="G18862" s="6">
        <v>38879</v>
      </c>
      <c r="H18862">
        <v>6</v>
      </c>
      <c r="I18862">
        <v>0.5</v>
      </c>
      <c r="J18862">
        <v>1.41</v>
      </c>
    </row>
    <row r="18863" spans="7:10" x14ac:dyDescent="0.25">
      <c r="G18863" s="6">
        <v>38881</v>
      </c>
      <c r="H18863">
        <v>2</v>
      </c>
      <c r="I18863">
        <v>0.17</v>
      </c>
      <c r="J18863">
        <v>1.57</v>
      </c>
    </row>
    <row r="18864" spans="7:10" x14ac:dyDescent="0.25">
      <c r="G18864" s="6">
        <v>38883</v>
      </c>
      <c r="H18864">
        <v>3</v>
      </c>
      <c r="I18864">
        <v>0.25</v>
      </c>
      <c r="J18864">
        <v>1.82</v>
      </c>
    </row>
    <row r="18865" spans="7:10" x14ac:dyDescent="0.25">
      <c r="G18865" s="6">
        <v>38884</v>
      </c>
      <c r="H18865">
        <v>2</v>
      </c>
      <c r="I18865">
        <v>0.17</v>
      </c>
      <c r="J18865">
        <v>1.99</v>
      </c>
    </row>
    <row r="18866" spans="7:10" x14ac:dyDescent="0.25">
      <c r="G18866" s="6">
        <v>38885</v>
      </c>
      <c r="H18866">
        <v>7</v>
      </c>
      <c r="I18866">
        <v>0.57999999999999996</v>
      </c>
      <c r="J18866">
        <v>2.57</v>
      </c>
    </row>
    <row r="18867" spans="7:10" x14ac:dyDescent="0.25">
      <c r="G18867" s="6">
        <v>38886</v>
      </c>
      <c r="H18867">
        <v>9</v>
      </c>
      <c r="I18867">
        <v>0.75</v>
      </c>
      <c r="J18867">
        <v>3.31</v>
      </c>
    </row>
    <row r="18868" spans="7:10" x14ac:dyDescent="0.25">
      <c r="G18868" s="6">
        <v>38888</v>
      </c>
      <c r="H18868">
        <v>1</v>
      </c>
      <c r="I18868">
        <v>0.08</v>
      </c>
      <c r="J18868">
        <v>3.39</v>
      </c>
    </row>
    <row r="18869" spans="7:10" x14ac:dyDescent="0.25">
      <c r="G18869" s="6">
        <v>38890</v>
      </c>
      <c r="H18869">
        <v>2</v>
      </c>
      <c r="I18869">
        <v>0.17</v>
      </c>
      <c r="J18869">
        <v>3.56</v>
      </c>
    </row>
    <row r="18870" spans="7:10" x14ac:dyDescent="0.25">
      <c r="G18870" s="6">
        <v>38891</v>
      </c>
      <c r="H18870">
        <v>1</v>
      </c>
      <c r="I18870">
        <v>0.08</v>
      </c>
      <c r="J18870">
        <v>3.64</v>
      </c>
    </row>
    <row r="18871" spans="7:10" x14ac:dyDescent="0.25">
      <c r="G18871" s="6">
        <v>38892</v>
      </c>
      <c r="H18871">
        <v>24</v>
      </c>
      <c r="I18871">
        <v>1.99</v>
      </c>
      <c r="J18871">
        <v>5.63</v>
      </c>
    </row>
    <row r="18872" spans="7:10" x14ac:dyDescent="0.25">
      <c r="G18872" s="6">
        <v>38893</v>
      </c>
      <c r="H18872">
        <v>13</v>
      </c>
      <c r="I18872">
        <v>1.08</v>
      </c>
      <c r="J18872">
        <v>6.71</v>
      </c>
    </row>
    <row r="18873" spans="7:10" x14ac:dyDescent="0.25">
      <c r="G18873" s="6">
        <v>38894</v>
      </c>
      <c r="H18873">
        <v>5</v>
      </c>
      <c r="I18873">
        <v>0.41</v>
      </c>
      <c r="J18873">
        <v>7.12</v>
      </c>
    </row>
    <row r="18874" spans="7:10" x14ac:dyDescent="0.25">
      <c r="G18874" s="6">
        <v>38895</v>
      </c>
      <c r="H18874">
        <v>15</v>
      </c>
      <c r="I18874">
        <v>1.24</v>
      </c>
      <c r="J18874">
        <v>8.36</v>
      </c>
    </row>
    <row r="18875" spans="7:10" x14ac:dyDescent="0.25">
      <c r="G18875" s="6">
        <v>38896</v>
      </c>
      <c r="H18875">
        <v>7</v>
      </c>
      <c r="I18875">
        <v>0.57999999999999996</v>
      </c>
      <c r="J18875">
        <v>8.94</v>
      </c>
    </row>
    <row r="18876" spans="7:10" x14ac:dyDescent="0.25">
      <c r="G18876" s="6">
        <v>38897</v>
      </c>
      <c r="H18876">
        <v>9</v>
      </c>
      <c r="I18876">
        <v>0.75</v>
      </c>
      <c r="J18876">
        <v>9.69</v>
      </c>
    </row>
    <row r="18877" spans="7:10" x14ac:dyDescent="0.25">
      <c r="G18877" s="6">
        <v>38898</v>
      </c>
      <c r="H18877">
        <v>4</v>
      </c>
      <c r="I18877">
        <v>0.33</v>
      </c>
      <c r="J18877">
        <v>10.02</v>
      </c>
    </row>
    <row r="18878" spans="7:10" x14ac:dyDescent="0.25">
      <c r="G18878" s="6">
        <v>38899</v>
      </c>
      <c r="H18878">
        <v>15</v>
      </c>
      <c r="I18878">
        <v>1.24</v>
      </c>
      <c r="J18878">
        <v>11.26</v>
      </c>
    </row>
    <row r="18879" spans="7:10" x14ac:dyDescent="0.25">
      <c r="G18879" s="6">
        <v>38900</v>
      </c>
      <c r="H18879">
        <v>13</v>
      </c>
      <c r="I18879">
        <v>1.08</v>
      </c>
      <c r="J18879">
        <v>12.33</v>
      </c>
    </row>
    <row r="18880" spans="7:10" x14ac:dyDescent="0.25">
      <c r="G18880" s="6">
        <v>38901</v>
      </c>
      <c r="H18880">
        <v>6</v>
      </c>
      <c r="I18880">
        <v>0.5</v>
      </c>
      <c r="J18880">
        <v>12.83</v>
      </c>
    </row>
    <row r="18881" spans="7:10" x14ac:dyDescent="0.25">
      <c r="G18881" s="6">
        <v>38902</v>
      </c>
      <c r="H18881">
        <v>12</v>
      </c>
      <c r="I18881">
        <v>0.99</v>
      </c>
      <c r="J18881">
        <v>13.82</v>
      </c>
    </row>
    <row r="18882" spans="7:10" x14ac:dyDescent="0.25">
      <c r="G18882" s="6">
        <v>38903</v>
      </c>
      <c r="H18882">
        <v>1</v>
      </c>
      <c r="I18882">
        <v>0.08</v>
      </c>
      <c r="J18882">
        <v>13.91</v>
      </c>
    </row>
    <row r="18883" spans="7:10" x14ac:dyDescent="0.25">
      <c r="G18883" s="6">
        <v>38904</v>
      </c>
      <c r="H18883">
        <v>7</v>
      </c>
      <c r="I18883">
        <v>0.57999999999999996</v>
      </c>
      <c r="J18883">
        <v>14.49</v>
      </c>
    </row>
    <row r="18884" spans="7:10" x14ac:dyDescent="0.25">
      <c r="G18884" s="6">
        <v>38906</v>
      </c>
      <c r="H18884">
        <v>48</v>
      </c>
      <c r="I18884">
        <v>3.97</v>
      </c>
      <c r="J18884">
        <v>18.46</v>
      </c>
    </row>
    <row r="18885" spans="7:10" x14ac:dyDescent="0.25">
      <c r="G18885" s="6">
        <v>38907</v>
      </c>
      <c r="H18885">
        <v>8</v>
      </c>
      <c r="I18885">
        <v>0.66</v>
      </c>
      <c r="J18885">
        <v>19.12</v>
      </c>
    </row>
    <row r="18886" spans="7:10" x14ac:dyDescent="0.25">
      <c r="G18886" s="6">
        <v>38908</v>
      </c>
      <c r="H18886">
        <v>11</v>
      </c>
      <c r="I18886">
        <v>0.91</v>
      </c>
      <c r="J18886">
        <v>20.03</v>
      </c>
    </row>
    <row r="18887" spans="7:10" x14ac:dyDescent="0.25">
      <c r="G18887" s="6">
        <v>38909</v>
      </c>
      <c r="H18887">
        <v>24</v>
      </c>
      <c r="I18887">
        <v>1.99</v>
      </c>
      <c r="J18887">
        <v>22.02</v>
      </c>
    </row>
    <row r="18888" spans="7:10" x14ac:dyDescent="0.25">
      <c r="G18888" s="6">
        <v>38910</v>
      </c>
      <c r="H18888">
        <v>18</v>
      </c>
      <c r="I18888">
        <v>1.49</v>
      </c>
      <c r="J18888">
        <v>23.51</v>
      </c>
    </row>
    <row r="18889" spans="7:10" x14ac:dyDescent="0.25">
      <c r="G18889" s="6">
        <v>38911</v>
      </c>
      <c r="H18889">
        <v>10</v>
      </c>
      <c r="I18889">
        <v>0.83</v>
      </c>
      <c r="J18889">
        <v>24.34</v>
      </c>
    </row>
    <row r="18890" spans="7:10" x14ac:dyDescent="0.25">
      <c r="G18890" s="6">
        <v>38912</v>
      </c>
      <c r="H18890">
        <v>17</v>
      </c>
      <c r="I18890">
        <v>1.41</v>
      </c>
      <c r="J18890">
        <v>25.75</v>
      </c>
    </row>
    <row r="18891" spans="7:10" x14ac:dyDescent="0.25">
      <c r="G18891" s="6">
        <v>38913</v>
      </c>
      <c r="H18891">
        <v>20</v>
      </c>
      <c r="I18891">
        <v>1.66</v>
      </c>
      <c r="J18891">
        <v>27.4</v>
      </c>
    </row>
    <row r="18892" spans="7:10" x14ac:dyDescent="0.25">
      <c r="G18892" s="6">
        <v>38914</v>
      </c>
      <c r="H18892">
        <v>14</v>
      </c>
      <c r="I18892">
        <v>1.1599999999999999</v>
      </c>
      <c r="J18892">
        <v>28.56</v>
      </c>
    </row>
    <row r="18893" spans="7:10" x14ac:dyDescent="0.25">
      <c r="G18893" s="6">
        <v>38915</v>
      </c>
      <c r="H18893">
        <v>2</v>
      </c>
      <c r="I18893">
        <v>0.17</v>
      </c>
      <c r="J18893">
        <v>28.73</v>
      </c>
    </row>
    <row r="18894" spans="7:10" x14ac:dyDescent="0.25">
      <c r="G18894" s="6">
        <v>38916</v>
      </c>
      <c r="H18894">
        <v>23</v>
      </c>
      <c r="I18894">
        <v>1.9</v>
      </c>
      <c r="J18894">
        <v>30.63</v>
      </c>
    </row>
    <row r="18895" spans="7:10" x14ac:dyDescent="0.25">
      <c r="G18895" s="6">
        <v>38917</v>
      </c>
      <c r="H18895">
        <v>8</v>
      </c>
      <c r="I18895">
        <v>0.66</v>
      </c>
      <c r="J18895">
        <v>31.29</v>
      </c>
    </row>
    <row r="18896" spans="7:10" x14ac:dyDescent="0.25">
      <c r="G18896" s="6">
        <v>38918</v>
      </c>
      <c r="H18896">
        <v>11</v>
      </c>
      <c r="I18896">
        <v>0.91</v>
      </c>
      <c r="J18896">
        <v>32.200000000000003</v>
      </c>
    </row>
    <row r="18897" spans="7:10" x14ac:dyDescent="0.25">
      <c r="G18897" s="6">
        <v>38919</v>
      </c>
      <c r="H18897">
        <v>21</v>
      </c>
      <c r="I18897">
        <v>1.74</v>
      </c>
      <c r="J18897">
        <v>33.94</v>
      </c>
    </row>
    <row r="18898" spans="7:10" x14ac:dyDescent="0.25">
      <c r="G18898" s="6">
        <v>38920</v>
      </c>
      <c r="H18898">
        <v>3</v>
      </c>
      <c r="I18898">
        <v>0.25</v>
      </c>
      <c r="J18898">
        <v>34.19</v>
      </c>
    </row>
    <row r="18899" spans="7:10" x14ac:dyDescent="0.25">
      <c r="G18899" s="6">
        <v>38921</v>
      </c>
      <c r="H18899">
        <v>20</v>
      </c>
      <c r="I18899">
        <v>1.66</v>
      </c>
      <c r="J18899">
        <v>35.840000000000003</v>
      </c>
    </row>
    <row r="18900" spans="7:10" x14ac:dyDescent="0.25">
      <c r="G18900" s="6">
        <v>38922</v>
      </c>
      <c r="H18900">
        <v>16</v>
      </c>
      <c r="I18900">
        <v>1.32</v>
      </c>
      <c r="J18900">
        <v>37.17</v>
      </c>
    </row>
    <row r="18901" spans="7:10" x14ac:dyDescent="0.25">
      <c r="G18901" s="6">
        <v>38923</v>
      </c>
      <c r="H18901">
        <v>39</v>
      </c>
      <c r="I18901">
        <v>3.23</v>
      </c>
      <c r="J18901">
        <v>40.4</v>
      </c>
    </row>
    <row r="18902" spans="7:10" x14ac:dyDescent="0.25">
      <c r="G18902" s="6">
        <v>38924</v>
      </c>
      <c r="H18902">
        <v>21</v>
      </c>
      <c r="I18902">
        <v>1.74</v>
      </c>
      <c r="J18902">
        <v>42.14</v>
      </c>
    </row>
    <row r="18903" spans="7:10" x14ac:dyDescent="0.25">
      <c r="G18903" s="6">
        <v>38925</v>
      </c>
      <c r="H18903">
        <v>11</v>
      </c>
      <c r="I18903">
        <v>0.91</v>
      </c>
      <c r="J18903">
        <v>43.05</v>
      </c>
    </row>
    <row r="18904" spans="7:10" x14ac:dyDescent="0.25">
      <c r="G18904" s="6">
        <v>38926</v>
      </c>
      <c r="H18904">
        <v>6</v>
      </c>
      <c r="I18904">
        <v>0.5</v>
      </c>
      <c r="J18904">
        <v>43.54</v>
      </c>
    </row>
    <row r="18905" spans="7:10" x14ac:dyDescent="0.25">
      <c r="G18905" s="6">
        <v>38927</v>
      </c>
      <c r="H18905">
        <v>24</v>
      </c>
      <c r="I18905">
        <v>1.99</v>
      </c>
      <c r="J18905">
        <v>45.53</v>
      </c>
    </row>
    <row r="18906" spans="7:10" x14ac:dyDescent="0.25">
      <c r="G18906" s="6">
        <v>38928</v>
      </c>
      <c r="H18906">
        <v>12</v>
      </c>
      <c r="I18906">
        <v>0.99</v>
      </c>
      <c r="J18906">
        <v>46.52</v>
      </c>
    </row>
    <row r="18907" spans="7:10" x14ac:dyDescent="0.25">
      <c r="G18907" s="6">
        <v>38929</v>
      </c>
      <c r="H18907">
        <v>9</v>
      </c>
      <c r="I18907">
        <v>0.75</v>
      </c>
      <c r="J18907">
        <v>47.27</v>
      </c>
    </row>
    <row r="18908" spans="7:10" x14ac:dyDescent="0.25">
      <c r="G18908" s="6">
        <v>38930</v>
      </c>
      <c r="H18908">
        <v>1</v>
      </c>
      <c r="I18908">
        <v>0.08</v>
      </c>
      <c r="J18908">
        <v>47.35</v>
      </c>
    </row>
    <row r="18909" spans="7:10" x14ac:dyDescent="0.25">
      <c r="G18909" s="6">
        <v>38931</v>
      </c>
      <c r="H18909">
        <v>8</v>
      </c>
      <c r="I18909">
        <v>0.66</v>
      </c>
      <c r="J18909">
        <v>48.01</v>
      </c>
    </row>
    <row r="18910" spans="7:10" x14ac:dyDescent="0.25">
      <c r="G18910" s="6">
        <v>38932</v>
      </c>
      <c r="H18910">
        <v>9</v>
      </c>
      <c r="I18910">
        <v>0.75</v>
      </c>
      <c r="J18910">
        <v>48.76</v>
      </c>
    </row>
    <row r="18911" spans="7:10" x14ac:dyDescent="0.25">
      <c r="G18911" s="6">
        <v>38933</v>
      </c>
      <c r="H18911">
        <v>7</v>
      </c>
      <c r="I18911">
        <v>0.57999999999999996</v>
      </c>
      <c r="J18911">
        <v>49.34</v>
      </c>
    </row>
    <row r="18912" spans="7:10" x14ac:dyDescent="0.25">
      <c r="G18912" s="6">
        <v>38934</v>
      </c>
      <c r="H18912">
        <v>5</v>
      </c>
      <c r="I18912">
        <v>0.41</v>
      </c>
      <c r="J18912">
        <v>49.75</v>
      </c>
    </row>
    <row r="18913" spans="7:10" x14ac:dyDescent="0.25">
      <c r="G18913" s="6">
        <v>38935</v>
      </c>
      <c r="H18913">
        <v>1</v>
      </c>
      <c r="I18913">
        <v>0.08</v>
      </c>
      <c r="J18913">
        <v>49.83</v>
      </c>
    </row>
    <row r="18914" spans="7:10" x14ac:dyDescent="0.25">
      <c r="G18914" s="6">
        <v>38936</v>
      </c>
      <c r="H18914">
        <v>5</v>
      </c>
      <c r="I18914">
        <v>0.41</v>
      </c>
      <c r="J18914">
        <v>50.25</v>
      </c>
    </row>
    <row r="18915" spans="7:10" x14ac:dyDescent="0.25">
      <c r="G18915" s="6">
        <v>38937</v>
      </c>
      <c r="H18915">
        <v>4</v>
      </c>
      <c r="I18915">
        <v>0.33</v>
      </c>
      <c r="J18915">
        <v>50.58</v>
      </c>
    </row>
    <row r="18916" spans="7:10" x14ac:dyDescent="0.25">
      <c r="G18916" s="6">
        <v>38938</v>
      </c>
      <c r="H18916">
        <v>18</v>
      </c>
      <c r="I18916">
        <v>1.49</v>
      </c>
      <c r="J18916">
        <v>52.07</v>
      </c>
    </row>
    <row r="18917" spans="7:10" x14ac:dyDescent="0.25">
      <c r="G18917" s="6">
        <v>38939</v>
      </c>
      <c r="H18917">
        <v>16</v>
      </c>
      <c r="I18917">
        <v>1.32</v>
      </c>
      <c r="J18917">
        <v>53.39</v>
      </c>
    </row>
    <row r="18918" spans="7:10" x14ac:dyDescent="0.25">
      <c r="G18918" s="6">
        <v>38940</v>
      </c>
      <c r="H18918">
        <v>10</v>
      </c>
      <c r="I18918">
        <v>0.83</v>
      </c>
      <c r="J18918">
        <v>54.22</v>
      </c>
    </row>
    <row r="18919" spans="7:10" x14ac:dyDescent="0.25">
      <c r="G18919" s="6">
        <v>38941</v>
      </c>
      <c r="H18919">
        <v>19</v>
      </c>
      <c r="I18919">
        <v>1.57</v>
      </c>
      <c r="J18919">
        <v>55.79</v>
      </c>
    </row>
    <row r="18920" spans="7:10" x14ac:dyDescent="0.25">
      <c r="G18920" s="6">
        <v>38942</v>
      </c>
      <c r="H18920">
        <v>16</v>
      </c>
      <c r="I18920">
        <v>1.32</v>
      </c>
      <c r="J18920">
        <v>57.12</v>
      </c>
    </row>
    <row r="18921" spans="7:10" x14ac:dyDescent="0.25">
      <c r="G18921" s="6">
        <v>38944</v>
      </c>
      <c r="H18921">
        <v>10</v>
      </c>
      <c r="I18921">
        <v>0.83</v>
      </c>
      <c r="J18921">
        <v>57.95</v>
      </c>
    </row>
    <row r="18922" spans="7:10" x14ac:dyDescent="0.25">
      <c r="G18922" s="6">
        <v>38945</v>
      </c>
      <c r="H18922">
        <v>32</v>
      </c>
      <c r="I18922">
        <v>2.65</v>
      </c>
      <c r="J18922">
        <v>60.6</v>
      </c>
    </row>
    <row r="18923" spans="7:10" x14ac:dyDescent="0.25">
      <c r="G18923" s="6">
        <v>38946</v>
      </c>
      <c r="H18923">
        <v>23</v>
      </c>
      <c r="I18923">
        <v>1.9</v>
      </c>
      <c r="J18923">
        <v>62.5</v>
      </c>
    </row>
    <row r="18924" spans="7:10" x14ac:dyDescent="0.25">
      <c r="G18924" s="6">
        <v>38947</v>
      </c>
      <c r="H18924">
        <v>12</v>
      </c>
      <c r="I18924">
        <v>0.99</v>
      </c>
      <c r="J18924">
        <v>63.49</v>
      </c>
    </row>
    <row r="18925" spans="7:10" x14ac:dyDescent="0.25">
      <c r="G18925" s="6">
        <v>38948</v>
      </c>
      <c r="H18925">
        <v>5</v>
      </c>
      <c r="I18925">
        <v>0.41</v>
      </c>
      <c r="J18925">
        <v>63.91</v>
      </c>
    </row>
    <row r="18926" spans="7:10" x14ac:dyDescent="0.25">
      <c r="G18926" s="6">
        <v>38949</v>
      </c>
      <c r="H18926">
        <v>7</v>
      </c>
      <c r="I18926">
        <v>0.57999999999999996</v>
      </c>
      <c r="J18926">
        <v>64.489999999999995</v>
      </c>
    </row>
    <row r="18927" spans="7:10" x14ac:dyDescent="0.25">
      <c r="G18927" s="6">
        <v>38950</v>
      </c>
      <c r="H18927">
        <v>10</v>
      </c>
      <c r="I18927">
        <v>0.83</v>
      </c>
      <c r="J18927">
        <v>65.31</v>
      </c>
    </row>
    <row r="18928" spans="7:10" x14ac:dyDescent="0.25">
      <c r="G18928" s="6">
        <v>38951</v>
      </c>
      <c r="H18928">
        <v>15</v>
      </c>
      <c r="I18928">
        <v>1.24</v>
      </c>
      <c r="J18928">
        <v>66.56</v>
      </c>
    </row>
    <row r="18929" spans="7:10" x14ac:dyDescent="0.25">
      <c r="G18929" s="6">
        <v>38952</v>
      </c>
      <c r="H18929">
        <v>11</v>
      </c>
      <c r="I18929">
        <v>0.91</v>
      </c>
      <c r="J18929">
        <v>67.47</v>
      </c>
    </row>
    <row r="18930" spans="7:10" x14ac:dyDescent="0.25">
      <c r="G18930" s="6">
        <v>38953</v>
      </c>
      <c r="H18930">
        <v>2</v>
      </c>
      <c r="I18930">
        <v>0.17</v>
      </c>
      <c r="J18930">
        <v>67.63</v>
      </c>
    </row>
    <row r="18931" spans="7:10" x14ac:dyDescent="0.25">
      <c r="G18931" s="6">
        <v>38954</v>
      </c>
      <c r="H18931">
        <v>15</v>
      </c>
      <c r="I18931">
        <v>1.24</v>
      </c>
      <c r="J18931">
        <v>68.87</v>
      </c>
    </row>
    <row r="18932" spans="7:10" x14ac:dyDescent="0.25">
      <c r="G18932" s="6">
        <v>38955</v>
      </c>
      <c r="H18932">
        <v>12</v>
      </c>
      <c r="I18932">
        <v>0.99</v>
      </c>
      <c r="J18932">
        <v>69.87</v>
      </c>
    </row>
    <row r="18933" spans="7:10" x14ac:dyDescent="0.25">
      <c r="G18933" s="6">
        <v>38956</v>
      </c>
      <c r="H18933">
        <v>3</v>
      </c>
      <c r="I18933">
        <v>0.25</v>
      </c>
      <c r="J18933">
        <v>70.12</v>
      </c>
    </row>
    <row r="18934" spans="7:10" x14ac:dyDescent="0.25">
      <c r="G18934" s="6">
        <v>38957</v>
      </c>
      <c r="H18934">
        <v>9</v>
      </c>
      <c r="I18934">
        <v>0.75</v>
      </c>
      <c r="J18934">
        <v>70.86</v>
      </c>
    </row>
    <row r="18935" spans="7:10" x14ac:dyDescent="0.25">
      <c r="G18935" s="6">
        <v>38958</v>
      </c>
      <c r="H18935">
        <v>10</v>
      </c>
      <c r="I18935">
        <v>0.83</v>
      </c>
      <c r="J18935">
        <v>71.69</v>
      </c>
    </row>
    <row r="18936" spans="7:10" x14ac:dyDescent="0.25">
      <c r="G18936" s="6">
        <v>38959</v>
      </c>
      <c r="H18936">
        <v>7</v>
      </c>
      <c r="I18936">
        <v>0.57999999999999996</v>
      </c>
      <c r="J18936">
        <v>72.27</v>
      </c>
    </row>
    <row r="18937" spans="7:10" x14ac:dyDescent="0.25">
      <c r="G18937" s="6">
        <v>38960</v>
      </c>
      <c r="H18937">
        <v>10</v>
      </c>
      <c r="I18937">
        <v>0.83</v>
      </c>
      <c r="J18937">
        <v>73.099999999999994</v>
      </c>
    </row>
    <row r="18938" spans="7:10" x14ac:dyDescent="0.25">
      <c r="G18938" s="6">
        <v>38961</v>
      </c>
      <c r="H18938">
        <v>9</v>
      </c>
      <c r="I18938">
        <v>0.75</v>
      </c>
      <c r="J18938">
        <v>73.84</v>
      </c>
    </row>
    <row r="18939" spans="7:10" x14ac:dyDescent="0.25">
      <c r="G18939" s="6">
        <v>38962</v>
      </c>
      <c r="H18939">
        <v>27</v>
      </c>
      <c r="I18939">
        <v>2.2400000000000002</v>
      </c>
      <c r="J18939">
        <v>76.08</v>
      </c>
    </row>
    <row r="18940" spans="7:10" x14ac:dyDescent="0.25">
      <c r="G18940" s="6">
        <v>38963</v>
      </c>
      <c r="H18940">
        <v>8</v>
      </c>
      <c r="I18940">
        <v>0.66</v>
      </c>
      <c r="J18940">
        <v>76.739999999999995</v>
      </c>
    </row>
    <row r="18941" spans="7:10" x14ac:dyDescent="0.25">
      <c r="G18941" s="6">
        <v>38966</v>
      </c>
      <c r="H18941">
        <v>2</v>
      </c>
      <c r="I18941">
        <v>0.17</v>
      </c>
      <c r="J18941">
        <v>76.900000000000006</v>
      </c>
    </row>
    <row r="18942" spans="7:10" x14ac:dyDescent="0.25">
      <c r="G18942" s="6">
        <v>38969</v>
      </c>
      <c r="H18942">
        <v>12</v>
      </c>
      <c r="I18942">
        <v>0.99</v>
      </c>
      <c r="J18942">
        <v>77.900000000000006</v>
      </c>
    </row>
    <row r="18943" spans="7:10" x14ac:dyDescent="0.25">
      <c r="G18943" s="6">
        <v>38970</v>
      </c>
      <c r="H18943">
        <v>12</v>
      </c>
      <c r="I18943">
        <v>0.99</v>
      </c>
      <c r="J18943">
        <v>78.89</v>
      </c>
    </row>
    <row r="18944" spans="7:10" x14ac:dyDescent="0.25">
      <c r="G18944" s="6">
        <v>38972</v>
      </c>
      <c r="H18944">
        <v>5</v>
      </c>
      <c r="I18944">
        <v>0.41</v>
      </c>
      <c r="J18944">
        <v>79.3</v>
      </c>
    </row>
    <row r="18945" spans="7:10" x14ac:dyDescent="0.25">
      <c r="G18945" s="6">
        <v>38974</v>
      </c>
      <c r="H18945">
        <v>6</v>
      </c>
      <c r="I18945">
        <v>0.5</v>
      </c>
      <c r="J18945">
        <v>79.8</v>
      </c>
    </row>
    <row r="18946" spans="7:10" x14ac:dyDescent="0.25">
      <c r="G18946" s="6">
        <v>38975</v>
      </c>
      <c r="H18946">
        <v>8</v>
      </c>
      <c r="I18946">
        <v>0.66</v>
      </c>
      <c r="J18946">
        <v>80.459999999999994</v>
      </c>
    </row>
    <row r="18947" spans="7:10" x14ac:dyDescent="0.25">
      <c r="G18947" s="6">
        <v>38976</v>
      </c>
      <c r="H18947">
        <v>17</v>
      </c>
      <c r="I18947">
        <v>1.41</v>
      </c>
      <c r="J18947">
        <v>81.87</v>
      </c>
    </row>
    <row r="18948" spans="7:10" x14ac:dyDescent="0.25">
      <c r="G18948" s="6">
        <v>38977</v>
      </c>
      <c r="H18948">
        <v>12</v>
      </c>
      <c r="I18948">
        <v>0.99</v>
      </c>
      <c r="J18948">
        <v>82.86</v>
      </c>
    </row>
    <row r="18949" spans="7:10" x14ac:dyDescent="0.25">
      <c r="G18949" s="6">
        <v>38980</v>
      </c>
      <c r="H18949">
        <v>9</v>
      </c>
      <c r="I18949">
        <v>0.75</v>
      </c>
      <c r="J18949">
        <v>83.61</v>
      </c>
    </row>
    <row r="18950" spans="7:10" x14ac:dyDescent="0.25">
      <c r="G18950" s="6">
        <v>38981</v>
      </c>
      <c r="H18950">
        <v>5</v>
      </c>
      <c r="I18950">
        <v>0.41</v>
      </c>
      <c r="J18950">
        <v>84.02</v>
      </c>
    </row>
    <row r="18951" spans="7:10" x14ac:dyDescent="0.25">
      <c r="G18951" s="6">
        <v>38983</v>
      </c>
      <c r="H18951">
        <v>5</v>
      </c>
      <c r="I18951">
        <v>0.41</v>
      </c>
      <c r="J18951">
        <v>84.44</v>
      </c>
    </row>
    <row r="18952" spans="7:10" x14ac:dyDescent="0.25">
      <c r="G18952" s="6">
        <v>38984</v>
      </c>
      <c r="H18952">
        <v>11</v>
      </c>
      <c r="I18952">
        <v>0.91</v>
      </c>
      <c r="J18952">
        <v>85.35</v>
      </c>
    </row>
    <row r="18953" spans="7:10" x14ac:dyDescent="0.25">
      <c r="G18953" s="6">
        <v>38985</v>
      </c>
      <c r="H18953">
        <v>1</v>
      </c>
      <c r="I18953">
        <v>0.08</v>
      </c>
      <c r="J18953">
        <v>85.43</v>
      </c>
    </row>
    <row r="18954" spans="7:10" x14ac:dyDescent="0.25">
      <c r="G18954" s="6">
        <v>38987</v>
      </c>
      <c r="H18954">
        <v>1</v>
      </c>
      <c r="I18954">
        <v>0.08</v>
      </c>
      <c r="J18954">
        <v>85.51</v>
      </c>
    </row>
    <row r="18955" spans="7:10" x14ac:dyDescent="0.25">
      <c r="G18955" s="6">
        <v>38989</v>
      </c>
      <c r="H18955">
        <v>1</v>
      </c>
      <c r="I18955">
        <v>0.08</v>
      </c>
      <c r="J18955">
        <v>85.6</v>
      </c>
    </row>
    <row r="18956" spans="7:10" x14ac:dyDescent="0.25">
      <c r="G18956" s="6">
        <v>38991</v>
      </c>
      <c r="H18956">
        <v>6</v>
      </c>
      <c r="I18956">
        <v>0.5</v>
      </c>
      <c r="J18956">
        <v>86.09</v>
      </c>
    </row>
    <row r="18957" spans="7:10" x14ac:dyDescent="0.25">
      <c r="G18957" s="6">
        <v>38992</v>
      </c>
      <c r="H18957">
        <v>3</v>
      </c>
      <c r="I18957">
        <v>0.25</v>
      </c>
      <c r="J18957">
        <v>86.34</v>
      </c>
    </row>
    <row r="18958" spans="7:10" x14ac:dyDescent="0.25">
      <c r="G18958" s="6">
        <v>38996</v>
      </c>
      <c r="H18958">
        <v>5</v>
      </c>
      <c r="I18958">
        <v>0.41</v>
      </c>
      <c r="J18958">
        <v>86.75</v>
      </c>
    </row>
    <row r="18959" spans="7:10" x14ac:dyDescent="0.25">
      <c r="G18959" s="6">
        <v>38997</v>
      </c>
      <c r="H18959">
        <v>20</v>
      </c>
      <c r="I18959">
        <v>1.66</v>
      </c>
      <c r="J18959">
        <v>88.41</v>
      </c>
    </row>
    <row r="18960" spans="7:10" x14ac:dyDescent="0.25">
      <c r="G18960" s="6">
        <v>38998</v>
      </c>
      <c r="H18960">
        <v>10</v>
      </c>
      <c r="I18960">
        <v>0.83</v>
      </c>
      <c r="J18960">
        <v>89.24</v>
      </c>
    </row>
    <row r="18961" spans="7:10" x14ac:dyDescent="0.25">
      <c r="G18961" s="6">
        <v>38999</v>
      </c>
      <c r="H18961">
        <v>6</v>
      </c>
      <c r="I18961">
        <v>0.5</v>
      </c>
      <c r="J18961">
        <v>89.74</v>
      </c>
    </row>
    <row r="18962" spans="7:10" x14ac:dyDescent="0.25">
      <c r="G18962" s="6">
        <v>39000</v>
      </c>
      <c r="H18962">
        <v>4</v>
      </c>
      <c r="I18962">
        <v>0.33</v>
      </c>
      <c r="J18962">
        <v>90.07</v>
      </c>
    </row>
    <row r="18963" spans="7:10" x14ac:dyDescent="0.25">
      <c r="G18963" s="6">
        <v>39004</v>
      </c>
      <c r="H18963">
        <v>12</v>
      </c>
      <c r="I18963">
        <v>0.99</v>
      </c>
      <c r="J18963">
        <v>91.06</v>
      </c>
    </row>
    <row r="18964" spans="7:10" x14ac:dyDescent="0.25">
      <c r="G18964" s="6">
        <v>39005</v>
      </c>
      <c r="H18964">
        <v>5</v>
      </c>
      <c r="I18964">
        <v>0.41</v>
      </c>
      <c r="J18964">
        <v>91.47</v>
      </c>
    </row>
    <row r="18965" spans="7:10" x14ac:dyDescent="0.25">
      <c r="G18965" s="6">
        <v>39006</v>
      </c>
      <c r="H18965">
        <v>2</v>
      </c>
      <c r="I18965">
        <v>0.17</v>
      </c>
      <c r="J18965">
        <v>91.64</v>
      </c>
    </row>
    <row r="18966" spans="7:10" x14ac:dyDescent="0.25">
      <c r="G18966" s="6">
        <v>39008</v>
      </c>
      <c r="H18966">
        <v>1</v>
      </c>
      <c r="I18966">
        <v>0.08</v>
      </c>
      <c r="J18966">
        <v>91.72</v>
      </c>
    </row>
    <row r="18967" spans="7:10" x14ac:dyDescent="0.25">
      <c r="G18967" s="6">
        <v>39011</v>
      </c>
      <c r="H18967">
        <v>18</v>
      </c>
      <c r="I18967">
        <v>1.49</v>
      </c>
      <c r="J18967">
        <v>93.21</v>
      </c>
    </row>
    <row r="18968" spans="7:10" x14ac:dyDescent="0.25">
      <c r="G18968" s="6">
        <v>39012</v>
      </c>
      <c r="H18968">
        <v>14</v>
      </c>
      <c r="I18968">
        <v>1.1599999999999999</v>
      </c>
      <c r="J18968">
        <v>94.37</v>
      </c>
    </row>
    <row r="18969" spans="7:10" x14ac:dyDescent="0.25">
      <c r="G18969" s="6">
        <v>39013</v>
      </c>
      <c r="H18969">
        <v>2</v>
      </c>
      <c r="I18969">
        <v>0.17</v>
      </c>
      <c r="J18969">
        <v>94.54</v>
      </c>
    </row>
    <row r="18970" spans="7:10" x14ac:dyDescent="0.25">
      <c r="G18970" s="6">
        <v>39014</v>
      </c>
      <c r="H18970">
        <v>2</v>
      </c>
      <c r="I18970">
        <v>0.17</v>
      </c>
      <c r="J18970">
        <v>94.7</v>
      </c>
    </row>
    <row r="18971" spans="7:10" x14ac:dyDescent="0.25">
      <c r="G18971" s="6">
        <v>39017</v>
      </c>
      <c r="H18971">
        <v>1</v>
      </c>
      <c r="I18971">
        <v>0.08</v>
      </c>
      <c r="J18971">
        <v>94.78</v>
      </c>
    </row>
    <row r="18972" spans="7:10" x14ac:dyDescent="0.25">
      <c r="G18972" s="6">
        <v>39018</v>
      </c>
      <c r="H18972">
        <v>28</v>
      </c>
      <c r="I18972">
        <v>2.3199999999999998</v>
      </c>
      <c r="J18972">
        <v>97.1</v>
      </c>
    </row>
    <row r="18973" spans="7:10" x14ac:dyDescent="0.25">
      <c r="G18973" s="6">
        <v>39025</v>
      </c>
      <c r="H18973">
        <v>34</v>
      </c>
      <c r="I18973">
        <v>2.81</v>
      </c>
      <c r="J18973">
        <v>99.92</v>
      </c>
    </row>
    <row r="18974" spans="7:10" x14ac:dyDescent="0.25">
      <c r="G18974" s="6">
        <v>1936070</v>
      </c>
      <c r="H18974">
        <v>1</v>
      </c>
      <c r="I18974">
        <v>0.08</v>
      </c>
      <c r="J18974">
        <v>100</v>
      </c>
    </row>
    <row r="18976" spans="7:10" x14ac:dyDescent="0.25">
      <c r="G18976" t="s">
        <v>1673</v>
      </c>
      <c r="H18976" s="3">
        <v>1208</v>
      </c>
      <c r="I18976">
        <v>100</v>
      </c>
    </row>
    <row r="18979" spans="1:10" s="9" customFormat="1" x14ac:dyDescent="0.25">
      <c r="A18979" s="9" t="s">
        <v>740</v>
      </c>
      <c r="G18979" s="9" t="s">
        <v>1399</v>
      </c>
    </row>
    <row r="18983" spans="1:10" x14ac:dyDescent="0.25">
      <c r="G18983" t="s">
        <v>3807</v>
      </c>
      <c r="H18983" t="s">
        <v>1601</v>
      </c>
      <c r="I18983" t="s">
        <v>1602</v>
      </c>
      <c r="J18983" t="s">
        <v>1603</v>
      </c>
    </row>
    <row r="18985" spans="1:10" x14ac:dyDescent="0.25">
      <c r="G18985">
        <v>0</v>
      </c>
      <c r="H18985">
        <v>7</v>
      </c>
      <c r="I18985">
        <v>0.59</v>
      </c>
      <c r="J18985">
        <v>0.59</v>
      </c>
    </row>
    <row r="18986" spans="1:10" x14ac:dyDescent="0.25">
      <c r="G18986">
        <v>1</v>
      </c>
      <c r="H18986">
        <v>10</v>
      </c>
      <c r="I18986">
        <v>0.85</v>
      </c>
      <c r="J18986">
        <v>1.44</v>
      </c>
    </row>
    <row r="18987" spans="1:10" x14ac:dyDescent="0.25">
      <c r="G18987">
        <v>1.05</v>
      </c>
      <c r="H18987">
        <v>1</v>
      </c>
      <c r="I18987">
        <v>0.08</v>
      </c>
      <c r="J18987">
        <v>1.52</v>
      </c>
    </row>
    <row r="18988" spans="1:10" x14ac:dyDescent="0.25">
      <c r="G18988">
        <v>1.0900000000000001</v>
      </c>
      <c r="H18988">
        <v>1</v>
      </c>
      <c r="I18988">
        <v>0.08</v>
      </c>
      <c r="J18988">
        <v>1.61</v>
      </c>
    </row>
    <row r="18989" spans="1:10" x14ac:dyDescent="0.25">
      <c r="G18989">
        <v>1.1000000000000001</v>
      </c>
      <c r="H18989">
        <v>2</v>
      </c>
      <c r="I18989">
        <v>0.17</v>
      </c>
      <c r="J18989">
        <v>1.78</v>
      </c>
    </row>
    <row r="18990" spans="1:10" x14ac:dyDescent="0.25">
      <c r="G18990">
        <v>1.1299999999999999</v>
      </c>
      <c r="H18990">
        <v>1</v>
      </c>
      <c r="I18990">
        <v>0.08</v>
      </c>
      <c r="J18990">
        <v>1.86</v>
      </c>
    </row>
    <row r="18991" spans="1:10" x14ac:dyDescent="0.25">
      <c r="G18991">
        <v>1.1499999999999999</v>
      </c>
      <c r="H18991">
        <v>1</v>
      </c>
      <c r="I18991">
        <v>0.08</v>
      </c>
      <c r="J18991">
        <v>1.95</v>
      </c>
    </row>
    <row r="18992" spans="1:10" x14ac:dyDescent="0.25">
      <c r="G18992">
        <v>1.18</v>
      </c>
      <c r="H18992">
        <v>1</v>
      </c>
      <c r="I18992">
        <v>0.08</v>
      </c>
      <c r="J18992">
        <v>2.0299999999999998</v>
      </c>
    </row>
    <row r="18993" spans="7:10" x14ac:dyDescent="0.25">
      <c r="G18993">
        <v>1.2</v>
      </c>
      <c r="H18993">
        <v>2</v>
      </c>
      <c r="I18993">
        <v>0.17</v>
      </c>
      <c r="J18993">
        <v>2.2000000000000002</v>
      </c>
    </row>
    <row r="18994" spans="7:10" x14ac:dyDescent="0.25">
      <c r="G18994">
        <v>1.22</v>
      </c>
      <c r="H18994">
        <v>1</v>
      </c>
      <c r="I18994">
        <v>0.08</v>
      </c>
      <c r="J18994">
        <v>2.2799999999999998</v>
      </c>
    </row>
    <row r="18995" spans="7:10" x14ac:dyDescent="0.25">
      <c r="G18995">
        <v>1.27</v>
      </c>
      <c r="H18995">
        <v>1</v>
      </c>
      <c r="I18995">
        <v>0.08</v>
      </c>
      <c r="J18995">
        <v>2.37</v>
      </c>
    </row>
    <row r="18996" spans="7:10" x14ac:dyDescent="0.25">
      <c r="G18996">
        <v>1.3</v>
      </c>
      <c r="H18996">
        <v>6</v>
      </c>
      <c r="I18996">
        <v>0.51</v>
      </c>
      <c r="J18996">
        <v>2.88</v>
      </c>
    </row>
    <row r="18997" spans="7:10" x14ac:dyDescent="0.25">
      <c r="G18997">
        <v>1.4</v>
      </c>
      <c r="H18997">
        <v>2</v>
      </c>
      <c r="I18997">
        <v>0.17</v>
      </c>
      <c r="J18997">
        <v>3.05</v>
      </c>
    </row>
    <row r="18998" spans="7:10" x14ac:dyDescent="0.25">
      <c r="G18998">
        <v>1.42</v>
      </c>
      <c r="H18998">
        <v>1</v>
      </c>
      <c r="I18998">
        <v>0.08</v>
      </c>
      <c r="J18998">
        <v>3.13</v>
      </c>
    </row>
    <row r="18999" spans="7:10" x14ac:dyDescent="0.25">
      <c r="G18999">
        <v>1.45</v>
      </c>
      <c r="H18999">
        <v>1</v>
      </c>
      <c r="I18999">
        <v>0.08</v>
      </c>
      <c r="J18999">
        <v>3.21</v>
      </c>
    </row>
    <row r="19000" spans="7:10" x14ac:dyDescent="0.25">
      <c r="G19000">
        <v>1.5</v>
      </c>
      <c r="H19000">
        <v>2</v>
      </c>
      <c r="I19000">
        <v>0.17</v>
      </c>
      <c r="J19000">
        <v>3.38</v>
      </c>
    </row>
    <row r="19001" spans="7:10" x14ac:dyDescent="0.25">
      <c r="G19001">
        <v>1.55</v>
      </c>
      <c r="H19001">
        <v>1</v>
      </c>
      <c r="I19001">
        <v>0.08</v>
      </c>
      <c r="J19001">
        <v>3.47</v>
      </c>
    </row>
    <row r="19002" spans="7:10" x14ac:dyDescent="0.25">
      <c r="G19002">
        <v>2</v>
      </c>
      <c r="H19002">
        <v>3</v>
      </c>
      <c r="I19002">
        <v>0.25</v>
      </c>
      <c r="J19002">
        <v>3.72</v>
      </c>
    </row>
    <row r="19003" spans="7:10" x14ac:dyDescent="0.25">
      <c r="G19003">
        <v>2.0499999999999998</v>
      </c>
      <c r="H19003">
        <v>1</v>
      </c>
      <c r="I19003">
        <v>0.08</v>
      </c>
      <c r="J19003">
        <v>3.81</v>
      </c>
    </row>
    <row r="19004" spans="7:10" x14ac:dyDescent="0.25">
      <c r="G19004">
        <v>2.1</v>
      </c>
      <c r="H19004">
        <v>2</v>
      </c>
      <c r="I19004">
        <v>0.17</v>
      </c>
      <c r="J19004">
        <v>3.98</v>
      </c>
    </row>
    <row r="19005" spans="7:10" x14ac:dyDescent="0.25">
      <c r="G19005">
        <v>2.2000000000000002</v>
      </c>
      <c r="H19005">
        <v>1</v>
      </c>
      <c r="I19005">
        <v>0.08</v>
      </c>
      <c r="J19005">
        <v>4.0599999999999996</v>
      </c>
    </row>
    <row r="19006" spans="7:10" x14ac:dyDescent="0.25">
      <c r="G19006">
        <v>2.2999999999999998</v>
      </c>
      <c r="H19006">
        <v>1</v>
      </c>
      <c r="I19006">
        <v>0.08</v>
      </c>
      <c r="J19006">
        <v>4.1500000000000004</v>
      </c>
    </row>
    <row r="19007" spans="7:10" x14ac:dyDescent="0.25">
      <c r="G19007">
        <v>4.05</v>
      </c>
      <c r="H19007">
        <v>1</v>
      </c>
      <c r="I19007">
        <v>0.08</v>
      </c>
      <c r="J19007">
        <v>4.2300000000000004</v>
      </c>
    </row>
    <row r="19008" spans="7:10" x14ac:dyDescent="0.25">
      <c r="G19008">
        <v>5.01</v>
      </c>
      <c r="H19008">
        <v>1</v>
      </c>
      <c r="I19008">
        <v>0.08</v>
      </c>
      <c r="J19008">
        <v>4.3099999999999996</v>
      </c>
    </row>
    <row r="19009" spans="7:10" x14ac:dyDescent="0.25">
      <c r="G19009">
        <v>5.3</v>
      </c>
      <c r="H19009">
        <v>1</v>
      </c>
      <c r="I19009">
        <v>0.08</v>
      </c>
      <c r="J19009">
        <v>4.4000000000000004</v>
      </c>
    </row>
    <row r="19010" spans="7:10" x14ac:dyDescent="0.25">
      <c r="G19010">
        <v>6</v>
      </c>
      <c r="H19010">
        <v>1</v>
      </c>
      <c r="I19010">
        <v>0.08</v>
      </c>
      <c r="J19010">
        <v>4.4800000000000004</v>
      </c>
    </row>
    <row r="19011" spans="7:10" x14ac:dyDescent="0.25">
      <c r="G19011">
        <v>6.05</v>
      </c>
      <c r="H19011">
        <v>1</v>
      </c>
      <c r="I19011">
        <v>0.08</v>
      </c>
      <c r="J19011">
        <v>4.57</v>
      </c>
    </row>
    <row r="19012" spans="7:10" x14ac:dyDescent="0.25">
      <c r="G19012">
        <v>6.08</v>
      </c>
      <c r="H19012">
        <v>1</v>
      </c>
      <c r="I19012">
        <v>0.08</v>
      </c>
      <c r="J19012">
        <v>4.6500000000000004</v>
      </c>
    </row>
    <row r="19013" spans="7:10" x14ac:dyDescent="0.25">
      <c r="G19013">
        <v>6.2</v>
      </c>
      <c r="H19013">
        <v>1</v>
      </c>
      <c r="I19013">
        <v>0.08</v>
      </c>
      <c r="J19013">
        <v>4.74</v>
      </c>
    </row>
    <row r="19014" spans="7:10" x14ac:dyDescent="0.25">
      <c r="G19014">
        <v>6.28</v>
      </c>
      <c r="H19014">
        <v>1</v>
      </c>
      <c r="I19014">
        <v>0.08</v>
      </c>
      <c r="J19014">
        <v>4.82</v>
      </c>
    </row>
    <row r="19015" spans="7:10" x14ac:dyDescent="0.25">
      <c r="G19015">
        <v>6.3</v>
      </c>
      <c r="H19015">
        <v>9</v>
      </c>
      <c r="I19015">
        <v>0.76</v>
      </c>
      <c r="J19015">
        <v>5.58</v>
      </c>
    </row>
    <row r="19016" spans="7:10" x14ac:dyDescent="0.25">
      <c r="G19016">
        <v>6.35</v>
      </c>
      <c r="H19016">
        <v>3</v>
      </c>
      <c r="I19016">
        <v>0.25</v>
      </c>
      <c r="J19016">
        <v>5.84</v>
      </c>
    </row>
    <row r="19017" spans="7:10" x14ac:dyDescent="0.25">
      <c r="G19017">
        <v>6.4</v>
      </c>
      <c r="H19017">
        <v>2</v>
      </c>
      <c r="I19017">
        <v>0.17</v>
      </c>
      <c r="J19017">
        <v>6.01</v>
      </c>
    </row>
    <row r="19018" spans="7:10" x14ac:dyDescent="0.25">
      <c r="G19018">
        <v>6.45</v>
      </c>
      <c r="H19018">
        <v>8</v>
      </c>
      <c r="I19018">
        <v>0.68</v>
      </c>
      <c r="J19018">
        <v>6.68</v>
      </c>
    </row>
    <row r="19019" spans="7:10" x14ac:dyDescent="0.25">
      <c r="G19019">
        <v>6.47</v>
      </c>
      <c r="H19019">
        <v>1</v>
      </c>
      <c r="I19019">
        <v>0.08</v>
      </c>
      <c r="J19019">
        <v>6.77</v>
      </c>
    </row>
    <row r="19020" spans="7:10" x14ac:dyDescent="0.25">
      <c r="G19020">
        <v>6.5</v>
      </c>
      <c r="H19020">
        <v>2</v>
      </c>
      <c r="I19020">
        <v>0.17</v>
      </c>
      <c r="J19020">
        <v>6.94</v>
      </c>
    </row>
    <row r="19021" spans="7:10" x14ac:dyDescent="0.25">
      <c r="G19021">
        <v>6.55</v>
      </c>
      <c r="H19021">
        <v>8</v>
      </c>
      <c r="I19021">
        <v>0.68</v>
      </c>
      <c r="J19021">
        <v>7.61</v>
      </c>
    </row>
    <row r="19022" spans="7:10" x14ac:dyDescent="0.25">
      <c r="G19022">
        <v>6.56</v>
      </c>
      <c r="H19022">
        <v>1</v>
      </c>
      <c r="I19022">
        <v>0.08</v>
      </c>
      <c r="J19022">
        <v>7.7</v>
      </c>
    </row>
    <row r="19023" spans="7:10" x14ac:dyDescent="0.25">
      <c r="G19023">
        <v>7</v>
      </c>
      <c r="H19023">
        <v>16</v>
      </c>
      <c r="I19023">
        <v>1.35</v>
      </c>
      <c r="J19023">
        <v>9.0500000000000007</v>
      </c>
    </row>
    <row r="19024" spans="7:10" x14ac:dyDescent="0.25">
      <c r="G19024">
        <v>7.02</v>
      </c>
      <c r="H19024">
        <v>1</v>
      </c>
      <c r="I19024">
        <v>0.08</v>
      </c>
      <c r="J19024">
        <v>9.14</v>
      </c>
    </row>
    <row r="19025" spans="7:10" x14ac:dyDescent="0.25">
      <c r="G19025">
        <v>7.05</v>
      </c>
      <c r="H19025">
        <v>4</v>
      </c>
      <c r="I19025">
        <v>0.34</v>
      </c>
      <c r="J19025">
        <v>9.48</v>
      </c>
    </row>
    <row r="19026" spans="7:10" x14ac:dyDescent="0.25">
      <c r="G19026">
        <v>7.07</v>
      </c>
      <c r="H19026">
        <v>1</v>
      </c>
      <c r="I19026">
        <v>0.08</v>
      </c>
      <c r="J19026">
        <v>9.56</v>
      </c>
    </row>
    <row r="19027" spans="7:10" x14ac:dyDescent="0.25">
      <c r="G19027">
        <v>7.09</v>
      </c>
      <c r="H19027">
        <v>1</v>
      </c>
      <c r="I19027">
        <v>0.08</v>
      </c>
      <c r="J19027">
        <v>9.64</v>
      </c>
    </row>
    <row r="19028" spans="7:10" x14ac:dyDescent="0.25">
      <c r="G19028">
        <v>7.1</v>
      </c>
      <c r="H19028">
        <v>3</v>
      </c>
      <c r="I19028">
        <v>0.25</v>
      </c>
      <c r="J19028">
        <v>9.9</v>
      </c>
    </row>
    <row r="19029" spans="7:10" x14ac:dyDescent="0.25">
      <c r="G19029">
        <v>7.11</v>
      </c>
      <c r="H19029">
        <v>1</v>
      </c>
      <c r="I19029">
        <v>0.08</v>
      </c>
      <c r="J19029">
        <v>9.98</v>
      </c>
    </row>
    <row r="19030" spans="7:10" x14ac:dyDescent="0.25">
      <c r="G19030">
        <v>7.13</v>
      </c>
      <c r="H19030">
        <v>1</v>
      </c>
      <c r="I19030">
        <v>0.08</v>
      </c>
      <c r="J19030">
        <v>10.07</v>
      </c>
    </row>
    <row r="19031" spans="7:10" x14ac:dyDescent="0.25">
      <c r="G19031">
        <v>7.14</v>
      </c>
      <c r="H19031">
        <v>1</v>
      </c>
      <c r="I19031">
        <v>0.08</v>
      </c>
      <c r="J19031">
        <v>10.15</v>
      </c>
    </row>
    <row r="19032" spans="7:10" x14ac:dyDescent="0.25">
      <c r="G19032">
        <v>7.15</v>
      </c>
      <c r="H19032">
        <v>7</v>
      </c>
      <c r="I19032">
        <v>0.59</v>
      </c>
      <c r="J19032">
        <v>10.74</v>
      </c>
    </row>
    <row r="19033" spans="7:10" x14ac:dyDescent="0.25">
      <c r="G19033">
        <v>7.16</v>
      </c>
      <c r="H19033">
        <v>1</v>
      </c>
      <c r="I19033">
        <v>0.08</v>
      </c>
      <c r="J19033">
        <v>10.83</v>
      </c>
    </row>
    <row r="19034" spans="7:10" x14ac:dyDescent="0.25">
      <c r="G19034">
        <v>7.17</v>
      </c>
      <c r="H19034">
        <v>1</v>
      </c>
      <c r="I19034">
        <v>0.08</v>
      </c>
      <c r="J19034">
        <v>10.91</v>
      </c>
    </row>
    <row r="19035" spans="7:10" x14ac:dyDescent="0.25">
      <c r="G19035">
        <v>7.18</v>
      </c>
      <c r="H19035">
        <v>1</v>
      </c>
      <c r="I19035">
        <v>0.08</v>
      </c>
      <c r="J19035">
        <v>11</v>
      </c>
    </row>
    <row r="19036" spans="7:10" x14ac:dyDescent="0.25">
      <c r="G19036">
        <v>7.2</v>
      </c>
      <c r="H19036">
        <v>9</v>
      </c>
      <c r="I19036">
        <v>0.76</v>
      </c>
      <c r="J19036">
        <v>11.76</v>
      </c>
    </row>
    <row r="19037" spans="7:10" x14ac:dyDescent="0.25">
      <c r="G19037">
        <v>7.22</v>
      </c>
      <c r="H19037">
        <v>2</v>
      </c>
      <c r="I19037">
        <v>0.17</v>
      </c>
      <c r="J19037">
        <v>11.93</v>
      </c>
    </row>
    <row r="19038" spans="7:10" x14ac:dyDescent="0.25">
      <c r="G19038">
        <v>7.23</v>
      </c>
      <c r="H19038">
        <v>3</v>
      </c>
      <c r="I19038">
        <v>0.25</v>
      </c>
      <c r="J19038">
        <v>12.18</v>
      </c>
    </row>
    <row r="19039" spans="7:10" x14ac:dyDescent="0.25">
      <c r="G19039">
        <v>7.25</v>
      </c>
      <c r="H19039">
        <v>6</v>
      </c>
      <c r="I19039">
        <v>0.51</v>
      </c>
      <c r="J19039">
        <v>12.69</v>
      </c>
    </row>
    <row r="19040" spans="7:10" x14ac:dyDescent="0.25">
      <c r="G19040">
        <v>7.3</v>
      </c>
      <c r="H19040">
        <v>26</v>
      </c>
      <c r="I19040">
        <v>2.2000000000000002</v>
      </c>
      <c r="J19040">
        <v>14.89</v>
      </c>
    </row>
    <row r="19041" spans="7:10" x14ac:dyDescent="0.25">
      <c r="G19041">
        <v>7.32</v>
      </c>
      <c r="H19041">
        <v>2</v>
      </c>
      <c r="I19041">
        <v>0.17</v>
      </c>
      <c r="J19041">
        <v>15.06</v>
      </c>
    </row>
    <row r="19042" spans="7:10" x14ac:dyDescent="0.25">
      <c r="G19042">
        <v>7.33</v>
      </c>
      <c r="H19042">
        <v>2</v>
      </c>
      <c r="I19042">
        <v>0.17</v>
      </c>
      <c r="J19042">
        <v>15.23</v>
      </c>
    </row>
    <row r="19043" spans="7:10" x14ac:dyDescent="0.25">
      <c r="G19043">
        <v>7.35</v>
      </c>
      <c r="H19043">
        <v>6</v>
      </c>
      <c r="I19043">
        <v>0.51</v>
      </c>
      <c r="J19043">
        <v>15.74</v>
      </c>
    </row>
    <row r="19044" spans="7:10" x14ac:dyDescent="0.25">
      <c r="G19044">
        <v>7.37</v>
      </c>
      <c r="H19044">
        <v>1</v>
      </c>
      <c r="I19044">
        <v>0.08</v>
      </c>
      <c r="J19044">
        <v>15.82</v>
      </c>
    </row>
    <row r="19045" spans="7:10" x14ac:dyDescent="0.25">
      <c r="G19045">
        <v>7.39</v>
      </c>
      <c r="H19045">
        <v>1</v>
      </c>
      <c r="I19045">
        <v>0.08</v>
      </c>
      <c r="J19045">
        <v>15.91</v>
      </c>
    </row>
    <row r="19046" spans="7:10" x14ac:dyDescent="0.25">
      <c r="G19046">
        <v>7.4</v>
      </c>
      <c r="H19046">
        <v>7</v>
      </c>
      <c r="I19046">
        <v>0.59</v>
      </c>
      <c r="J19046">
        <v>16.5</v>
      </c>
    </row>
    <row r="19047" spans="7:10" x14ac:dyDescent="0.25">
      <c r="G19047">
        <v>7.41</v>
      </c>
      <c r="H19047">
        <v>2</v>
      </c>
      <c r="I19047">
        <v>0.17</v>
      </c>
      <c r="J19047">
        <v>16.670000000000002</v>
      </c>
    </row>
    <row r="19048" spans="7:10" x14ac:dyDescent="0.25">
      <c r="G19048">
        <v>7.44</v>
      </c>
      <c r="H19048">
        <v>1</v>
      </c>
      <c r="I19048">
        <v>0.08</v>
      </c>
      <c r="J19048">
        <v>16.75</v>
      </c>
    </row>
    <row r="19049" spans="7:10" x14ac:dyDescent="0.25">
      <c r="G19049">
        <v>7.45</v>
      </c>
      <c r="H19049">
        <v>13</v>
      </c>
      <c r="I19049">
        <v>1.1000000000000001</v>
      </c>
      <c r="J19049">
        <v>17.850000000000001</v>
      </c>
    </row>
    <row r="19050" spans="7:10" x14ac:dyDescent="0.25">
      <c r="G19050">
        <v>7.46</v>
      </c>
      <c r="H19050">
        <v>2</v>
      </c>
      <c r="I19050">
        <v>0.17</v>
      </c>
      <c r="J19050">
        <v>18.02</v>
      </c>
    </row>
    <row r="19051" spans="7:10" x14ac:dyDescent="0.25">
      <c r="G19051">
        <v>7.47</v>
      </c>
      <c r="H19051">
        <v>2</v>
      </c>
      <c r="I19051">
        <v>0.17</v>
      </c>
      <c r="J19051">
        <v>18.190000000000001</v>
      </c>
    </row>
    <row r="19052" spans="7:10" x14ac:dyDescent="0.25">
      <c r="G19052">
        <v>7.48</v>
      </c>
      <c r="H19052">
        <v>3</v>
      </c>
      <c r="I19052">
        <v>0.25</v>
      </c>
      <c r="J19052">
        <v>18.440000000000001</v>
      </c>
    </row>
    <row r="19053" spans="7:10" x14ac:dyDescent="0.25">
      <c r="G19053">
        <v>7.49</v>
      </c>
      <c r="H19053">
        <v>1</v>
      </c>
      <c r="I19053">
        <v>0.08</v>
      </c>
      <c r="J19053">
        <v>18.53</v>
      </c>
    </row>
    <row r="19054" spans="7:10" x14ac:dyDescent="0.25">
      <c r="G19054">
        <v>7.5</v>
      </c>
      <c r="H19054">
        <v>9</v>
      </c>
      <c r="I19054">
        <v>0.76</v>
      </c>
      <c r="J19054">
        <v>19.29</v>
      </c>
    </row>
    <row r="19055" spans="7:10" x14ac:dyDescent="0.25">
      <c r="G19055">
        <v>7.51</v>
      </c>
      <c r="H19055">
        <v>2</v>
      </c>
      <c r="I19055">
        <v>0.17</v>
      </c>
      <c r="J19055">
        <v>19.46</v>
      </c>
    </row>
    <row r="19056" spans="7:10" x14ac:dyDescent="0.25">
      <c r="G19056">
        <v>7.52</v>
      </c>
      <c r="H19056">
        <v>2</v>
      </c>
      <c r="I19056">
        <v>0.17</v>
      </c>
      <c r="J19056">
        <v>19.63</v>
      </c>
    </row>
    <row r="19057" spans="7:10" x14ac:dyDescent="0.25">
      <c r="G19057">
        <v>7.53</v>
      </c>
      <c r="H19057">
        <v>2</v>
      </c>
      <c r="I19057">
        <v>0.17</v>
      </c>
      <c r="J19057">
        <v>19.8</v>
      </c>
    </row>
    <row r="19058" spans="7:10" x14ac:dyDescent="0.25">
      <c r="G19058">
        <v>7.54</v>
      </c>
      <c r="H19058">
        <v>1</v>
      </c>
      <c r="I19058">
        <v>0.08</v>
      </c>
      <c r="J19058">
        <v>19.88</v>
      </c>
    </row>
    <row r="19059" spans="7:10" x14ac:dyDescent="0.25">
      <c r="G19059">
        <v>7.55</v>
      </c>
      <c r="H19059">
        <v>8</v>
      </c>
      <c r="I19059">
        <v>0.68</v>
      </c>
      <c r="J19059">
        <v>20.56</v>
      </c>
    </row>
    <row r="19060" spans="7:10" x14ac:dyDescent="0.25">
      <c r="G19060">
        <v>7.57</v>
      </c>
      <c r="H19060">
        <v>1</v>
      </c>
      <c r="I19060">
        <v>0.08</v>
      </c>
      <c r="J19060">
        <v>20.64</v>
      </c>
    </row>
    <row r="19061" spans="7:10" x14ac:dyDescent="0.25">
      <c r="G19061">
        <v>7.58</v>
      </c>
      <c r="H19061">
        <v>3</v>
      </c>
      <c r="I19061">
        <v>0.25</v>
      </c>
      <c r="J19061">
        <v>20.9</v>
      </c>
    </row>
    <row r="19062" spans="7:10" x14ac:dyDescent="0.25">
      <c r="G19062">
        <v>8</v>
      </c>
      <c r="H19062">
        <v>43</v>
      </c>
      <c r="I19062">
        <v>3.64</v>
      </c>
      <c r="J19062">
        <v>24.53</v>
      </c>
    </row>
    <row r="19063" spans="7:10" x14ac:dyDescent="0.25">
      <c r="G19063">
        <v>8.01</v>
      </c>
      <c r="H19063">
        <v>3</v>
      </c>
      <c r="I19063">
        <v>0.25</v>
      </c>
      <c r="J19063">
        <v>24.79</v>
      </c>
    </row>
    <row r="19064" spans="7:10" x14ac:dyDescent="0.25">
      <c r="G19064">
        <v>8.02</v>
      </c>
      <c r="H19064">
        <v>3</v>
      </c>
      <c r="I19064">
        <v>0.25</v>
      </c>
      <c r="J19064">
        <v>25.04</v>
      </c>
    </row>
    <row r="19065" spans="7:10" x14ac:dyDescent="0.25">
      <c r="G19065">
        <v>8.0299999999999994</v>
      </c>
      <c r="H19065">
        <v>2</v>
      </c>
      <c r="I19065">
        <v>0.17</v>
      </c>
      <c r="J19065">
        <v>25.21</v>
      </c>
    </row>
    <row r="19066" spans="7:10" x14ac:dyDescent="0.25">
      <c r="G19066">
        <v>8.0399999999999991</v>
      </c>
      <c r="H19066">
        <v>2</v>
      </c>
      <c r="I19066">
        <v>0.17</v>
      </c>
      <c r="J19066">
        <v>25.38</v>
      </c>
    </row>
    <row r="19067" spans="7:10" x14ac:dyDescent="0.25">
      <c r="G19067">
        <v>8.0500000000000007</v>
      </c>
      <c r="H19067">
        <v>11</v>
      </c>
      <c r="I19067">
        <v>0.93</v>
      </c>
      <c r="J19067">
        <v>26.31</v>
      </c>
    </row>
    <row r="19068" spans="7:10" x14ac:dyDescent="0.25">
      <c r="G19068">
        <v>8.06</v>
      </c>
      <c r="H19068">
        <v>1</v>
      </c>
      <c r="I19068">
        <v>0.08</v>
      </c>
      <c r="J19068">
        <v>26.4</v>
      </c>
    </row>
    <row r="19069" spans="7:10" x14ac:dyDescent="0.25">
      <c r="G19069">
        <v>8.07</v>
      </c>
      <c r="H19069">
        <v>2</v>
      </c>
      <c r="I19069">
        <v>0.17</v>
      </c>
      <c r="J19069">
        <v>26.57</v>
      </c>
    </row>
    <row r="19070" spans="7:10" x14ac:dyDescent="0.25">
      <c r="G19070">
        <v>8.1</v>
      </c>
      <c r="H19070">
        <v>15</v>
      </c>
      <c r="I19070">
        <v>1.27</v>
      </c>
      <c r="J19070">
        <v>27.83</v>
      </c>
    </row>
    <row r="19071" spans="7:10" x14ac:dyDescent="0.25">
      <c r="G19071">
        <v>8.11</v>
      </c>
      <c r="H19071">
        <v>1</v>
      </c>
      <c r="I19071">
        <v>0.08</v>
      </c>
      <c r="J19071">
        <v>27.92</v>
      </c>
    </row>
    <row r="19072" spans="7:10" x14ac:dyDescent="0.25">
      <c r="G19072">
        <v>8.1199999999999992</v>
      </c>
      <c r="H19072">
        <v>5</v>
      </c>
      <c r="I19072">
        <v>0.42</v>
      </c>
      <c r="J19072">
        <v>28.34</v>
      </c>
    </row>
    <row r="19073" spans="7:10" x14ac:dyDescent="0.25">
      <c r="G19073">
        <v>8.1300000000000008</v>
      </c>
      <c r="H19073">
        <v>2</v>
      </c>
      <c r="I19073">
        <v>0.17</v>
      </c>
      <c r="J19073">
        <v>28.51</v>
      </c>
    </row>
    <row r="19074" spans="7:10" x14ac:dyDescent="0.25">
      <c r="G19074">
        <v>8.14</v>
      </c>
      <c r="H19074">
        <v>1</v>
      </c>
      <c r="I19074">
        <v>0.08</v>
      </c>
      <c r="J19074">
        <v>28.6</v>
      </c>
    </row>
    <row r="19075" spans="7:10" x14ac:dyDescent="0.25">
      <c r="G19075">
        <v>8.15</v>
      </c>
      <c r="H19075">
        <v>14</v>
      </c>
      <c r="I19075">
        <v>1.18</v>
      </c>
      <c r="J19075">
        <v>29.78</v>
      </c>
    </row>
    <row r="19076" spans="7:10" x14ac:dyDescent="0.25">
      <c r="G19076">
        <v>8.17</v>
      </c>
      <c r="H19076">
        <v>1</v>
      </c>
      <c r="I19076">
        <v>0.08</v>
      </c>
      <c r="J19076">
        <v>29.86</v>
      </c>
    </row>
    <row r="19077" spans="7:10" x14ac:dyDescent="0.25">
      <c r="G19077">
        <v>8.18</v>
      </c>
      <c r="H19077">
        <v>2</v>
      </c>
      <c r="I19077">
        <v>0.17</v>
      </c>
      <c r="J19077">
        <v>30.03</v>
      </c>
    </row>
    <row r="19078" spans="7:10" x14ac:dyDescent="0.25">
      <c r="G19078">
        <v>8.19</v>
      </c>
      <c r="H19078">
        <v>1</v>
      </c>
      <c r="I19078">
        <v>0.08</v>
      </c>
      <c r="J19078">
        <v>30.12</v>
      </c>
    </row>
    <row r="19079" spans="7:10" x14ac:dyDescent="0.25">
      <c r="G19079">
        <v>8.1999999999999993</v>
      </c>
      <c r="H19079">
        <v>19</v>
      </c>
      <c r="I19079">
        <v>1.61</v>
      </c>
      <c r="J19079">
        <v>31.73</v>
      </c>
    </row>
    <row r="19080" spans="7:10" x14ac:dyDescent="0.25">
      <c r="G19080">
        <v>8.2200000000000006</v>
      </c>
      <c r="H19080">
        <v>7</v>
      </c>
      <c r="I19080">
        <v>0.59</v>
      </c>
      <c r="J19080">
        <v>32.32</v>
      </c>
    </row>
    <row r="19081" spans="7:10" x14ac:dyDescent="0.25">
      <c r="G19081">
        <v>8.23</v>
      </c>
      <c r="H19081">
        <v>4</v>
      </c>
      <c r="I19081">
        <v>0.34</v>
      </c>
      <c r="J19081">
        <v>32.659999999999997</v>
      </c>
    </row>
    <row r="19082" spans="7:10" x14ac:dyDescent="0.25">
      <c r="G19082">
        <v>8.25</v>
      </c>
      <c r="H19082">
        <v>9</v>
      </c>
      <c r="I19082">
        <v>0.76</v>
      </c>
      <c r="J19082">
        <v>33.42</v>
      </c>
    </row>
    <row r="19083" spans="7:10" x14ac:dyDescent="0.25">
      <c r="G19083">
        <v>8.27</v>
      </c>
      <c r="H19083">
        <v>1</v>
      </c>
      <c r="I19083">
        <v>0.08</v>
      </c>
      <c r="J19083">
        <v>33.5</v>
      </c>
    </row>
    <row r="19084" spans="7:10" x14ac:dyDescent="0.25">
      <c r="G19084">
        <v>8.2899999999999991</v>
      </c>
      <c r="H19084">
        <v>1</v>
      </c>
      <c r="I19084">
        <v>0.08</v>
      </c>
      <c r="J19084">
        <v>33.590000000000003</v>
      </c>
    </row>
    <row r="19085" spans="7:10" x14ac:dyDescent="0.25">
      <c r="G19085">
        <v>8.3000000000000007</v>
      </c>
      <c r="H19085">
        <v>42</v>
      </c>
      <c r="I19085">
        <v>3.55</v>
      </c>
      <c r="J19085">
        <v>37.14</v>
      </c>
    </row>
    <row r="19086" spans="7:10" x14ac:dyDescent="0.25">
      <c r="G19086">
        <v>8.31</v>
      </c>
      <c r="H19086">
        <v>1</v>
      </c>
      <c r="I19086">
        <v>0.08</v>
      </c>
      <c r="J19086">
        <v>37.229999999999997</v>
      </c>
    </row>
    <row r="19087" spans="7:10" x14ac:dyDescent="0.25">
      <c r="G19087">
        <v>8.32</v>
      </c>
      <c r="H19087">
        <v>5</v>
      </c>
      <c r="I19087">
        <v>0.42</v>
      </c>
      <c r="J19087">
        <v>37.65</v>
      </c>
    </row>
    <row r="19088" spans="7:10" x14ac:dyDescent="0.25">
      <c r="G19088">
        <v>8.33</v>
      </c>
      <c r="H19088">
        <v>1</v>
      </c>
      <c r="I19088">
        <v>0.08</v>
      </c>
      <c r="J19088">
        <v>37.729999999999997</v>
      </c>
    </row>
    <row r="19089" spans="7:10" x14ac:dyDescent="0.25">
      <c r="G19089">
        <v>8.34</v>
      </c>
      <c r="H19089">
        <v>3</v>
      </c>
      <c r="I19089">
        <v>0.25</v>
      </c>
      <c r="J19089">
        <v>37.99</v>
      </c>
    </row>
    <row r="19090" spans="7:10" x14ac:dyDescent="0.25">
      <c r="G19090">
        <v>8.35</v>
      </c>
      <c r="H19090">
        <v>18</v>
      </c>
      <c r="I19090">
        <v>1.52</v>
      </c>
      <c r="J19090">
        <v>39.51</v>
      </c>
    </row>
    <row r="19091" spans="7:10" x14ac:dyDescent="0.25">
      <c r="G19091">
        <v>8.36</v>
      </c>
      <c r="H19091">
        <v>7</v>
      </c>
      <c r="I19091">
        <v>0.59</v>
      </c>
      <c r="J19091">
        <v>40.1</v>
      </c>
    </row>
    <row r="19092" spans="7:10" x14ac:dyDescent="0.25">
      <c r="G19092">
        <v>8.3699999999999992</v>
      </c>
      <c r="H19092">
        <v>3</v>
      </c>
      <c r="I19092">
        <v>0.25</v>
      </c>
      <c r="J19092">
        <v>40.36</v>
      </c>
    </row>
    <row r="19093" spans="7:10" x14ac:dyDescent="0.25">
      <c r="G19093">
        <v>8.3800000000000008</v>
      </c>
      <c r="H19093">
        <v>1</v>
      </c>
      <c r="I19093">
        <v>0.08</v>
      </c>
      <c r="J19093">
        <v>40.44</v>
      </c>
    </row>
    <row r="19094" spans="7:10" x14ac:dyDescent="0.25">
      <c r="G19094">
        <v>8.39</v>
      </c>
      <c r="H19094">
        <v>2</v>
      </c>
      <c r="I19094">
        <v>0.17</v>
      </c>
      <c r="J19094">
        <v>40.61</v>
      </c>
    </row>
    <row r="19095" spans="7:10" x14ac:dyDescent="0.25">
      <c r="G19095">
        <v>8.4</v>
      </c>
      <c r="H19095">
        <v>17</v>
      </c>
      <c r="I19095">
        <v>1.44</v>
      </c>
      <c r="J19095">
        <v>42.05</v>
      </c>
    </row>
    <row r="19096" spans="7:10" x14ac:dyDescent="0.25">
      <c r="G19096">
        <v>8.41</v>
      </c>
      <c r="H19096">
        <v>2</v>
      </c>
      <c r="I19096">
        <v>0.17</v>
      </c>
      <c r="J19096">
        <v>42.22</v>
      </c>
    </row>
    <row r="19097" spans="7:10" x14ac:dyDescent="0.25">
      <c r="G19097">
        <v>8.42</v>
      </c>
      <c r="H19097">
        <v>5</v>
      </c>
      <c r="I19097">
        <v>0.42</v>
      </c>
      <c r="J19097">
        <v>42.64</v>
      </c>
    </row>
    <row r="19098" spans="7:10" x14ac:dyDescent="0.25">
      <c r="G19098">
        <v>8.43</v>
      </c>
      <c r="H19098">
        <v>4</v>
      </c>
      <c r="I19098">
        <v>0.34</v>
      </c>
      <c r="J19098">
        <v>42.98</v>
      </c>
    </row>
    <row r="19099" spans="7:10" x14ac:dyDescent="0.25">
      <c r="G19099">
        <v>8.44</v>
      </c>
      <c r="H19099">
        <v>1</v>
      </c>
      <c r="I19099">
        <v>0.08</v>
      </c>
      <c r="J19099">
        <v>43.06</v>
      </c>
    </row>
    <row r="19100" spans="7:10" x14ac:dyDescent="0.25">
      <c r="G19100">
        <v>8.4499999999999993</v>
      </c>
      <c r="H19100">
        <v>23</v>
      </c>
      <c r="I19100">
        <v>1.95</v>
      </c>
      <c r="J19100">
        <v>45.01</v>
      </c>
    </row>
    <row r="19101" spans="7:10" x14ac:dyDescent="0.25">
      <c r="G19101">
        <v>8.4600000000000009</v>
      </c>
      <c r="H19101">
        <v>2</v>
      </c>
      <c r="I19101">
        <v>0.17</v>
      </c>
      <c r="J19101">
        <v>45.18</v>
      </c>
    </row>
    <row r="19102" spans="7:10" x14ac:dyDescent="0.25">
      <c r="G19102">
        <v>8.4700000000000006</v>
      </c>
      <c r="H19102">
        <v>2</v>
      </c>
      <c r="I19102">
        <v>0.17</v>
      </c>
      <c r="J19102">
        <v>45.35</v>
      </c>
    </row>
    <row r="19103" spans="7:10" x14ac:dyDescent="0.25">
      <c r="G19103">
        <v>8.48</v>
      </c>
      <c r="H19103">
        <v>1</v>
      </c>
      <c r="I19103">
        <v>0.08</v>
      </c>
      <c r="J19103">
        <v>45.43</v>
      </c>
    </row>
    <row r="19104" spans="7:10" x14ac:dyDescent="0.25">
      <c r="G19104">
        <v>8.49</v>
      </c>
      <c r="H19104">
        <v>2</v>
      </c>
      <c r="I19104">
        <v>0.17</v>
      </c>
      <c r="J19104">
        <v>45.6</v>
      </c>
    </row>
    <row r="19105" spans="7:10" x14ac:dyDescent="0.25">
      <c r="G19105">
        <v>8.5</v>
      </c>
      <c r="H19105">
        <v>14</v>
      </c>
      <c r="I19105">
        <v>1.18</v>
      </c>
      <c r="J19105">
        <v>46.79</v>
      </c>
    </row>
    <row r="19106" spans="7:10" x14ac:dyDescent="0.25">
      <c r="G19106">
        <v>8.51</v>
      </c>
      <c r="H19106">
        <v>1</v>
      </c>
      <c r="I19106">
        <v>0.08</v>
      </c>
      <c r="J19106">
        <v>46.87</v>
      </c>
    </row>
    <row r="19107" spans="7:10" x14ac:dyDescent="0.25">
      <c r="G19107">
        <v>8.52</v>
      </c>
      <c r="H19107">
        <v>4</v>
      </c>
      <c r="I19107">
        <v>0.34</v>
      </c>
      <c r="J19107">
        <v>47.21</v>
      </c>
    </row>
    <row r="19108" spans="7:10" x14ac:dyDescent="0.25">
      <c r="G19108">
        <v>8.5299999999999994</v>
      </c>
      <c r="H19108">
        <v>1</v>
      </c>
      <c r="I19108">
        <v>0.08</v>
      </c>
      <c r="J19108">
        <v>47.29</v>
      </c>
    </row>
    <row r="19109" spans="7:10" x14ac:dyDescent="0.25">
      <c r="G19109">
        <v>8.5399999999999991</v>
      </c>
      <c r="H19109">
        <v>2</v>
      </c>
      <c r="I19109">
        <v>0.17</v>
      </c>
      <c r="J19109">
        <v>47.46</v>
      </c>
    </row>
    <row r="19110" spans="7:10" x14ac:dyDescent="0.25">
      <c r="G19110">
        <v>8.5500000000000007</v>
      </c>
      <c r="H19110">
        <v>8</v>
      </c>
      <c r="I19110">
        <v>0.68</v>
      </c>
      <c r="J19110">
        <v>48.14</v>
      </c>
    </row>
    <row r="19111" spans="7:10" x14ac:dyDescent="0.25">
      <c r="G19111">
        <v>8.56</v>
      </c>
      <c r="H19111">
        <v>2</v>
      </c>
      <c r="I19111">
        <v>0.17</v>
      </c>
      <c r="J19111">
        <v>48.31</v>
      </c>
    </row>
    <row r="19112" spans="7:10" x14ac:dyDescent="0.25">
      <c r="G19112">
        <v>8.57</v>
      </c>
      <c r="H19112">
        <v>3</v>
      </c>
      <c r="I19112">
        <v>0.25</v>
      </c>
      <c r="J19112">
        <v>48.56</v>
      </c>
    </row>
    <row r="19113" spans="7:10" x14ac:dyDescent="0.25">
      <c r="G19113">
        <v>8.58</v>
      </c>
      <c r="H19113">
        <v>2</v>
      </c>
      <c r="I19113">
        <v>0.17</v>
      </c>
      <c r="J19113">
        <v>48.73</v>
      </c>
    </row>
    <row r="19114" spans="7:10" x14ac:dyDescent="0.25">
      <c r="G19114">
        <v>8.59</v>
      </c>
      <c r="H19114">
        <v>1</v>
      </c>
      <c r="I19114">
        <v>0.08</v>
      </c>
      <c r="J19114">
        <v>48.82</v>
      </c>
    </row>
    <row r="19115" spans="7:10" x14ac:dyDescent="0.25">
      <c r="G19115">
        <v>9</v>
      </c>
      <c r="H19115">
        <v>40</v>
      </c>
      <c r="I19115">
        <v>3.38</v>
      </c>
      <c r="J19115">
        <v>52.2</v>
      </c>
    </row>
    <row r="19116" spans="7:10" x14ac:dyDescent="0.25">
      <c r="G19116">
        <v>9.02</v>
      </c>
      <c r="H19116">
        <v>7</v>
      </c>
      <c r="I19116">
        <v>0.59</v>
      </c>
      <c r="J19116">
        <v>52.79</v>
      </c>
    </row>
    <row r="19117" spans="7:10" x14ac:dyDescent="0.25">
      <c r="G19117">
        <v>9.0299999999999994</v>
      </c>
      <c r="H19117">
        <v>2</v>
      </c>
      <c r="I19117">
        <v>0.17</v>
      </c>
      <c r="J19117">
        <v>52.96</v>
      </c>
    </row>
    <row r="19118" spans="7:10" x14ac:dyDescent="0.25">
      <c r="G19118">
        <v>9.0500000000000007</v>
      </c>
      <c r="H19118">
        <v>13</v>
      </c>
      <c r="I19118">
        <v>1.1000000000000001</v>
      </c>
      <c r="J19118">
        <v>54.06</v>
      </c>
    </row>
    <row r="19119" spans="7:10" x14ac:dyDescent="0.25">
      <c r="G19119">
        <v>9.06</v>
      </c>
      <c r="H19119">
        <v>3</v>
      </c>
      <c r="I19119">
        <v>0.25</v>
      </c>
      <c r="J19119">
        <v>54.31</v>
      </c>
    </row>
    <row r="19120" spans="7:10" x14ac:dyDescent="0.25">
      <c r="G19120">
        <v>9.07</v>
      </c>
      <c r="H19120">
        <v>5</v>
      </c>
      <c r="I19120">
        <v>0.42</v>
      </c>
      <c r="J19120">
        <v>54.74</v>
      </c>
    </row>
    <row r="19121" spans="7:10" x14ac:dyDescent="0.25">
      <c r="G19121">
        <v>9.08</v>
      </c>
      <c r="H19121">
        <v>3</v>
      </c>
      <c r="I19121">
        <v>0.25</v>
      </c>
      <c r="J19121">
        <v>54.99</v>
      </c>
    </row>
    <row r="19122" spans="7:10" x14ac:dyDescent="0.25">
      <c r="G19122">
        <v>9.09</v>
      </c>
      <c r="H19122">
        <v>1</v>
      </c>
      <c r="I19122">
        <v>0.08</v>
      </c>
      <c r="J19122">
        <v>55.08</v>
      </c>
    </row>
    <row r="19123" spans="7:10" x14ac:dyDescent="0.25">
      <c r="G19123">
        <v>9.1</v>
      </c>
      <c r="H19123">
        <v>23</v>
      </c>
      <c r="I19123">
        <v>1.95</v>
      </c>
      <c r="J19123">
        <v>57.02</v>
      </c>
    </row>
    <row r="19124" spans="7:10" x14ac:dyDescent="0.25">
      <c r="G19124">
        <v>9.11</v>
      </c>
      <c r="H19124">
        <v>3</v>
      </c>
      <c r="I19124">
        <v>0.25</v>
      </c>
      <c r="J19124">
        <v>57.28</v>
      </c>
    </row>
    <row r="19125" spans="7:10" x14ac:dyDescent="0.25">
      <c r="G19125">
        <v>9.1199999999999992</v>
      </c>
      <c r="H19125">
        <v>5</v>
      </c>
      <c r="I19125">
        <v>0.42</v>
      </c>
      <c r="J19125">
        <v>57.7</v>
      </c>
    </row>
    <row r="19126" spans="7:10" x14ac:dyDescent="0.25">
      <c r="G19126">
        <v>9.1300000000000008</v>
      </c>
      <c r="H19126">
        <v>5</v>
      </c>
      <c r="I19126">
        <v>0.42</v>
      </c>
      <c r="J19126">
        <v>58.12</v>
      </c>
    </row>
    <row r="19127" spans="7:10" x14ac:dyDescent="0.25">
      <c r="G19127">
        <v>9.14</v>
      </c>
      <c r="H19127">
        <v>3</v>
      </c>
      <c r="I19127">
        <v>0.25</v>
      </c>
      <c r="J19127">
        <v>58.38</v>
      </c>
    </row>
    <row r="19128" spans="7:10" x14ac:dyDescent="0.25">
      <c r="G19128">
        <v>9.15</v>
      </c>
      <c r="H19128">
        <v>26</v>
      </c>
      <c r="I19128">
        <v>2.2000000000000002</v>
      </c>
      <c r="J19128">
        <v>60.58</v>
      </c>
    </row>
    <row r="19129" spans="7:10" x14ac:dyDescent="0.25">
      <c r="G19129">
        <v>9.16</v>
      </c>
      <c r="H19129">
        <v>1</v>
      </c>
      <c r="I19129">
        <v>0.08</v>
      </c>
      <c r="J19129">
        <v>60.66</v>
      </c>
    </row>
    <row r="19130" spans="7:10" x14ac:dyDescent="0.25">
      <c r="G19130">
        <v>9.17</v>
      </c>
      <c r="H19130">
        <v>2</v>
      </c>
      <c r="I19130">
        <v>0.17</v>
      </c>
      <c r="J19130">
        <v>60.83</v>
      </c>
    </row>
    <row r="19131" spans="7:10" x14ac:dyDescent="0.25">
      <c r="G19131">
        <v>9.18</v>
      </c>
      <c r="H19131">
        <v>3</v>
      </c>
      <c r="I19131">
        <v>0.25</v>
      </c>
      <c r="J19131">
        <v>61.08</v>
      </c>
    </row>
    <row r="19132" spans="7:10" x14ac:dyDescent="0.25">
      <c r="G19132">
        <v>9.1999999999999993</v>
      </c>
      <c r="H19132">
        <v>19</v>
      </c>
      <c r="I19132">
        <v>1.61</v>
      </c>
      <c r="J19132">
        <v>62.69</v>
      </c>
    </row>
    <row r="19133" spans="7:10" x14ac:dyDescent="0.25">
      <c r="G19133">
        <v>9.2100000000000009</v>
      </c>
      <c r="H19133">
        <v>1</v>
      </c>
      <c r="I19133">
        <v>0.08</v>
      </c>
      <c r="J19133">
        <v>62.77</v>
      </c>
    </row>
    <row r="19134" spans="7:10" x14ac:dyDescent="0.25">
      <c r="G19134">
        <v>9.2200000000000006</v>
      </c>
      <c r="H19134">
        <v>5</v>
      </c>
      <c r="I19134">
        <v>0.42</v>
      </c>
      <c r="J19134">
        <v>63.2</v>
      </c>
    </row>
    <row r="19135" spans="7:10" x14ac:dyDescent="0.25">
      <c r="G19135">
        <v>9.23</v>
      </c>
      <c r="H19135">
        <v>4</v>
      </c>
      <c r="I19135">
        <v>0.34</v>
      </c>
      <c r="J19135">
        <v>63.54</v>
      </c>
    </row>
    <row r="19136" spans="7:10" x14ac:dyDescent="0.25">
      <c r="G19136">
        <v>9.24</v>
      </c>
      <c r="H19136">
        <v>2</v>
      </c>
      <c r="I19136">
        <v>0.17</v>
      </c>
      <c r="J19136">
        <v>63.71</v>
      </c>
    </row>
    <row r="19137" spans="7:10" x14ac:dyDescent="0.25">
      <c r="G19137">
        <v>9.25</v>
      </c>
      <c r="H19137">
        <v>8</v>
      </c>
      <c r="I19137">
        <v>0.68</v>
      </c>
      <c r="J19137">
        <v>64.38</v>
      </c>
    </row>
    <row r="19138" spans="7:10" x14ac:dyDescent="0.25">
      <c r="G19138">
        <v>9.26</v>
      </c>
      <c r="H19138">
        <v>3</v>
      </c>
      <c r="I19138">
        <v>0.25</v>
      </c>
      <c r="J19138">
        <v>64.64</v>
      </c>
    </row>
    <row r="19139" spans="7:10" x14ac:dyDescent="0.25">
      <c r="G19139">
        <v>9.27</v>
      </c>
      <c r="H19139">
        <v>5</v>
      </c>
      <c r="I19139">
        <v>0.42</v>
      </c>
      <c r="J19139">
        <v>65.06</v>
      </c>
    </row>
    <row r="19140" spans="7:10" x14ac:dyDescent="0.25">
      <c r="G19140">
        <v>9.2799999999999994</v>
      </c>
      <c r="H19140">
        <v>3</v>
      </c>
      <c r="I19140">
        <v>0.25</v>
      </c>
      <c r="J19140">
        <v>65.31</v>
      </c>
    </row>
    <row r="19141" spans="7:10" x14ac:dyDescent="0.25">
      <c r="G19141">
        <v>9.2899999999999991</v>
      </c>
      <c r="H19141">
        <v>1</v>
      </c>
      <c r="I19141">
        <v>0.08</v>
      </c>
      <c r="J19141">
        <v>65.400000000000006</v>
      </c>
    </row>
    <row r="19142" spans="7:10" x14ac:dyDescent="0.25">
      <c r="G19142">
        <v>9.3000000000000007</v>
      </c>
      <c r="H19142">
        <v>44</v>
      </c>
      <c r="I19142">
        <v>3.72</v>
      </c>
      <c r="J19142">
        <v>69.12</v>
      </c>
    </row>
    <row r="19143" spans="7:10" x14ac:dyDescent="0.25">
      <c r="G19143">
        <v>9.32</v>
      </c>
      <c r="H19143">
        <v>7</v>
      </c>
      <c r="I19143">
        <v>0.59</v>
      </c>
      <c r="J19143">
        <v>69.709999999999994</v>
      </c>
    </row>
    <row r="19144" spans="7:10" x14ac:dyDescent="0.25">
      <c r="G19144">
        <v>9.34</v>
      </c>
      <c r="H19144">
        <v>1</v>
      </c>
      <c r="I19144">
        <v>0.08</v>
      </c>
      <c r="J19144">
        <v>69.8</v>
      </c>
    </row>
    <row r="19145" spans="7:10" x14ac:dyDescent="0.25">
      <c r="G19145">
        <v>9.35</v>
      </c>
      <c r="H19145">
        <v>6</v>
      </c>
      <c r="I19145">
        <v>0.51</v>
      </c>
      <c r="J19145">
        <v>70.3</v>
      </c>
    </row>
    <row r="19146" spans="7:10" x14ac:dyDescent="0.25">
      <c r="G19146">
        <v>9.36</v>
      </c>
      <c r="H19146">
        <v>2</v>
      </c>
      <c r="I19146">
        <v>0.17</v>
      </c>
      <c r="J19146">
        <v>70.47</v>
      </c>
    </row>
    <row r="19147" spans="7:10" x14ac:dyDescent="0.25">
      <c r="G19147">
        <v>9.3800000000000008</v>
      </c>
      <c r="H19147">
        <v>4</v>
      </c>
      <c r="I19147">
        <v>0.34</v>
      </c>
      <c r="J19147">
        <v>70.81</v>
      </c>
    </row>
    <row r="19148" spans="7:10" x14ac:dyDescent="0.25">
      <c r="G19148">
        <v>9.39</v>
      </c>
      <c r="H19148">
        <v>1</v>
      </c>
      <c r="I19148">
        <v>0.08</v>
      </c>
      <c r="J19148">
        <v>70.900000000000006</v>
      </c>
    </row>
    <row r="19149" spans="7:10" x14ac:dyDescent="0.25">
      <c r="G19149">
        <v>9.4</v>
      </c>
      <c r="H19149">
        <v>9</v>
      </c>
      <c r="I19149">
        <v>0.76</v>
      </c>
      <c r="J19149">
        <v>71.66</v>
      </c>
    </row>
    <row r="19150" spans="7:10" x14ac:dyDescent="0.25">
      <c r="G19150">
        <v>9.41</v>
      </c>
      <c r="H19150">
        <v>2</v>
      </c>
      <c r="I19150">
        <v>0.17</v>
      </c>
      <c r="J19150">
        <v>71.83</v>
      </c>
    </row>
    <row r="19151" spans="7:10" x14ac:dyDescent="0.25">
      <c r="G19151">
        <v>9.42</v>
      </c>
      <c r="H19151">
        <v>2</v>
      </c>
      <c r="I19151">
        <v>0.17</v>
      </c>
      <c r="J19151">
        <v>72</v>
      </c>
    </row>
    <row r="19152" spans="7:10" x14ac:dyDescent="0.25">
      <c r="G19152">
        <v>9.43</v>
      </c>
      <c r="H19152">
        <v>1</v>
      </c>
      <c r="I19152">
        <v>0.08</v>
      </c>
      <c r="J19152">
        <v>72.08</v>
      </c>
    </row>
    <row r="19153" spans="7:10" x14ac:dyDescent="0.25">
      <c r="G19153">
        <v>9.44</v>
      </c>
      <c r="H19153">
        <v>1</v>
      </c>
      <c r="I19153">
        <v>0.08</v>
      </c>
      <c r="J19153">
        <v>72.17</v>
      </c>
    </row>
    <row r="19154" spans="7:10" x14ac:dyDescent="0.25">
      <c r="G19154">
        <v>9.4499999999999993</v>
      </c>
      <c r="H19154">
        <v>19</v>
      </c>
      <c r="I19154">
        <v>1.61</v>
      </c>
      <c r="J19154">
        <v>73.77</v>
      </c>
    </row>
    <row r="19155" spans="7:10" x14ac:dyDescent="0.25">
      <c r="G19155">
        <v>9.4600000000000009</v>
      </c>
      <c r="H19155">
        <v>3</v>
      </c>
      <c r="I19155">
        <v>0.25</v>
      </c>
      <c r="J19155">
        <v>74.03</v>
      </c>
    </row>
    <row r="19156" spans="7:10" x14ac:dyDescent="0.25">
      <c r="G19156">
        <v>9.4700000000000006</v>
      </c>
      <c r="H19156">
        <v>1</v>
      </c>
      <c r="I19156">
        <v>0.08</v>
      </c>
      <c r="J19156">
        <v>74.11</v>
      </c>
    </row>
    <row r="19157" spans="7:10" x14ac:dyDescent="0.25">
      <c r="G19157">
        <v>9.48</v>
      </c>
      <c r="H19157">
        <v>1</v>
      </c>
      <c r="I19157">
        <v>0.08</v>
      </c>
      <c r="J19157">
        <v>74.2</v>
      </c>
    </row>
    <row r="19158" spans="7:10" x14ac:dyDescent="0.25">
      <c r="G19158">
        <v>9.5</v>
      </c>
      <c r="H19158">
        <v>11</v>
      </c>
      <c r="I19158">
        <v>0.93</v>
      </c>
      <c r="J19158">
        <v>75.13</v>
      </c>
    </row>
    <row r="19159" spans="7:10" x14ac:dyDescent="0.25">
      <c r="G19159">
        <v>9.52</v>
      </c>
      <c r="H19159">
        <v>3</v>
      </c>
      <c r="I19159">
        <v>0.25</v>
      </c>
      <c r="J19159">
        <v>75.38</v>
      </c>
    </row>
    <row r="19160" spans="7:10" x14ac:dyDescent="0.25">
      <c r="G19160">
        <v>9.5299999999999994</v>
      </c>
      <c r="H19160">
        <v>1</v>
      </c>
      <c r="I19160">
        <v>0.08</v>
      </c>
      <c r="J19160">
        <v>75.47</v>
      </c>
    </row>
    <row r="19161" spans="7:10" x14ac:dyDescent="0.25">
      <c r="G19161">
        <v>9.5500000000000007</v>
      </c>
      <c r="H19161">
        <v>10</v>
      </c>
      <c r="I19161">
        <v>0.85</v>
      </c>
      <c r="J19161">
        <v>76.31</v>
      </c>
    </row>
    <row r="19162" spans="7:10" x14ac:dyDescent="0.25">
      <c r="G19162">
        <v>9.56</v>
      </c>
      <c r="H19162">
        <v>2</v>
      </c>
      <c r="I19162">
        <v>0.17</v>
      </c>
      <c r="J19162">
        <v>76.48</v>
      </c>
    </row>
    <row r="19163" spans="7:10" x14ac:dyDescent="0.25">
      <c r="G19163">
        <v>9.57</v>
      </c>
      <c r="H19163">
        <v>1</v>
      </c>
      <c r="I19163">
        <v>0.08</v>
      </c>
      <c r="J19163">
        <v>76.569999999999993</v>
      </c>
    </row>
    <row r="19164" spans="7:10" x14ac:dyDescent="0.25">
      <c r="G19164">
        <v>9.58</v>
      </c>
      <c r="H19164">
        <v>2</v>
      </c>
      <c r="I19164">
        <v>0.17</v>
      </c>
      <c r="J19164">
        <v>76.73</v>
      </c>
    </row>
    <row r="19165" spans="7:10" x14ac:dyDescent="0.25">
      <c r="G19165">
        <v>9.59</v>
      </c>
      <c r="H19165">
        <v>1</v>
      </c>
      <c r="I19165">
        <v>0.08</v>
      </c>
      <c r="J19165">
        <v>76.819999999999993</v>
      </c>
    </row>
    <row r="19166" spans="7:10" x14ac:dyDescent="0.25">
      <c r="G19166">
        <v>10</v>
      </c>
      <c r="H19166">
        <v>33</v>
      </c>
      <c r="I19166">
        <v>2.79</v>
      </c>
      <c r="J19166">
        <v>79.61</v>
      </c>
    </row>
    <row r="19167" spans="7:10" x14ac:dyDescent="0.25">
      <c r="G19167">
        <v>10.02</v>
      </c>
      <c r="H19167">
        <v>6</v>
      </c>
      <c r="I19167">
        <v>0.51</v>
      </c>
      <c r="J19167">
        <v>80.12</v>
      </c>
    </row>
    <row r="19168" spans="7:10" x14ac:dyDescent="0.25">
      <c r="G19168">
        <v>10.039999999999999</v>
      </c>
      <c r="H19168">
        <v>2</v>
      </c>
      <c r="I19168">
        <v>0.17</v>
      </c>
      <c r="J19168">
        <v>80.290000000000006</v>
      </c>
    </row>
    <row r="19169" spans="7:10" x14ac:dyDescent="0.25">
      <c r="G19169">
        <v>10.050000000000001</v>
      </c>
      <c r="H19169">
        <v>8</v>
      </c>
      <c r="I19169">
        <v>0.68</v>
      </c>
      <c r="J19169">
        <v>80.959999999999994</v>
      </c>
    </row>
    <row r="19170" spans="7:10" x14ac:dyDescent="0.25">
      <c r="G19170">
        <v>10.06</v>
      </c>
      <c r="H19170">
        <v>2</v>
      </c>
      <c r="I19170">
        <v>0.17</v>
      </c>
      <c r="J19170">
        <v>81.13</v>
      </c>
    </row>
    <row r="19171" spans="7:10" x14ac:dyDescent="0.25">
      <c r="G19171">
        <v>10.07</v>
      </c>
      <c r="H19171">
        <v>2</v>
      </c>
      <c r="I19171">
        <v>0.17</v>
      </c>
      <c r="J19171">
        <v>81.3</v>
      </c>
    </row>
    <row r="19172" spans="7:10" x14ac:dyDescent="0.25">
      <c r="G19172">
        <v>10.08</v>
      </c>
      <c r="H19172">
        <v>2</v>
      </c>
      <c r="I19172">
        <v>0.17</v>
      </c>
      <c r="J19172">
        <v>81.47</v>
      </c>
    </row>
    <row r="19173" spans="7:10" x14ac:dyDescent="0.25">
      <c r="G19173">
        <v>10.1</v>
      </c>
      <c r="H19173">
        <v>8</v>
      </c>
      <c r="I19173">
        <v>0.68</v>
      </c>
      <c r="J19173">
        <v>82.15</v>
      </c>
    </row>
    <row r="19174" spans="7:10" x14ac:dyDescent="0.25">
      <c r="G19174">
        <v>10.11</v>
      </c>
      <c r="H19174">
        <v>1</v>
      </c>
      <c r="I19174">
        <v>0.08</v>
      </c>
      <c r="J19174">
        <v>82.23</v>
      </c>
    </row>
    <row r="19175" spans="7:10" x14ac:dyDescent="0.25">
      <c r="G19175">
        <v>10.119999999999999</v>
      </c>
      <c r="H19175">
        <v>1</v>
      </c>
      <c r="I19175">
        <v>0.08</v>
      </c>
      <c r="J19175">
        <v>82.32</v>
      </c>
    </row>
    <row r="19176" spans="7:10" x14ac:dyDescent="0.25">
      <c r="G19176">
        <v>10.15</v>
      </c>
      <c r="H19176">
        <v>10</v>
      </c>
      <c r="I19176">
        <v>0.85</v>
      </c>
      <c r="J19176">
        <v>83.16</v>
      </c>
    </row>
    <row r="19177" spans="7:10" x14ac:dyDescent="0.25">
      <c r="G19177">
        <v>10.19</v>
      </c>
      <c r="H19177">
        <v>1</v>
      </c>
      <c r="I19177">
        <v>0.08</v>
      </c>
      <c r="J19177">
        <v>83.25</v>
      </c>
    </row>
    <row r="19178" spans="7:10" x14ac:dyDescent="0.25">
      <c r="G19178">
        <v>10.199999999999999</v>
      </c>
      <c r="H19178">
        <v>14</v>
      </c>
      <c r="I19178">
        <v>1.18</v>
      </c>
      <c r="J19178">
        <v>84.43</v>
      </c>
    </row>
    <row r="19179" spans="7:10" x14ac:dyDescent="0.25">
      <c r="G19179">
        <v>10.220000000000001</v>
      </c>
      <c r="H19179">
        <v>1</v>
      </c>
      <c r="I19179">
        <v>0.08</v>
      </c>
      <c r="J19179">
        <v>84.52</v>
      </c>
    </row>
    <row r="19180" spans="7:10" x14ac:dyDescent="0.25">
      <c r="G19180">
        <v>10.23</v>
      </c>
      <c r="H19180">
        <v>3</v>
      </c>
      <c r="I19180">
        <v>0.25</v>
      </c>
      <c r="J19180">
        <v>84.77</v>
      </c>
    </row>
    <row r="19181" spans="7:10" x14ac:dyDescent="0.25">
      <c r="G19181">
        <v>10.25</v>
      </c>
      <c r="H19181">
        <v>2</v>
      </c>
      <c r="I19181">
        <v>0.17</v>
      </c>
      <c r="J19181">
        <v>84.94</v>
      </c>
    </row>
    <row r="19182" spans="7:10" x14ac:dyDescent="0.25">
      <c r="G19182">
        <v>10.29</v>
      </c>
      <c r="H19182">
        <v>2</v>
      </c>
      <c r="I19182">
        <v>0.17</v>
      </c>
      <c r="J19182">
        <v>85.11</v>
      </c>
    </row>
    <row r="19183" spans="7:10" x14ac:dyDescent="0.25">
      <c r="G19183">
        <v>10.3</v>
      </c>
      <c r="H19183">
        <v>28</v>
      </c>
      <c r="I19183">
        <v>2.37</v>
      </c>
      <c r="J19183">
        <v>87.48</v>
      </c>
    </row>
    <row r="19184" spans="7:10" x14ac:dyDescent="0.25">
      <c r="G19184">
        <v>10.33</v>
      </c>
      <c r="H19184">
        <v>2</v>
      </c>
      <c r="I19184">
        <v>0.17</v>
      </c>
      <c r="J19184">
        <v>87.65</v>
      </c>
    </row>
    <row r="19185" spans="7:10" x14ac:dyDescent="0.25">
      <c r="G19185">
        <v>10.35</v>
      </c>
      <c r="H19185">
        <v>5</v>
      </c>
      <c r="I19185">
        <v>0.42</v>
      </c>
      <c r="J19185">
        <v>88.07</v>
      </c>
    </row>
    <row r="19186" spans="7:10" x14ac:dyDescent="0.25">
      <c r="G19186">
        <v>10.37</v>
      </c>
      <c r="H19186">
        <v>1</v>
      </c>
      <c r="I19186">
        <v>0.08</v>
      </c>
      <c r="J19186">
        <v>88.16</v>
      </c>
    </row>
    <row r="19187" spans="7:10" x14ac:dyDescent="0.25">
      <c r="G19187">
        <v>10.38</v>
      </c>
      <c r="H19187">
        <v>2</v>
      </c>
      <c r="I19187">
        <v>0.17</v>
      </c>
      <c r="J19187">
        <v>88.32</v>
      </c>
    </row>
    <row r="19188" spans="7:10" x14ac:dyDescent="0.25">
      <c r="G19188">
        <v>10.4</v>
      </c>
      <c r="H19188">
        <v>13</v>
      </c>
      <c r="I19188">
        <v>1.1000000000000001</v>
      </c>
      <c r="J19188">
        <v>89.42</v>
      </c>
    </row>
    <row r="19189" spans="7:10" x14ac:dyDescent="0.25">
      <c r="G19189">
        <v>10.41</v>
      </c>
      <c r="H19189">
        <v>1</v>
      </c>
      <c r="I19189">
        <v>0.08</v>
      </c>
      <c r="J19189">
        <v>89.51</v>
      </c>
    </row>
    <row r="19190" spans="7:10" x14ac:dyDescent="0.25">
      <c r="G19190">
        <v>10.42</v>
      </c>
      <c r="H19190">
        <v>1</v>
      </c>
      <c r="I19190">
        <v>0.08</v>
      </c>
      <c r="J19190">
        <v>89.59</v>
      </c>
    </row>
    <row r="19191" spans="7:10" x14ac:dyDescent="0.25">
      <c r="G19191">
        <v>10.43</v>
      </c>
      <c r="H19191">
        <v>1</v>
      </c>
      <c r="I19191">
        <v>0.08</v>
      </c>
      <c r="J19191">
        <v>89.68</v>
      </c>
    </row>
    <row r="19192" spans="7:10" x14ac:dyDescent="0.25">
      <c r="G19192">
        <v>10.45</v>
      </c>
      <c r="H19192">
        <v>8</v>
      </c>
      <c r="I19192">
        <v>0.68</v>
      </c>
      <c r="J19192">
        <v>90.36</v>
      </c>
    </row>
    <row r="19193" spans="7:10" x14ac:dyDescent="0.25">
      <c r="G19193">
        <v>10.47</v>
      </c>
      <c r="H19193">
        <v>2</v>
      </c>
      <c r="I19193">
        <v>0.17</v>
      </c>
      <c r="J19193">
        <v>90.52</v>
      </c>
    </row>
    <row r="19194" spans="7:10" x14ac:dyDescent="0.25">
      <c r="G19194">
        <v>10.48</v>
      </c>
      <c r="H19194">
        <v>2</v>
      </c>
      <c r="I19194">
        <v>0.17</v>
      </c>
      <c r="J19194">
        <v>90.69</v>
      </c>
    </row>
    <row r="19195" spans="7:10" x14ac:dyDescent="0.25">
      <c r="G19195">
        <v>10.5</v>
      </c>
      <c r="H19195">
        <v>4</v>
      </c>
      <c r="I19195">
        <v>0.34</v>
      </c>
      <c r="J19195">
        <v>91.03</v>
      </c>
    </row>
    <row r="19196" spans="7:10" x14ac:dyDescent="0.25">
      <c r="G19196">
        <v>10.52</v>
      </c>
      <c r="H19196">
        <v>1</v>
      </c>
      <c r="I19196">
        <v>0.08</v>
      </c>
      <c r="J19196">
        <v>91.12</v>
      </c>
    </row>
    <row r="19197" spans="7:10" x14ac:dyDescent="0.25">
      <c r="G19197">
        <v>10.55</v>
      </c>
      <c r="H19197">
        <v>1</v>
      </c>
      <c r="I19197">
        <v>0.08</v>
      </c>
      <c r="J19197">
        <v>91.2</v>
      </c>
    </row>
    <row r="19198" spans="7:10" x14ac:dyDescent="0.25">
      <c r="G19198">
        <v>10.58</v>
      </c>
      <c r="H19198">
        <v>1</v>
      </c>
      <c r="I19198">
        <v>0.08</v>
      </c>
      <c r="J19198">
        <v>91.29</v>
      </c>
    </row>
    <row r="19199" spans="7:10" x14ac:dyDescent="0.25">
      <c r="G19199">
        <v>11</v>
      </c>
      <c r="H19199">
        <v>15</v>
      </c>
      <c r="I19199">
        <v>1.27</v>
      </c>
      <c r="J19199">
        <v>92.55</v>
      </c>
    </row>
    <row r="19200" spans="7:10" x14ac:dyDescent="0.25">
      <c r="G19200">
        <v>11.02</v>
      </c>
      <c r="H19200">
        <v>2</v>
      </c>
      <c r="I19200">
        <v>0.17</v>
      </c>
      <c r="J19200">
        <v>92.72</v>
      </c>
    </row>
    <row r="19201" spans="7:10" x14ac:dyDescent="0.25">
      <c r="G19201">
        <v>11.03</v>
      </c>
      <c r="H19201">
        <v>1</v>
      </c>
      <c r="I19201">
        <v>0.08</v>
      </c>
      <c r="J19201">
        <v>92.81</v>
      </c>
    </row>
    <row r="19202" spans="7:10" x14ac:dyDescent="0.25">
      <c r="G19202">
        <v>11.05</v>
      </c>
      <c r="H19202">
        <v>1</v>
      </c>
      <c r="I19202">
        <v>0.08</v>
      </c>
      <c r="J19202">
        <v>92.89</v>
      </c>
    </row>
    <row r="19203" spans="7:10" x14ac:dyDescent="0.25">
      <c r="G19203">
        <v>11.09</v>
      </c>
      <c r="H19203">
        <v>1</v>
      </c>
      <c r="I19203">
        <v>0.08</v>
      </c>
      <c r="J19203">
        <v>92.98</v>
      </c>
    </row>
    <row r="19204" spans="7:10" x14ac:dyDescent="0.25">
      <c r="G19204">
        <v>11.1</v>
      </c>
      <c r="H19204">
        <v>5</v>
      </c>
      <c r="I19204">
        <v>0.42</v>
      </c>
      <c r="J19204">
        <v>93.4</v>
      </c>
    </row>
    <row r="19205" spans="7:10" x14ac:dyDescent="0.25">
      <c r="G19205">
        <v>11.15</v>
      </c>
      <c r="H19205">
        <v>6</v>
      </c>
      <c r="I19205">
        <v>0.51</v>
      </c>
      <c r="J19205">
        <v>93.91</v>
      </c>
    </row>
    <row r="19206" spans="7:10" x14ac:dyDescent="0.25">
      <c r="G19206">
        <v>11.17</v>
      </c>
      <c r="H19206">
        <v>1</v>
      </c>
      <c r="I19206">
        <v>0.08</v>
      </c>
      <c r="J19206">
        <v>93.99</v>
      </c>
    </row>
    <row r="19207" spans="7:10" x14ac:dyDescent="0.25">
      <c r="G19207">
        <v>11.18</v>
      </c>
      <c r="H19207">
        <v>1</v>
      </c>
      <c r="I19207">
        <v>0.08</v>
      </c>
      <c r="J19207">
        <v>94.08</v>
      </c>
    </row>
    <row r="19208" spans="7:10" x14ac:dyDescent="0.25">
      <c r="G19208">
        <v>11.2</v>
      </c>
      <c r="H19208">
        <v>4</v>
      </c>
      <c r="I19208">
        <v>0.34</v>
      </c>
      <c r="J19208">
        <v>94.42</v>
      </c>
    </row>
    <row r="19209" spans="7:10" x14ac:dyDescent="0.25">
      <c r="G19209">
        <v>11.3</v>
      </c>
      <c r="H19209">
        <v>14</v>
      </c>
      <c r="I19209">
        <v>1.18</v>
      </c>
      <c r="J19209">
        <v>95.6</v>
      </c>
    </row>
    <row r="19210" spans="7:10" x14ac:dyDescent="0.25">
      <c r="G19210">
        <v>11.33</v>
      </c>
      <c r="H19210">
        <v>1</v>
      </c>
      <c r="I19210">
        <v>0.08</v>
      </c>
      <c r="J19210">
        <v>95.69</v>
      </c>
    </row>
    <row r="19211" spans="7:10" x14ac:dyDescent="0.25">
      <c r="G19211">
        <v>11.34</v>
      </c>
      <c r="H19211">
        <v>1</v>
      </c>
      <c r="I19211">
        <v>0.08</v>
      </c>
      <c r="J19211">
        <v>95.77</v>
      </c>
    </row>
    <row r="19212" spans="7:10" x14ac:dyDescent="0.25">
      <c r="G19212">
        <v>11.36</v>
      </c>
      <c r="H19212">
        <v>1</v>
      </c>
      <c r="I19212">
        <v>0.08</v>
      </c>
      <c r="J19212">
        <v>95.85</v>
      </c>
    </row>
    <row r="19213" spans="7:10" x14ac:dyDescent="0.25">
      <c r="G19213">
        <v>11.38</v>
      </c>
      <c r="H19213">
        <v>1</v>
      </c>
      <c r="I19213">
        <v>0.08</v>
      </c>
      <c r="J19213">
        <v>95.94</v>
      </c>
    </row>
    <row r="19214" spans="7:10" x14ac:dyDescent="0.25">
      <c r="G19214">
        <v>11.4</v>
      </c>
      <c r="H19214">
        <v>3</v>
      </c>
      <c r="I19214">
        <v>0.25</v>
      </c>
      <c r="J19214">
        <v>96.19</v>
      </c>
    </row>
    <row r="19215" spans="7:10" x14ac:dyDescent="0.25">
      <c r="G19215">
        <v>11.45</v>
      </c>
      <c r="H19215">
        <v>2</v>
      </c>
      <c r="I19215">
        <v>0.17</v>
      </c>
      <c r="J19215">
        <v>96.36</v>
      </c>
    </row>
    <row r="19216" spans="7:10" x14ac:dyDescent="0.25">
      <c r="G19216">
        <v>11.5</v>
      </c>
      <c r="H19216">
        <v>2</v>
      </c>
      <c r="I19216">
        <v>0.17</v>
      </c>
      <c r="J19216">
        <v>96.53</v>
      </c>
    </row>
    <row r="19217" spans="7:10" x14ac:dyDescent="0.25">
      <c r="G19217">
        <v>11.51</v>
      </c>
      <c r="H19217">
        <v>1</v>
      </c>
      <c r="I19217">
        <v>0.08</v>
      </c>
      <c r="J19217">
        <v>96.62</v>
      </c>
    </row>
    <row r="19218" spans="7:10" x14ac:dyDescent="0.25">
      <c r="G19218">
        <v>11.52</v>
      </c>
      <c r="H19218">
        <v>1</v>
      </c>
      <c r="I19218">
        <v>0.08</v>
      </c>
      <c r="J19218">
        <v>96.7</v>
      </c>
    </row>
    <row r="19219" spans="7:10" x14ac:dyDescent="0.25">
      <c r="G19219">
        <v>11.56</v>
      </c>
      <c r="H19219">
        <v>1</v>
      </c>
      <c r="I19219">
        <v>0.08</v>
      </c>
      <c r="J19219">
        <v>96.79</v>
      </c>
    </row>
    <row r="19220" spans="7:10" x14ac:dyDescent="0.25">
      <c r="G19220">
        <v>11.58</v>
      </c>
      <c r="H19220">
        <v>1</v>
      </c>
      <c r="I19220">
        <v>0.08</v>
      </c>
      <c r="J19220">
        <v>96.87</v>
      </c>
    </row>
    <row r="19221" spans="7:10" x14ac:dyDescent="0.25">
      <c r="G19221">
        <v>12</v>
      </c>
      <c r="H19221">
        <v>5</v>
      </c>
      <c r="I19221">
        <v>0.42</v>
      </c>
      <c r="J19221">
        <v>97.29</v>
      </c>
    </row>
    <row r="19222" spans="7:10" x14ac:dyDescent="0.25">
      <c r="G19222">
        <v>12.1</v>
      </c>
      <c r="H19222">
        <v>3</v>
      </c>
      <c r="I19222">
        <v>0.25</v>
      </c>
      <c r="J19222">
        <v>97.55</v>
      </c>
    </row>
    <row r="19223" spans="7:10" x14ac:dyDescent="0.25">
      <c r="G19223">
        <v>12.11</v>
      </c>
      <c r="H19223">
        <v>1</v>
      </c>
      <c r="I19223">
        <v>0.08</v>
      </c>
      <c r="J19223">
        <v>97.63</v>
      </c>
    </row>
    <row r="19224" spans="7:10" x14ac:dyDescent="0.25">
      <c r="G19224">
        <v>12.15</v>
      </c>
      <c r="H19224">
        <v>5</v>
      </c>
      <c r="I19224">
        <v>0.42</v>
      </c>
      <c r="J19224">
        <v>98.05</v>
      </c>
    </row>
    <row r="19225" spans="7:10" x14ac:dyDescent="0.25">
      <c r="G19225">
        <v>12.2</v>
      </c>
      <c r="H19225">
        <v>7</v>
      </c>
      <c r="I19225">
        <v>0.59</v>
      </c>
      <c r="J19225">
        <v>98.65</v>
      </c>
    </row>
    <row r="19226" spans="7:10" x14ac:dyDescent="0.25">
      <c r="G19226">
        <v>12.24</v>
      </c>
      <c r="H19226">
        <v>1</v>
      </c>
      <c r="I19226">
        <v>0.08</v>
      </c>
      <c r="J19226">
        <v>98.73</v>
      </c>
    </row>
    <row r="19227" spans="7:10" x14ac:dyDescent="0.25">
      <c r="G19227">
        <v>12.3</v>
      </c>
      <c r="H19227">
        <v>3</v>
      </c>
      <c r="I19227">
        <v>0.25</v>
      </c>
      <c r="J19227">
        <v>98.98</v>
      </c>
    </row>
    <row r="19228" spans="7:10" x14ac:dyDescent="0.25">
      <c r="G19228">
        <v>12.4</v>
      </c>
      <c r="H19228">
        <v>5</v>
      </c>
      <c r="I19228">
        <v>0.42</v>
      </c>
      <c r="J19228">
        <v>99.41</v>
      </c>
    </row>
    <row r="19229" spans="7:10" x14ac:dyDescent="0.25">
      <c r="G19229">
        <v>12.45</v>
      </c>
      <c r="H19229">
        <v>1</v>
      </c>
      <c r="I19229">
        <v>0.08</v>
      </c>
      <c r="J19229">
        <v>99.49</v>
      </c>
    </row>
    <row r="19230" spans="7:10" x14ac:dyDescent="0.25">
      <c r="G19230">
        <v>12.5</v>
      </c>
      <c r="H19230">
        <v>2</v>
      </c>
      <c r="I19230">
        <v>0.17</v>
      </c>
      <c r="J19230">
        <v>99.66</v>
      </c>
    </row>
    <row r="19231" spans="7:10" x14ac:dyDescent="0.25">
      <c r="G19231">
        <v>12.52</v>
      </c>
      <c r="H19231">
        <v>1</v>
      </c>
      <c r="I19231">
        <v>0.08</v>
      </c>
      <c r="J19231">
        <v>99.75</v>
      </c>
    </row>
    <row r="19232" spans="7:10" x14ac:dyDescent="0.25">
      <c r="G19232">
        <v>12.55</v>
      </c>
      <c r="H19232">
        <v>1</v>
      </c>
      <c r="I19232">
        <v>0.08</v>
      </c>
      <c r="J19232">
        <v>99.83</v>
      </c>
    </row>
    <row r="19233" spans="1:10" x14ac:dyDescent="0.25">
      <c r="G19233">
        <v>19.13</v>
      </c>
      <c r="H19233">
        <v>1</v>
      </c>
      <c r="I19233">
        <v>0.08</v>
      </c>
      <c r="J19233">
        <v>99.92</v>
      </c>
    </row>
    <row r="19234" spans="1:10" x14ac:dyDescent="0.25">
      <c r="G19234">
        <v>80</v>
      </c>
      <c r="H19234">
        <v>1</v>
      </c>
      <c r="I19234">
        <v>0.08</v>
      </c>
      <c r="J19234">
        <v>100</v>
      </c>
    </row>
    <row r="19236" spans="1:10" x14ac:dyDescent="0.25">
      <c r="G19236" t="s">
        <v>1673</v>
      </c>
      <c r="H19236" s="3">
        <v>1182</v>
      </c>
      <c r="I19236">
        <v>100</v>
      </c>
    </row>
    <row r="19240" spans="1:10" s="9" customFormat="1" x14ac:dyDescent="0.25">
      <c r="A19240" s="9" t="s">
        <v>742</v>
      </c>
      <c r="G19240" s="9" t="s">
        <v>741</v>
      </c>
    </row>
    <row r="19244" spans="1:10" x14ac:dyDescent="0.25">
      <c r="G19244" t="s">
        <v>3807</v>
      </c>
      <c r="H19244" t="s">
        <v>1601</v>
      </c>
      <c r="I19244" t="s">
        <v>1602</v>
      </c>
      <c r="J19244" t="s">
        <v>1603</v>
      </c>
    </row>
    <row r="19246" spans="1:10" x14ac:dyDescent="0.25">
      <c r="G19246">
        <v>0</v>
      </c>
      <c r="H19246" s="3">
        <v>1024</v>
      </c>
      <c r="I19246">
        <v>92.09</v>
      </c>
      <c r="J19246">
        <v>92.09</v>
      </c>
    </row>
    <row r="19247" spans="1:10" x14ac:dyDescent="0.25">
      <c r="G19247">
        <v>1</v>
      </c>
      <c r="H19247">
        <v>88</v>
      </c>
      <c r="I19247">
        <v>7.91</v>
      </c>
      <c r="J19247">
        <v>100</v>
      </c>
    </row>
    <row r="19249" spans="1:10" x14ac:dyDescent="0.25">
      <c r="G19249" t="s">
        <v>1673</v>
      </c>
      <c r="H19249" s="3">
        <v>1112</v>
      </c>
      <c r="I19249">
        <v>100</v>
      </c>
    </row>
    <row r="19253" spans="1:10" s="9" customFormat="1" x14ac:dyDescent="0.25">
      <c r="A19253" s="9" t="s">
        <v>5732</v>
      </c>
      <c r="G19253" s="9" t="s">
        <v>741</v>
      </c>
    </row>
    <row r="19255" spans="1:10" x14ac:dyDescent="0.25">
      <c r="G19255" t="s">
        <v>3807</v>
      </c>
      <c r="H19255" t="s">
        <v>1601</v>
      </c>
      <c r="I19255" t="s">
        <v>1602</v>
      </c>
      <c r="J19255" t="s">
        <v>1603</v>
      </c>
    </row>
    <row r="19257" spans="1:10" x14ac:dyDescent="0.25">
      <c r="G19257" t="s">
        <v>5718</v>
      </c>
      <c r="H19257" s="3">
        <v>1024</v>
      </c>
      <c r="I19257">
        <v>92.09</v>
      </c>
      <c r="J19257">
        <v>92.09</v>
      </c>
    </row>
    <row r="19258" spans="1:10" x14ac:dyDescent="0.25">
      <c r="G19258" t="s">
        <v>5719</v>
      </c>
      <c r="H19258">
        <v>88</v>
      </c>
      <c r="I19258">
        <v>7.91</v>
      </c>
      <c r="J19258">
        <v>100</v>
      </c>
    </row>
    <row r="19260" spans="1:10" x14ac:dyDescent="0.25">
      <c r="G19260" t="s">
        <v>1673</v>
      </c>
      <c r="H19260" s="3">
        <v>1112</v>
      </c>
      <c r="I19260">
        <v>100</v>
      </c>
    </row>
    <row r="19265" spans="1:10" s="9" customFormat="1" x14ac:dyDescent="0.25">
      <c r="A19265" s="9" t="s">
        <v>5733</v>
      </c>
      <c r="G19265" s="9" t="s">
        <v>1400</v>
      </c>
    </row>
    <row r="19269" spans="1:10" x14ac:dyDescent="0.25">
      <c r="G19269" t="s">
        <v>3807</v>
      </c>
      <c r="H19269" t="s">
        <v>1601</v>
      </c>
      <c r="I19269" t="s">
        <v>1602</v>
      </c>
      <c r="J19269" t="s">
        <v>1603</v>
      </c>
    </row>
    <row r="19271" spans="1:10" x14ac:dyDescent="0.25">
      <c r="G19271">
        <v>0</v>
      </c>
      <c r="H19271">
        <v>28</v>
      </c>
      <c r="I19271">
        <v>2.2999999999999998</v>
      </c>
      <c r="J19271">
        <v>2.2999999999999998</v>
      </c>
    </row>
    <row r="19272" spans="1:10" x14ac:dyDescent="0.25">
      <c r="G19272">
        <v>1.1000000000000001</v>
      </c>
      <c r="H19272">
        <v>17</v>
      </c>
      <c r="I19272">
        <v>1.4</v>
      </c>
      <c r="J19272">
        <v>3.7</v>
      </c>
    </row>
    <row r="19273" spans="1:10" x14ac:dyDescent="0.25">
      <c r="G19273">
        <v>1.2</v>
      </c>
      <c r="H19273">
        <v>16</v>
      </c>
      <c r="I19273">
        <v>1.32</v>
      </c>
      <c r="J19273">
        <v>5.0199999999999996</v>
      </c>
    </row>
    <row r="19274" spans="1:10" x14ac:dyDescent="0.25">
      <c r="G19274">
        <v>1.3</v>
      </c>
      <c r="H19274">
        <v>19</v>
      </c>
      <c r="I19274">
        <v>1.56</v>
      </c>
      <c r="J19274">
        <v>6.58</v>
      </c>
    </row>
    <row r="19275" spans="1:10" x14ac:dyDescent="0.25">
      <c r="G19275">
        <v>1.4</v>
      </c>
      <c r="H19275">
        <v>11</v>
      </c>
      <c r="I19275">
        <v>0.91</v>
      </c>
      <c r="J19275">
        <v>7.49</v>
      </c>
    </row>
    <row r="19276" spans="1:10" x14ac:dyDescent="0.25">
      <c r="G19276">
        <v>1.5</v>
      </c>
      <c r="H19276">
        <v>13</v>
      </c>
      <c r="I19276">
        <v>1.07</v>
      </c>
      <c r="J19276">
        <v>8.56</v>
      </c>
    </row>
    <row r="19277" spans="1:10" x14ac:dyDescent="0.25">
      <c r="G19277">
        <v>1.6</v>
      </c>
      <c r="H19277">
        <v>9</v>
      </c>
      <c r="I19277">
        <v>0.74</v>
      </c>
      <c r="J19277">
        <v>9.3000000000000007</v>
      </c>
    </row>
    <row r="19278" spans="1:10" x14ac:dyDescent="0.25">
      <c r="G19278">
        <v>1.7</v>
      </c>
      <c r="H19278">
        <v>18</v>
      </c>
      <c r="I19278">
        <v>1.48</v>
      </c>
      <c r="J19278">
        <v>10.78</v>
      </c>
    </row>
    <row r="19279" spans="1:10" x14ac:dyDescent="0.25">
      <c r="G19279">
        <v>1.8</v>
      </c>
      <c r="H19279">
        <v>18</v>
      </c>
      <c r="I19279">
        <v>1.48</v>
      </c>
      <c r="J19279">
        <v>12.26</v>
      </c>
    </row>
    <row r="19280" spans="1:10" x14ac:dyDescent="0.25">
      <c r="G19280">
        <v>1.9</v>
      </c>
      <c r="H19280">
        <v>11</v>
      </c>
      <c r="I19280">
        <v>0.91</v>
      </c>
      <c r="J19280">
        <v>13.17</v>
      </c>
    </row>
    <row r="19281" spans="7:10" x14ac:dyDescent="0.25">
      <c r="G19281">
        <v>2</v>
      </c>
      <c r="H19281">
        <v>10</v>
      </c>
      <c r="I19281">
        <v>0.82</v>
      </c>
      <c r="J19281">
        <v>13.99</v>
      </c>
    </row>
    <row r="19282" spans="7:10" x14ac:dyDescent="0.25">
      <c r="G19282">
        <v>2.1</v>
      </c>
      <c r="H19282">
        <v>29</v>
      </c>
      <c r="I19282">
        <v>2.39</v>
      </c>
      <c r="J19282">
        <v>16.38</v>
      </c>
    </row>
    <row r="19283" spans="7:10" x14ac:dyDescent="0.25">
      <c r="G19283">
        <v>2.2000000000000002</v>
      </c>
      <c r="H19283">
        <v>25</v>
      </c>
      <c r="I19283">
        <v>2.06</v>
      </c>
      <c r="J19283">
        <v>18.440000000000001</v>
      </c>
    </row>
    <row r="19284" spans="7:10" x14ac:dyDescent="0.25">
      <c r="G19284">
        <v>2.2999999999999998</v>
      </c>
      <c r="H19284">
        <v>32</v>
      </c>
      <c r="I19284">
        <v>2.63</v>
      </c>
      <c r="J19284">
        <v>21.07</v>
      </c>
    </row>
    <row r="19285" spans="7:10" x14ac:dyDescent="0.25">
      <c r="G19285">
        <v>2.4</v>
      </c>
      <c r="H19285">
        <v>27</v>
      </c>
      <c r="I19285">
        <v>2.2200000000000002</v>
      </c>
      <c r="J19285">
        <v>23.29</v>
      </c>
    </row>
    <row r="19286" spans="7:10" x14ac:dyDescent="0.25">
      <c r="G19286">
        <v>2.5</v>
      </c>
      <c r="H19286">
        <v>24</v>
      </c>
      <c r="I19286">
        <v>1.98</v>
      </c>
      <c r="J19286">
        <v>25.27</v>
      </c>
    </row>
    <row r="19287" spans="7:10" x14ac:dyDescent="0.25">
      <c r="G19287">
        <v>2.6</v>
      </c>
      <c r="H19287">
        <v>52</v>
      </c>
      <c r="I19287">
        <v>4.28</v>
      </c>
      <c r="J19287">
        <v>29.55</v>
      </c>
    </row>
    <row r="19288" spans="7:10" x14ac:dyDescent="0.25">
      <c r="G19288">
        <v>2.7</v>
      </c>
      <c r="H19288">
        <v>48</v>
      </c>
      <c r="I19288">
        <v>3.95</v>
      </c>
      <c r="J19288">
        <v>33.5</v>
      </c>
    </row>
    <row r="19289" spans="7:10" x14ac:dyDescent="0.25">
      <c r="G19289">
        <v>2.8</v>
      </c>
      <c r="H19289">
        <v>61</v>
      </c>
      <c r="I19289">
        <v>5.0199999999999996</v>
      </c>
      <c r="J19289">
        <v>38.520000000000003</v>
      </c>
    </row>
    <row r="19290" spans="7:10" x14ac:dyDescent="0.25">
      <c r="G19290">
        <v>2.9</v>
      </c>
      <c r="H19290">
        <v>26</v>
      </c>
      <c r="I19290">
        <v>2.14</v>
      </c>
      <c r="J19290">
        <v>40.659999999999997</v>
      </c>
    </row>
    <row r="19291" spans="7:10" x14ac:dyDescent="0.25">
      <c r="G19291">
        <v>3</v>
      </c>
      <c r="H19291">
        <v>32</v>
      </c>
      <c r="I19291">
        <v>2.63</v>
      </c>
      <c r="J19291">
        <v>43.29</v>
      </c>
    </row>
    <row r="19292" spans="7:10" x14ac:dyDescent="0.25">
      <c r="G19292">
        <v>3.1</v>
      </c>
      <c r="H19292">
        <v>57</v>
      </c>
      <c r="I19292">
        <v>4.6900000000000004</v>
      </c>
      <c r="J19292">
        <v>47.98</v>
      </c>
    </row>
    <row r="19293" spans="7:10" x14ac:dyDescent="0.25">
      <c r="G19293">
        <v>3.2</v>
      </c>
      <c r="H19293">
        <v>74</v>
      </c>
      <c r="I19293">
        <v>6.09</v>
      </c>
      <c r="J19293">
        <v>54.07</v>
      </c>
    </row>
    <row r="19294" spans="7:10" x14ac:dyDescent="0.25">
      <c r="G19294">
        <v>3.3</v>
      </c>
      <c r="H19294">
        <v>56</v>
      </c>
      <c r="I19294">
        <v>4.6100000000000003</v>
      </c>
      <c r="J19294">
        <v>58.68</v>
      </c>
    </row>
    <row r="19295" spans="7:10" x14ac:dyDescent="0.25">
      <c r="G19295">
        <v>3.4</v>
      </c>
      <c r="H19295">
        <v>43</v>
      </c>
      <c r="I19295">
        <v>3.54</v>
      </c>
      <c r="J19295">
        <v>62.22</v>
      </c>
    </row>
    <row r="19296" spans="7:10" x14ac:dyDescent="0.25">
      <c r="G19296">
        <v>3.5</v>
      </c>
      <c r="H19296">
        <v>61</v>
      </c>
      <c r="I19296">
        <v>5.0199999999999996</v>
      </c>
      <c r="J19296">
        <v>67.239999999999995</v>
      </c>
    </row>
    <row r="19297" spans="7:10" x14ac:dyDescent="0.25">
      <c r="G19297">
        <v>3.6</v>
      </c>
      <c r="H19297">
        <v>46</v>
      </c>
      <c r="I19297">
        <v>3.79</v>
      </c>
      <c r="J19297">
        <v>71.03</v>
      </c>
    </row>
    <row r="19298" spans="7:10" x14ac:dyDescent="0.25">
      <c r="G19298">
        <v>3.7</v>
      </c>
      <c r="H19298">
        <v>42</v>
      </c>
      <c r="I19298">
        <v>3.46</v>
      </c>
      <c r="J19298">
        <v>74.489999999999995</v>
      </c>
    </row>
    <row r="19299" spans="7:10" x14ac:dyDescent="0.25">
      <c r="G19299">
        <v>3.8</v>
      </c>
      <c r="H19299">
        <v>49</v>
      </c>
      <c r="I19299">
        <v>4.03</v>
      </c>
      <c r="J19299">
        <v>78.52</v>
      </c>
    </row>
    <row r="19300" spans="7:10" x14ac:dyDescent="0.25">
      <c r="G19300">
        <v>3.9</v>
      </c>
      <c r="H19300">
        <v>17</v>
      </c>
      <c r="I19300">
        <v>1.4</v>
      </c>
      <c r="J19300">
        <v>79.92</v>
      </c>
    </row>
    <row r="19301" spans="7:10" x14ac:dyDescent="0.25">
      <c r="G19301">
        <v>4</v>
      </c>
      <c r="H19301">
        <v>26</v>
      </c>
      <c r="I19301">
        <v>2.14</v>
      </c>
      <c r="J19301">
        <v>82.06</v>
      </c>
    </row>
    <row r="19302" spans="7:10" x14ac:dyDescent="0.25">
      <c r="G19302">
        <v>4.0999999999999996</v>
      </c>
      <c r="H19302">
        <v>24</v>
      </c>
      <c r="I19302">
        <v>1.98</v>
      </c>
      <c r="J19302">
        <v>84.03</v>
      </c>
    </row>
    <row r="19303" spans="7:10" x14ac:dyDescent="0.25">
      <c r="G19303">
        <v>4.2</v>
      </c>
      <c r="H19303">
        <v>22</v>
      </c>
      <c r="I19303">
        <v>1.81</v>
      </c>
      <c r="J19303">
        <v>85.84</v>
      </c>
    </row>
    <row r="19304" spans="7:10" x14ac:dyDescent="0.25">
      <c r="G19304">
        <v>4.3</v>
      </c>
      <c r="H19304">
        <v>27</v>
      </c>
      <c r="I19304">
        <v>2.2200000000000002</v>
      </c>
      <c r="J19304">
        <v>88.07</v>
      </c>
    </row>
    <row r="19305" spans="7:10" x14ac:dyDescent="0.25">
      <c r="G19305">
        <v>4.4000000000000004</v>
      </c>
      <c r="H19305">
        <v>11</v>
      </c>
      <c r="I19305">
        <v>0.91</v>
      </c>
      <c r="J19305">
        <v>88.97</v>
      </c>
    </row>
    <row r="19306" spans="7:10" x14ac:dyDescent="0.25">
      <c r="G19306">
        <v>4.5</v>
      </c>
      <c r="H19306">
        <v>15</v>
      </c>
      <c r="I19306">
        <v>1.23</v>
      </c>
      <c r="J19306">
        <v>90.21</v>
      </c>
    </row>
    <row r="19307" spans="7:10" x14ac:dyDescent="0.25">
      <c r="G19307">
        <v>4.5999999999999996</v>
      </c>
      <c r="H19307">
        <v>15</v>
      </c>
      <c r="I19307">
        <v>1.23</v>
      </c>
      <c r="J19307">
        <v>91.44</v>
      </c>
    </row>
    <row r="19308" spans="7:10" x14ac:dyDescent="0.25">
      <c r="G19308">
        <v>4.7</v>
      </c>
      <c r="H19308">
        <v>13</v>
      </c>
      <c r="I19308">
        <v>1.07</v>
      </c>
      <c r="J19308">
        <v>92.51</v>
      </c>
    </row>
    <row r="19309" spans="7:10" x14ac:dyDescent="0.25">
      <c r="G19309">
        <v>4.8</v>
      </c>
      <c r="H19309">
        <v>21</v>
      </c>
      <c r="I19309">
        <v>1.73</v>
      </c>
      <c r="J19309">
        <v>94.24</v>
      </c>
    </row>
    <row r="19310" spans="7:10" x14ac:dyDescent="0.25">
      <c r="G19310">
        <v>4.9000000000000004</v>
      </c>
      <c r="H19310">
        <v>8</v>
      </c>
      <c r="I19310">
        <v>0.66</v>
      </c>
      <c r="J19310">
        <v>94.9</v>
      </c>
    </row>
    <row r="19311" spans="7:10" x14ac:dyDescent="0.25">
      <c r="G19311">
        <v>5</v>
      </c>
      <c r="H19311">
        <v>11</v>
      </c>
      <c r="I19311">
        <v>0.91</v>
      </c>
      <c r="J19311">
        <v>95.8</v>
      </c>
    </row>
    <row r="19312" spans="7:10" x14ac:dyDescent="0.25">
      <c r="G19312">
        <v>5.0999999999999996</v>
      </c>
      <c r="H19312">
        <v>8</v>
      </c>
      <c r="I19312">
        <v>0.66</v>
      </c>
      <c r="J19312">
        <v>96.46</v>
      </c>
    </row>
    <row r="19313" spans="7:10" x14ac:dyDescent="0.25">
      <c r="G19313">
        <v>5.2</v>
      </c>
      <c r="H19313">
        <v>6</v>
      </c>
      <c r="I19313">
        <v>0.49</v>
      </c>
      <c r="J19313">
        <v>96.95</v>
      </c>
    </row>
    <row r="19314" spans="7:10" x14ac:dyDescent="0.25">
      <c r="G19314">
        <v>5.3</v>
      </c>
      <c r="H19314">
        <v>9</v>
      </c>
      <c r="I19314">
        <v>0.74</v>
      </c>
      <c r="J19314">
        <v>97.7</v>
      </c>
    </row>
    <row r="19315" spans="7:10" x14ac:dyDescent="0.25">
      <c r="G19315">
        <v>5.5</v>
      </c>
      <c r="H19315">
        <v>5</v>
      </c>
      <c r="I19315">
        <v>0.41</v>
      </c>
      <c r="J19315">
        <v>98.11</v>
      </c>
    </row>
    <row r="19316" spans="7:10" x14ac:dyDescent="0.25">
      <c r="G19316">
        <v>5.6</v>
      </c>
      <c r="H19316">
        <v>1</v>
      </c>
      <c r="I19316">
        <v>0.08</v>
      </c>
      <c r="J19316">
        <v>98.19</v>
      </c>
    </row>
    <row r="19317" spans="7:10" x14ac:dyDescent="0.25">
      <c r="G19317">
        <v>5.7</v>
      </c>
      <c r="H19317">
        <v>6</v>
      </c>
      <c r="I19317">
        <v>0.49</v>
      </c>
      <c r="J19317">
        <v>98.68</v>
      </c>
    </row>
    <row r="19318" spans="7:10" x14ac:dyDescent="0.25">
      <c r="G19318">
        <v>5.8</v>
      </c>
      <c r="H19318">
        <v>4</v>
      </c>
      <c r="I19318">
        <v>0.33</v>
      </c>
      <c r="J19318">
        <v>99.01</v>
      </c>
    </row>
    <row r="19319" spans="7:10" x14ac:dyDescent="0.25">
      <c r="G19319">
        <v>5.9</v>
      </c>
      <c r="H19319">
        <v>1</v>
      </c>
      <c r="I19319">
        <v>0.08</v>
      </c>
      <c r="J19319">
        <v>99.09</v>
      </c>
    </row>
    <row r="19320" spans="7:10" x14ac:dyDescent="0.25">
      <c r="G19320">
        <v>6</v>
      </c>
      <c r="H19320">
        <v>4</v>
      </c>
      <c r="I19320">
        <v>0.33</v>
      </c>
      <c r="J19320">
        <v>99.42</v>
      </c>
    </row>
    <row r="19321" spans="7:10" x14ac:dyDescent="0.25">
      <c r="G19321">
        <v>6.1</v>
      </c>
      <c r="H19321">
        <v>2</v>
      </c>
      <c r="I19321">
        <v>0.16</v>
      </c>
      <c r="J19321">
        <v>99.59</v>
      </c>
    </row>
    <row r="19322" spans="7:10" x14ac:dyDescent="0.25">
      <c r="G19322">
        <v>6.2</v>
      </c>
      <c r="H19322">
        <v>1</v>
      </c>
      <c r="I19322">
        <v>0.08</v>
      </c>
      <c r="J19322">
        <v>99.67</v>
      </c>
    </row>
    <row r="19323" spans="7:10" x14ac:dyDescent="0.25">
      <c r="G19323">
        <v>6.6</v>
      </c>
      <c r="H19323">
        <v>1</v>
      </c>
      <c r="I19323">
        <v>0.08</v>
      </c>
      <c r="J19323">
        <v>99.75</v>
      </c>
    </row>
    <row r="19324" spans="7:10" x14ac:dyDescent="0.25">
      <c r="G19324">
        <v>7.8</v>
      </c>
      <c r="H19324">
        <v>1</v>
      </c>
      <c r="I19324">
        <v>0.08</v>
      </c>
      <c r="J19324">
        <v>99.84</v>
      </c>
    </row>
    <row r="19325" spans="7:10" x14ac:dyDescent="0.25">
      <c r="G19325">
        <v>13</v>
      </c>
      <c r="H19325">
        <v>1</v>
      </c>
      <c r="I19325">
        <v>0.08</v>
      </c>
      <c r="J19325">
        <v>99.92</v>
      </c>
    </row>
    <row r="19326" spans="7:10" x14ac:dyDescent="0.25">
      <c r="G19326">
        <v>20</v>
      </c>
      <c r="H19326">
        <v>1</v>
      </c>
      <c r="I19326">
        <v>0.08</v>
      </c>
      <c r="J19326">
        <v>100</v>
      </c>
    </row>
    <row r="19328" spans="7:10" x14ac:dyDescent="0.25">
      <c r="G19328" t="s">
        <v>1673</v>
      </c>
      <c r="H19328" s="3">
        <v>1215</v>
      </c>
      <c r="I19328">
        <v>100</v>
      </c>
    </row>
    <row r="19331" spans="1:10" s="9" customFormat="1" x14ac:dyDescent="0.25">
      <c r="A19331" s="9" t="s">
        <v>5734</v>
      </c>
      <c r="G19331" s="9" t="s">
        <v>1401</v>
      </c>
    </row>
    <row r="19336" spans="1:10" x14ac:dyDescent="0.25">
      <c r="G19336" t="s">
        <v>3807</v>
      </c>
      <c r="H19336" t="s">
        <v>1601</v>
      </c>
      <c r="I19336" t="s">
        <v>1602</v>
      </c>
      <c r="J19336" t="s">
        <v>1603</v>
      </c>
    </row>
    <row r="19338" spans="1:10" x14ac:dyDescent="0.25">
      <c r="G19338">
        <v>0</v>
      </c>
      <c r="H19338" s="3">
        <v>1080</v>
      </c>
      <c r="I19338">
        <v>88.89</v>
      </c>
      <c r="J19338">
        <v>88.89</v>
      </c>
    </row>
    <row r="19339" spans="1:10" x14ac:dyDescent="0.25">
      <c r="G19339">
        <v>1.7</v>
      </c>
      <c r="H19339">
        <v>2</v>
      </c>
      <c r="I19339">
        <v>0.16</v>
      </c>
      <c r="J19339">
        <v>89.05</v>
      </c>
    </row>
    <row r="19340" spans="1:10" x14ac:dyDescent="0.25">
      <c r="G19340">
        <v>1.8</v>
      </c>
      <c r="H19340">
        <v>1</v>
      </c>
      <c r="I19340">
        <v>0.08</v>
      </c>
      <c r="J19340">
        <v>89.14</v>
      </c>
    </row>
    <row r="19341" spans="1:10" x14ac:dyDescent="0.25">
      <c r="G19341">
        <v>2</v>
      </c>
      <c r="H19341">
        <v>2</v>
      </c>
      <c r="I19341">
        <v>0.16</v>
      </c>
      <c r="J19341">
        <v>89.3</v>
      </c>
    </row>
    <row r="19342" spans="1:10" x14ac:dyDescent="0.25">
      <c r="G19342">
        <v>2.7</v>
      </c>
      <c r="H19342">
        <v>1</v>
      </c>
      <c r="I19342">
        <v>0.08</v>
      </c>
      <c r="J19342">
        <v>89.38</v>
      </c>
    </row>
    <row r="19343" spans="1:10" x14ac:dyDescent="0.25">
      <c r="G19343">
        <v>2.8</v>
      </c>
      <c r="H19343">
        <v>1</v>
      </c>
      <c r="I19343">
        <v>0.08</v>
      </c>
      <c r="J19343">
        <v>89.47</v>
      </c>
    </row>
    <row r="19344" spans="1:10" x14ac:dyDescent="0.25">
      <c r="G19344">
        <v>3.6</v>
      </c>
      <c r="H19344">
        <v>1</v>
      </c>
      <c r="I19344">
        <v>0.08</v>
      </c>
      <c r="J19344">
        <v>89.55</v>
      </c>
    </row>
    <row r="19345" spans="7:10" x14ac:dyDescent="0.25">
      <c r="G19345">
        <v>3.8</v>
      </c>
      <c r="H19345">
        <v>2</v>
      </c>
      <c r="I19345">
        <v>0.16</v>
      </c>
      <c r="J19345">
        <v>89.71</v>
      </c>
    </row>
    <row r="19346" spans="7:10" x14ac:dyDescent="0.25">
      <c r="G19346">
        <v>3.9</v>
      </c>
      <c r="H19346">
        <v>18</v>
      </c>
      <c r="I19346">
        <v>1.48</v>
      </c>
      <c r="J19346">
        <v>91.19</v>
      </c>
    </row>
    <row r="19347" spans="7:10" x14ac:dyDescent="0.25">
      <c r="G19347">
        <v>3.95</v>
      </c>
      <c r="H19347">
        <v>1</v>
      </c>
      <c r="I19347">
        <v>0.08</v>
      </c>
      <c r="J19347">
        <v>91.28</v>
      </c>
    </row>
    <row r="19348" spans="7:10" x14ac:dyDescent="0.25">
      <c r="G19348">
        <v>4</v>
      </c>
      <c r="H19348">
        <v>13</v>
      </c>
      <c r="I19348">
        <v>1.07</v>
      </c>
      <c r="J19348">
        <v>92.35</v>
      </c>
    </row>
    <row r="19349" spans="7:10" x14ac:dyDescent="0.25">
      <c r="G19349">
        <v>4.0999999999999996</v>
      </c>
      <c r="H19349">
        <v>26</v>
      </c>
      <c r="I19349">
        <v>2.14</v>
      </c>
      <c r="J19349">
        <v>94.49</v>
      </c>
    </row>
    <row r="19350" spans="7:10" x14ac:dyDescent="0.25">
      <c r="G19350">
        <v>4.2</v>
      </c>
      <c r="H19350">
        <v>9</v>
      </c>
      <c r="I19350">
        <v>0.74</v>
      </c>
      <c r="J19350">
        <v>95.23</v>
      </c>
    </row>
    <row r="19351" spans="7:10" x14ac:dyDescent="0.25">
      <c r="G19351">
        <v>4.3</v>
      </c>
      <c r="H19351">
        <v>11</v>
      </c>
      <c r="I19351">
        <v>0.91</v>
      </c>
      <c r="J19351">
        <v>96.13</v>
      </c>
    </row>
    <row r="19352" spans="7:10" x14ac:dyDescent="0.25">
      <c r="G19352">
        <v>4.4000000000000004</v>
      </c>
      <c r="H19352">
        <v>12</v>
      </c>
      <c r="I19352">
        <v>0.99</v>
      </c>
      <c r="J19352">
        <v>97.12</v>
      </c>
    </row>
    <row r="19353" spans="7:10" x14ac:dyDescent="0.25">
      <c r="G19353">
        <v>4.5</v>
      </c>
      <c r="H19353">
        <v>9</v>
      </c>
      <c r="I19353">
        <v>0.74</v>
      </c>
      <c r="J19353">
        <v>97.86</v>
      </c>
    </row>
    <row r="19354" spans="7:10" x14ac:dyDescent="0.25">
      <c r="G19354">
        <v>4.5999999999999996</v>
      </c>
      <c r="H19354">
        <v>5</v>
      </c>
      <c r="I19354">
        <v>0.41</v>
      </c>
      <c r="J19354">
        <v>98.27</v>
      </c>
    </row>
    <row r="19355" spans="7:10" x14ac:dyDescent="0.25">
      <c r="G19355">
        <v>4.7</v>
      </c>
      <c r="H19355">
        <v>4</v>
      </c>
      <c r="I19355">
        <v>0.33</v>
      </c>
      <c r="J19355">
        <v>98.6</v>
      </c>
    </row>
    <row r="19356" spans="7:10" x14ac:dyDescent="0.25">
      <c r="G19356">
        <v>4.8</v>
      </c>
      <c r="H19356">
        <v>3</v>
      </c>
      <c r="I19356">
        <v>0.25</v>
      </c>
      <c r="J19356">
        <v>98.85</v>
      </c>
    </row>
    <row r="19357" spans="7:10" x14ac:dyDescent="0.25">
      <c r="G19357">
        <v>5</v>
      </c>
      <c r="H19357">
        <v>2</v>
      </c>
      <c r="I19357">
        <v>0.16</v>
      </c>
      <c r="J19357">
        <v>99.01</v>
      </c>
    </row>
    <row r="19358" spans="7:10" x14ac:dyDescent="0.25">
      <c r="G19358">
        <v>5.0999999999999996</v>
      </c>
      <c r="H19358">
        <v>1</v>
      </c>
      <c r="I19358">
        <v>0.08</v>
      </c>
      <c r="J19358">
        <v>99.09</v>
      </c>
    </row>
    <row r="19359" spans="7:10" x14ac:dyDescent="0.25">
      <c r="G19359">
        <v>5.2</v>
      </c>
      <c r="H19359">
        <v>4</v>
      </c>
      <c r="I19359">
        <v>0.33</v>
      </c>
      <c r="J19359">
        <v>99.42</v>
      </c>
    </row>
    <row r="19360" spans="7:10" x14ac:dyDescent="0.25">
      <c r="G19360">
        <v>5.3</v>
      </c>
      <c r="H19360">
        <v>2</v>
      </c>
      <c r="I19360">
        <v>0.16</v>
      </c>
      <c r="J19360">
        <v>99.59</v>
      </c>
    </row>
    <row r="19361" spans="1:10" x14ac:dyDescent="0.25">
      <c r="G19361">
        <v>5.6</v>
      </c>
      <c r="H19361">
        <v>2</v>
      </c>
      <c r="I19361">
        <v>0.16</v>
      </c>
      <c r="J19361">
        <v>99.75</v>
      </c>
    </row>
    <row r="19362" spans="1:10" x14ac:dyDescent="0.25">
      <c r="G19362">
        <v>5.7</v>
      </c>
      <c r="H19362">
        <v>1</v>
      </c>
      <c r="I19362">
        <v>0.08</v>
      </c>
      <c r="J19362">
        <v>99.84</v>
      </c>
    </row>
    <row r="19363" spans="1:10" x14ac:dyDescent="0.25">
      <c r="G19363">
        <v>7.3</v>
      </c>
      <c r="H19363">
        <v>1</v>
      </c>
      <c r="I19363">
        <v>0.08</v>
      </c>
      <c r="J19363">
        <v>99.92</v>
      </c>
    </row>
    <row r="19364" spans="1:10" x14ac:dyDescent="0.25">
      <c r="G19364">
        <v>10</v>
      </c>
      <c r="H19364">
        <v>1</v>
      </c>
      <c r="I19364">
        <v>0.08</v>
      </c>
      <c r="J19364">
        <v>100</v>
      </c>
    </row>
    <row r="19366" spans="1:10" x14ac:dyDescent="0.25">
      <c r="G19366" t="s">
        <v>1673</v>
      </c>
      <c r="H19366" s="3">
        <v>1215</v>
      </c>
      <c r="I19366">
        <v>100</v>
      </c>
    </row>
    <row r="19371" spans="1:10" s="9" customFormat="1" x14ac:dyDescent="0.25">
      <c r="A19371" s="9" t="s">
        <v>5913</v>
      </c>
      <c r="G19371" s="9" t="s">
        <v>5914</v>
      </c>
    </row>
    <row r="19373" spans="1:10" x14ac:dyDescent="0.25">
      <c r="G19373" t="s">
        <v>3807</v>
      </c>
      <c r="H19373" t="s">
        <v>1601</v>
      </c>
      <c r="I19373" t="s">
        <v>1602</v>
      </c>
      <c r="J19373" t="s">
        <v>1603</v>
      </c>
    </row>
    <row r="19375" spans="1:10" x14ac:dyDescent="0.25">
      <c r="G19375" t="s">
        <v>5735</v>
      </c>
      <c r="H19375">
        <v>1</v>
      </c>
      <c r="I19375">
        <v>0.14000000000000001</v>
      </c>
      <c r="J19375">
        <v>0.14000000000000001</v>
      </c>
    </row>
    <row r="19376" spans="1:10" x14ac:dyDescent="0.25">
      <c r="G19376" t="s">
        <v>5736</v>
      </c>
      <c r="H19376">
        <v>1</v>
      </c>
      <c r="I19376">
        <v>0.14000000000000001</v>
      </c>
      <c r="J19376">
        <v>0.27</v>
      </c>
    </row>
    <row r="19377" spans="7:10" x14ac:dyDescent="0.25">
      <c r="G19377" t="s">
        <v>5737</v>
      </c>
      <c r="H19377">
        <v>1</v>
      </c>
      <c r="I19377">
        <v>0.14000000000000001</v>
      </c>
      <c r="J19377">
        <v>0.41</v>
      </c>
    </row>
    <row r="19378" spans="7:10" x14ac:dyDescent="0.25">
      <c r="G19378" t="s">
        <v>5738</v>
      </c>
      <c r="H19378">
        <v>1</v>
      </c>
      <c r="I19378">
        <v>0.14000000000000001</v>
      </c>
      <c r="J19378">
        <v>0.54</v>
      </c>
    </row>
    <row r="19379" spans="7:10" x14ac:dyDescent="0.25">
      <c r="G19379" t="s">
        <v>5739</v>
      </c>
      <c r="H19379">
        <v>1</v>
      </c>
      <c r="I19379">
        <v>0.14000000000000001</v>
      </c>
      <c r="J19379">
        <v>0.68</v>
      </c>
    </row>
    <row r="19380" spans="7:10" x14ac:dyDescent="0.25">
      <c r="G19380" t="s">
        <v>5740</v>
      </c>
      <c r="H19380">
        <v>1</v>
      </c>
      <c r="I19380">
        <v>0.14000000000000001</v>
      </c>
      <c r="J19380">
        <v>0.82</v>
      </c>
    </row>
    <row r="19381" spans="7:10" x14ac:dyDescent="0.25">
      <c r="G19381" t="s">
        <v>5741</v>
      </c>
      <c r="H19381">
        <v>1</v>
      </c>
      <c r="I19381">
        <v>0.14000000000000001</v>
      </c>
      <c r="J19381">
        <v>0.95</v>
      </c>
    </row>
    <row r="19382" spans="7:10" x14ac:dyDescent="0.25">
      <c r="G19382" t="s">
        <v>5742</v>
      </c>
      <c r="H19382">
        <v>2</v>
      </c>
      <c r="I19382">
        <v>0.27</v>
      </c>
      <c r="J19382">
        <v>1.23</v>
      </c>
    </row>
    <row r="19383" spans="7:10" x14ac:dyDescent="0.25">
      <c r="G19383" t="s">
        <v>5743</v>
      </c>
      <c r="H19383">
        <v>57</v>
      </c>
      <c r="I19383">
        <v>7.77</v>
      </c>
      <c r="J19383">
        <v>8.99</v>
      </c>
    </row>
    <row r="19384" spans="7:10" x14ac:dyDescent="0.25">
      <c r="G19384" t="s">
        <v>5744</v>
      </c>
      <c r="H19384">
        <v>5</v>
      </c>
      <c r="I19384">
        <v>0.68</v>
      </c>
      <c r="J19384">
        <v>9.67</v>
      </c>
    </row>
    <row r="19385" spans="7:10" x14ac:dyDescent="0.25">
      <c r="G19385" t="s">
        <v>5745</v>
      </c>
      <c r="H19385">
        <v>2</v>
      </c>
      <c r="I19385">
        <v>0.27</v>
      </c>
      <c r="J19385">
        <v>9.9499999999999993</v>
      </c>
    </row>
    <row r="19386" spans="7:10" x14ac:dyDescent="0.25">
      <c r="G19386" t="s">
        <v>5746</v>
      </c>
      <c r="H19386">
        <v>2</v>
      </c>
      <c r="I19386">
        <v>0.27</v>
      </c>
      <c r="J19386">
        <v>10.220000000000001</v>
      </c>
    </row>
    <row r="19387" spans="7:10" x14ac:dyDescent="0.25">
      <c r="G19387" t="s">
        <v>5747</v>
      </c>
      <c r="H19387">
        <v>5</v>
      </c>
      <c r="I19387">
        <v>0.68</v>
      </c>
      <c r="J19387">
        <v>10.9</v>
      </c>
    </row>
    <row r="19388" spans="7:10" x14ac:dyDescent="0.25">
      <c r="G19388" t="s">
        <v>5748</v>
      </c>
      <c r="H19388">
        <v>70</v>
      </c>
      <c r="I19388">
        <v>9.5399999999999991</v>
      </c>
      <c r="J19388">
        <v>20.440000000000001</v>
      </c>
    </row>
    <row r="19389" spans="7:10" x14ac:dyDescent="0.25">
      <c r="G19389" t="s">
        <v>5749</v>
      </c>
      <c r="H19389">
        <v>1</v>
      </c>
      <c r="I19389">
        <v>0.14000000000000001</v>
      </c>
      <c r="J19389">
        <v>20.57</v>
      </c>
    </row>
    <row r="19390" spans="7:10" x14ac:dyDescent="0.25">
      <c r="G19390" t="s">
        <v>5750</v>
      </c>
      <c r="H19390">
        <v>16</v>
      </c>
      <c r="I19390">
        <v>2.1800000000000002</v>
      </c>
      <c r="J19390">
        <v>22.75</v>
      </c>
    </row>
    <row r="19391" spans="7:10" x14ac:dyDescent="0.25">
      <c r="G19391" t="s">
        <v>5751</v>
      </c>
      <c r="H19391">
        <v>2</v>
      </c>
      <c r="I19391">
        <v>0.27</v>
      </c>
      <c r="J19391">
        <v>23.02</v>
      </c>
    </row>
    <row r="19392" spans="7:10" x14ac:dyDescent="0.25">
      <c r="G19392" t="s">
        <v>5752</v>
      </c>
      <c r="H19392">
        <v>1</v>
      </c>
      <c r="I19392">
        <v>0.14000000000000001</v>
      </c>
      <c r="J19392">
        <v>23.16</v>
      </c>
    </row>
    <row r="19393" spans="7:10" x14ac:dyDescent="0.25">
      <c r="G19393" t="s">
        <v>5753</v>
      </c>
      <c r="H19393">
        <v>1</v>
      </c>
      <c r="I19393">
        <v>0.14000000000000001</v>
      </c>
      <c r="J19393">
        <v>23.3</v>
      </c>
    </row>
    <row r="19394" spans="7:10" x14ac:dyDescent="0.25">
      <c r="G19394" t="s">
        <v>5754</v>
      </c>
      <c r="H19394">
        <v>13</v>
      </c>
      <c r="I19394">
        <v>1.77</v>
      </c>
      <c r="J19394">
        <v>25.07</v>
      </c>
    </row>
    <row r="19395" spans="7:10" x14ac:dyDescent="0.25">
      <c r="G19395" t="s">
        <v>5755</v>
      </c>
      <c r="H19395">
        <v>1</v>
      </c>
      <c r="I19395">
        <v>0.14000000000000001</v>
      </c>
      <c r="J19395">
        <v>25.2</v>
      </c>
    </row>
    <row r="19396" spans="7:10" x14ac:dyDescent="0.25">
      <c r="G19396" t="s">
        <v>5756</v>
      </c>
      <c r="H19396">
        <v>4</v>
      </c>
      <c r="I19396">
        <v>0.54</v>
      </c>
      <c r="J19396">
        <v>25.75</v>
      </c>
    </row>
    <row r="19397" spans="7:10" x14ac:dyDescent="0.25">
      <c r="G19397" t="s">
        <v>5757</v>
      </c>
      <c r="H19397">
        <v>4</v>
      </c>
      <c r="I19397">
        <v>0.54</v>
      </c>
      <c r="J19397">
        <v>26.29</v>
      </c>
    </row>
    <row r="19398" spans="7:10" x14ac:dyDescent="0.25">
      <c r="G19398" t="s">
        <v>5758</v>
      </c>
      <c r="H19398">
        <v>1</v>
      </c>
      <c r="I19398">
        <v>0.14000000000000001</v>
      </c>
      <c r="J19398">
        <v>26.43</v>
      </c>
    </row>
    <row r="19399" spans="7:10" x14ac:dyDescent="0.25">
      <c r="G19399" t="s">
        <v>5759</v>
      </c>
      <c r="H19399">
        <v>92</v>
      </c>
      <c r="I19399">
        <v>12.53</v>
      </c>
      <c r="J19399">
        <v>38.96</v>
      </c>
    </row>
    <row r="19400" spans="7:10" x14ac:dyDescent="0.25">
      <c r="G19400" t="s">
        <v>5760</v>
      </c>
      <c r="H19400">
        <v>4</v>
      </c>
      <c r="I19400">
        <v>0.54</v>
      </c>
      <c r="J19400">
        <v>39.51</v>
      </c>
    </row>
    <row r="19401" spans="7:10" x14ac:dyDescent="0.25">
      <c r="G19401" t="s">
        <v>5761</v>
      </c>
      <c r="H19401">
        <v>1</v>
      </c>
      <c r="I19401">
        <v>0.14000000000000001</v>
      </c>
      <c r="J19401">
        <v>39.65</v>
      </c>
    </row>
    <row r="19402" spans="7:10" x14ac:dyDescent="0.25">
      <c r="G19402" t="s">
        <v>5762</v>
      </c>
      <c r="H19402">
        <v>1</v>
      </c>
      <c r="I19402">
        <v>0.14000000000000001</v>
      </c>
      <c r="J19402">
        <v>39.78</v>
      </c>
    </row>
    <row r="19403" spans="7:10" x14ac:dyDescent="0.25">
      <c r="G19403" t="s">
        <v>5763</v>
      </c>
      <c r="H19403">
        <v>1</v>
      </c>
      <c r="I19403">
        <v>0.14000000000000001</v>
      </c>
      <c r="J19403">
        <v>39.92</v>
      </c>
    </row>
    <row r="19404" spans="7:10" x14ac:dyDescent="0.25">
      <c r="G19404" t="s">
        <v>5764</v>
      </c>
      <c r="H19404">
        <v>1</v>
      </c>
      <c r="I19404">
        <v>0.14000000000000001</v>
      </c>
      <c r="J19404">
        <v>40.049999999999997</v>
      </c>
    </row>
    <row r="19405" spans="7:10" x14ac:dyDescent="0.25">
      <c r="G19405" t="s">
        <v>5765</v>
      </c>
      <c r="H19405">
        <v>1</v>
      </c>
      <c r="I19405">
        <v>0.14000000000000001</v>
      </c>
      <c r="J19405">
        <v>40.19</v>
      </c>
    </row>
    <row r="19406" spans="7:10" x14ac:dyDescent="0.25">
      <c r="G19406" t="s">
        <v>5766</v>
      </c>
      <c r="H19406">
        <v>1</v>
      </c>
      <c r="I19406">
        <v>0.14000000000000001</v>
      </c>
      <c r="J19406">
        <v>40.33</v>
      </c>
    </row>
    <row r="19407" spans="7:10" x14ac:dyDescent="0.25">
      <c r="G19407" t="s">
        <v>5767</v>
      </c>
      <c r="H19407">
        <v>1</v>
      </c>
      <c r="I19407">
        <v>0.14000000000000001</v>
      </c>
      <c r="J19407">
        <v>40.46</v>
      </c>
    </row>
    <row r="19408" spans="7:10" x14ac:dyDescent="0.25">
      <c r="G19408" t="s">
        <v>5768</v>
      </c>
      <c r="H19408">
        <v>2</v>
      </c>
      <c r="I19408">
        <v>0.27</v>
      </c>
      <c r="J19408">
        <v>40.74</v>
      </c>
    </row>
    <row r="19409" spans="7:10" x14ac:dyDescent="0.25">
      <c r="G19409" t="s">
        <v>5769</v>
      </c>
      <c r="H19409">
        <v>1</v>
      </c>
      <c r="I19409">
        <v>0.14000000000000001</v>
      </c>
      <c r="J19409">
        <v>40.869999999999997</v>
      </c>
    </row>
    <row r="19410" spans="7:10" x14ac:dyDescent="0.25">
      <c r="G19410" t="s">
        <v>5770</v>
      </c>
      <c r="H19410">
        <v>1</v>
      </c>
      <c r="I19410">
        <v>0.14000000000000001</v>
      </c>
      <c r="J19410">
        <v>41.01</v>
      </c>
    </row>
    <row r="19411" spans="7:10" x14ac:dyDescent="0.25">
      <c r="G19411" t="s">
        <v>5771</v>
      </c>
      <c r="H19411">
        <v>1</v>
      </c>
      <c r="I19411">
        <v>0.14000000000000001</v>
      </c>
      <c r="J19411">
        <v>41.14</v>
      </c>
    </row>
    <row r="19412" spans="7:10" x14ac:dyDescent="0.25">
      <c r="G19412" t="s">
        <v>5772</v>
      </c>
      <c r="H19412">
        <v>1</v>
      </c>
      <c r="I19412">
        <v>0.14000000000000001</v>
      </c>
      <c r="J19412">
        <v>41.28</v>
      </c>
    </row>
    <row r="19413" spans="7:10" x14ac:dyDescent="0.25">
      <c r="G19413" t="s">
        <v>5773</v>
      </c>
      <c r="H19413">
        <v>4</v>
      </c>
      <c r="I19413">
        <v>0.54</v>
      </c>
      <c r="J19413">
        <v>41.83</v>
      </c>
    </row>
    <row r="19414" spans="7:10" x14ac:dyDescent="0.25">
      <c r="G19414" t="s">
        <v>5774</v>
      </c>
      <c r="H19414">
        <v>1</v>
      </c>
      <c r="I19414">
        <v>0.14000000000000001</v>
      </c>
      <c r="J19414">
        <v>41.96</v>
      </c>
    </row>
    <row r="19415" spans="7:10" x14ac:dyDescent="0.25">
      <c r="G19415" t="s">
        <v>5775</v>
      </c>
      <c r="H19415">
        <v>1</v>
      </c>
      <c r="I19415">
        <v>0.14000000000000001</v>
      </c>
      <c r="J19415">
        <v>42.1</v>
      </c>
    </row>
    <row r="19416" spans="7:10" x14ac:dyDescent="0.25">
      <c r="G19416" t="s">
        <v>5776</v>
      </c>
      <c r="H19416">
        <v>1</v>
      </c>
      <c r="I19416">
        <v>0.14000000000000001</v>
      </c>
      <c r="J19416">
        <v>42.23</v>
      </c>
    </row>
    <row r="19417" spans="7:10" x14ac:dyDescent="0.25">
      <c r="G19417" t="s">
        <v>5777</v>
      </c>
      <c r="H19417">
        <v>1</v>
      </c>
      <c r="I19417">
        <v>0.14000000000000001</v>
      </c>
      <c r="J19417">
        <v>42.37</v>
      </c>
    </row>
    <row r="19418" spans="7:10" x14ac:dyDescent="0.25">
      <c r="G19418" t="s">
        <v>5778</v>
      </c>
      <c r="H19418">
        <v>24</v>
      </c>
      <c r="I19418">
        <v>3.27</v>
      </c>
      <c r="J19418">
        <v>45.64</v>
      </c>
    </row>
    <row r="19419" spans="7:10" x14ac:dyDescent="0.25">
      <c r="G19419" t="s">
        <v>5779</v>
      </c>
      <c r="H19419">
        <v>1</v>
      </c>
      <c r="I19419">
        <v>0.14000000000000001</v>
      </c>
      <c r="J19419">
        <v>45.78</v>
      </c>
    </row>
    <row r="19420" spans="7:10" x14ac:dyDescent="0.25">
      <c r="G19420" t="s">
        <v>5780</v>
      </c>
      <c r="H19420">
        <v>1</v>
      </c>
      <c r="I19420">
        <v>0.14000000000000001</v>
      </c>
      <c r="J19420">
        <v>45.91</v>
      </c>
    </row>
    <row r="19421" spans="7:10" x14ac:dyDescent="0.25">
      <c r="G19421" t="s">
        <v>5781</v>
      </c>
      <c r="H19421">
        <v>1</v>
      </c>
      <c r="I19421">
        <v>0.14000000000000001</v>
      </c>
      <c r="J19421">
        <v>46.05</v>
      </c>
    </row>
    <row r="19422" spans="7:10" x14ac:dyDescent="0.25">
      <c r="G19422" t="s">
        <v>5782</v>
      </c>
      <c r="H19422">
        <v>1</v>
      </c>
      <c r="I19422">
        <v>0.14000000000000001</v>
      </c>
      <c r="J19422">
        <v>46.19</v>
      </c>
    </row>
    <row r="19423" spans="7:10" x14ac:dyDescent="0.25">
      <c r="G19423" t="s">
        <v>5783</v>
      </c>
      <c r="H19423">
        <v>2</v>
      </c>
      <c r="I19423">
        <v>0.27</v>
      </c>
      <c r="J19423">
        <v>46.46</v>
      </c>
    </row>
    <row r="19424" spans="7:10" x14ac:dyDescent="0.25">
      <c r="G19424" t="s">
        <v>5784</v>
      </c>
      <c r="H19424">
        <v>1</v>
      </c>
      <c r="I19424">
        <v>0.14000000000000001</v>
      </c>
      <c r="J19424">
        <v>46.59</v>
      </c>
    </row>
    <row r="19425" spans="7:10" x14ac:dyDescent="0.25">
      <c r="G19425" t="s">
        <v>5785</v>
      </c>
      <c r="H19425">
        <v>2</v>
      </c>
      <c r="I19425">
        <v>0.27</v>
      </c>
      <c r="J19425">
        <v>46.87</v>
      </c>
    </row>
    <row r="19426" spans="7:10" x14ac:dyDescent="0.25">
      <c r="G19426" t="s">
        <v>5786</v>
      </c>
      <c r="H19426">
        <v>18</v>
      </c>
      <c r="I19426">
        <v>2.4500000000000002</v>
      </c>
      <c r="J19426">
        <v>49.32</v>
      </c>
    </row>
    <row r="19427" spans="7:10" x14ac:dyDescent="0.25">
      <c r="G19427" t="s">
        <v>5787</v>
      </c>
      <c r="H19427">
        <v>1</v>
      </c>
      <c r="I19427">
        <v>0.14000000000000001</v>
      </c>
      <c r="J19427">
        <v>49.46</v>
      </c>
    </row>
    <row r="19428" spans="7:10" x14ac:dyDescent="0.25">
      <c r="G19428" t="s">
        <v>5788</v>
      </c>
      <c r="H19428">
        <v>1</v>
      </c>
      <c r="I19428">
        <v>0.14000000000000001</v>
      </c>
      <c r="J19428">
        <v>49.59</v>
      </c>
    </row>
    <row r="19429" spans="7:10" x14ac:dyDescent="0.25">
      <c r="G19429" t="s">
        <v>5789</v>
      </c>
      <c r="H19429">
        <v>1</v>
      </c>
      <c r="I19429">
        <v>0.14000000000000001</v>
      </c>
      <c r="J19429">
        <v>49.73</v>
      </c>
    </row>
    <row r="19430" spans="7:10" x14ac:dyDescent="0.25">
      <c r="G19430" t="s">
        <v>5790</v>
      </c>
      <c r="H19430">
        <v>4</v>
      </c>
      <c r="I19430">
        <v>0.54</v>
      </c>
      <c r="J19430">
        <v>50.27</v>
      </c>
    </row>
    <row r="19431" spans="7:10" x14ac:dyDescent="0.25">
      <c r="G19431" t="s">
        <v>5791</v>
      </c>
      <c r="H19431">
        <v>1</v>
      </c>
      <c r="I19431">
        <v>0.14000000000000001</v>
      </c>
      <c r="J19431">
        <v>50.41</v>
      </c>
    </row>
    <row r="19432" spans="7:10" x14ac:dyDescent="0.25">
      <c r="G19432" t="s">
        <v>5792</v>
      </c>
      <c r="H19432">
        <v>1</v>
      </c>
      <c r="I19432">
        <v>0.14000000000000001</v>
      </c>
      <c r="J19432">
        <v>50.54</v>
      </c>
    </row>
    <row r="19433" spans="7:10" x14ac:dyDescent="0.25">
      <c r="G19433" t="s">
        <v>5793</v>
      </c>
      <c r="H19433">
        <v>1</v>
      </c>
      <c r="I19433">
        <v>0.14000000000000001</v>
      </c>
      <c r="J19433">
        <v>50.68</v>
      </c>
    </row>
    <row r="19434" spans="7:10" x14ac:dyDescent="0.25">
      <c r="G19434" t="s">
        <v>5794</v>
      </c>
      <c r="H19434">
        <v>1</v>
      </c>
      <c r="I19434">
        <v>0.14000000000000001</v>
      </c>
      <c r="J19434">
        <v>50.82</v>
      </c>
    </row>
    <row r="19435" spans="7:10" x14ac:dyDescent="0.25">
      <c r="G19435" t="s">
        <v>5795</v>
      </c>
      <c r="H19435">
        <v>1</v>
      </c>
      <c r="I19435">
        <v>0.14000000000000001</v>
      </c>
      <c r="J19435">
        <v>50.95</v>
      </c>
    </row>
    <row r="19436" spans="7:10" x14ac:dyDescent="0.25">
      <c r="G19436" t="s">
        <v>5796</v>
      </c>
      <c r="H19436">
        <v>1</v>
      </c>
      <c r="I19436">
        <v>0.14000000000000001</v>
      </c>
      <c r="J19436">
        <v>51.09</v>
      </c>
    </row>
    <row r="19437" spans="7:10" x14ac:dyDescent="0.25">
      <c r="G19437" t="s">
        <v>5797</v>
      </c>
      <c r="H19437">
        <v>1</v>
      </c>
      <c r="I19437">
        <v>0.14000000000000001</v>
      </c>
      <c r="J19437">
        <v>51.23</v>
      </c>
    </row>
    <row r="19438" spans="7:10" x14ac:dyDescent="0.25">
      <c r="G19438" t="s">
        <v>5798</v>
      </c>
      <c r="H19438">
        <v>1</v>
      </c>
      <c r="I19438">
        <v>0.14000000000000001</v>
      </c>
      <c r="J19438">
        <v>51.36</v>
      </c>
    </row>
    <row r="19439" spans="7:10" x14ac:dyDescent="0.25">
      <c r="G19439" t="s">
        <v>5299</v>
      </c>
      <c r="H19439">
        <v>1</v>
      </c>
      <c r="I19439">
        <v>0.14000000000000001</v>
      </c>
      <c r="J19439">
        <v>51.5</v>
      </c>
    </row>
    <row r="19440" spans="7:10" x14ac:dyDescent="0.25">
      <c r="G19440" t="s">
        <v>5799</v>
      </c>
      <c r="H19440">
        <v>1</v>
      </c>
      <c r="I19440">
        <v>0.14000000000000001</v>
      </c>
      <c r="J19440">
        <v>51.63</v>
      </c>
    </row>
    <row r="19441" spans="7:10" x14ac:dyDescent="0.25">
      <c r="G19441" t="s">
        <v>5800</v>
      </c>
      <c r="H19441">
        <v>1</v>
      </c>
      <c r="I19441">
        <v>0.14000000000000001</v>
      </c>
      <c r="J19441">
        <v>51.77</v>
      </c>
    </row>
    <row r="19442" spans="7:10" x14ac:dyDescent="0.25">
      <c r="G19442" t="s">
        <v>5801</v>
      </c>
      <c r="H19442">
        <v>1</v>
      </c>
      <c r="I19442">
        <v>0.14000000000000001</v>
      </c>
      <c r="J19442">
        <v>51.91</v>
      </c>
    </row>
    <row r="19443" spans="7:10" x14ac:dyDescent="0.25">
      <c r="G19443" t="s">
        <v>5802</v>
      </c>
      <c r="H19443">
        <v>1</v>
      </c>
      <c r="I19443">
        <v>0.14000000000000001</v>
      </c>
      <c r="J19443">
        <v>52.04</v>
      </c>
    </row>
    <row r="19444" spans="7:10" x14ac:dyDescent="0.25">
      <c r="G19444" t="s">
        <v>5803</v>
      </c>
      <c r="H19444">
        <v>1</v>
      </c>
      <c r="I19444">
        <v>0.14000000000000001</v>
      </c>
      <c r="J19444">
        <v>52.18</v>
      </c>
    </row>
    <row r="19445" spans="7:10" x14ac:dyDescent="0.25">
      <c r="G19445" t="s">
        <v>5804</v>
      </c>
      <c r="H19445">
        <v>1</v>
      </c>
      <c r="I19445">
        <v>0.14000000000000001</v>
      </c>
      <c r="J19445">
        <v>52.32</v>
      </c>
    </row>
    <row r="19446" spans="7:10" x14ac:dyDescent="0.25">
      <c r="G19446" t="s">
        <v>5805</v>
      </c>
      <c r="H19446">
        <v>1</v>
      </c>
      <c r="I19446">
        <v>0.14000000000000001</v>
      </c>
      <c r="J19446">
        <v>52.45</v>
      </c>
    </row>
    <row r="19447" spans="7:10" x14ac:dyDescent="0.25">
      <c r="G19447" t="s">
        <v>5806</v>
      </c>
      <c r="H19447">
        <v>1</v>
      </c>
      <c r="I19447">
        <v>0.14000000000000001</v>
      </c>
      <c r="J19447">
        <v>52.59</v>
      </c>
    </row>
    <row r="19448" spans="7:10" x14ac:dyDescent="0.25">
      <c r="G19448" t="s">
        <v>5807</v>
      </c>
      <c r="H19448">
        <v>1</v>
      </c>
      <c r="I19448">
        <v>0.14000000000000001</v>
      </c>
      <c r="J19448">
        <v>52.72</v>
      </c>
    </row>
    <row r="19449" spans="7:10" x14ac:dyDescent="0.25">
      <c r="G19449" t="s">
        <v>5808</v>
      </c>
      <c r="H19449">
        <v>1</v>
      </c>
      <c r="I19449">
        <v>0.14000000000000001</v>
      </c>
      <c r="J19449">
        <v>52.86</v>
      </c>
    </row>
    <row r="19450" spans="7:10" x14ac:dyDescent="0.25">
      <c r="G19450" t="s">
        <v>5809</v>
      </c>
      <c r="H19450">
        <v>1</v>
      </c>
      <c r="I19450">
        <v>0.14000000000000001</v>
      </c>
      <c r="J19450">
        <v>53</v>
      </c>
    </row>
    <row r="19451" spans="7:10" x14ac:dyDescent="0.25">
      <c r="G19451" t="s">
        <v>5810</v>
      </c>
      <c r="H19451">
        <v>1</v>
      </c>
      <c r="I19451">
        <v>0.14000000000000001</v>
      </c>
      <c r="J19451">
        <v>53.13</v>
      </c>
    </row>
    <row r="19452" spans="7:10" x14ac:dyDescent="0.25">
      <c r="G19452" t="s">
        <v>5811</v>
      </c>
      <c r="H19452">
        <v>1</v>
      </c>
      <c r="I19452">
        <v>0.14000000000000001</v>
      </c>
      <c r="J19452">
        <v>53.27</v>
      </c>
    </row>
    <row r="19453" spans="7:10" x14ac:dyDescent="0.25">
      <c r="G19453" t="s">
        <v>5812</v>
      </c>
      <c r="H19453">
        <v>1</v>
      </c>
      <c r="I19453">
        <v>0.14000000000000001</v>
      </c>
      <c r="J19453">
        <v>53.41</v>
      </c>
    </row>
    <row r="19454" spans="7:10" x14ac:dyDescent="0.25">
      <c r="G19454" t="s">
        <v>5813</v>
      </c>
      <c r="H19454">
        <v>1</v>
      </c>
      <c r="I19454">
        <v>0.14000000000000001</v>
      </c>
      <c r="J19454">
        <v>53.54</v>
      </c>
    </row>
    <row r="19455" spans="7:10" x14ac:dyDescent="0.25">
      <c r="G19455" t="s">
        <v>5814</v>
      </c>
      <c r="H19455">
        <v>1</v>
      </c>
      <c r="I19455">
        <v>0.14000000000000001</v>
      </c>
      <c r="J19455">
        <v>53.68</v>
      </c>
    </row>
    <row r="19456" spans="7:10" x14ac:dyDescent="0.25">
      <c r="G19456" t="s">
        <v>5815</v>
      </c>
      <c r="H19456">
        <v>16</v>
      </c>
      <c r="I19456">
        <v>2.1800000000000002</v>
      </c>
      <c r="J19456">
        <v>55.86</v>
      </c>
    </row>
    <row r="19457" spans="7:10" x14ac:dyDescent="0.25">
      <c r="G19457" t="s">
        <v>5816</v>
      </c>
      <c r="H19457">
        <v>1</v>
      </c>
      <c r="I19457">
        <v>0.14000000000000001</v>
      </c>
      <c r="J19457">
        <v>55.99</v>
      </c>
    </row>
    <row r="19458" spans="7:10" x14ac:dyDescent="0.25">
      <c r="G19458" t="s">
        <v>5817</v>
      </c>
      <c r="H19458">
        <v>1</v>
      </c>
      <c r="I19458">
        <v>0.14000000000000001</v>
      </c>
      <c r="J19458">
        <v>56.13</v>
      </c>
    </row>
    <row r="19459" spans="7:10" x14ac:dyDescent="0.25">
      <c r="G19459" t="s">
        <v>5818</v>
      </c>
      <c r="H19459">
        <v>1</v>
      </c>
      <c r="I19459">
        <v>0.14000000000000001</v>
      </c>
      <c r="J19459">
        <v>56.27</v>
      </c>
    </row>
    <row r="19460" spans="7:10" x14ac:dyDescent="0.25">
      <c r="G19460" t="s">
        <v>5819</v>
      </c>
      <c r="H19460">
        <v>1</v>
      </c>
      <c r="I19460">
        <v>0.14000000000000001</v>
      </c>
      <c r="J19460">
        <v>56.4</v>
      </c>
    </row>
    <row r="19461" spans="7:10" x14ac:dyDescent="0.25">
      <c r="G19461" t="s">
        <v>5820</v>
      </c>
      <c r="H19461">
        <v>1</v>
      </c>
      <c r="I19461">
        <v>0.14000000000000001</v>
      </c>
      <c r="J19461">
        <v>56.54</v>
      </c>
    </row>
    <row r="19462" spans="7:10" x14ac:dyDescent="0.25">
      <c r="G19462" t="s">
        <v>5821</v>
      </c>
      <c r="H19462">
        <v>30</v>
      </c>
      <c r="I19462">
        <v>4.09</v>
      </c>
      <c r="J19462">
        <v>60.63</v>
      </c>
    </row>
    <row r="19463" spans="7:10" x14ac:dyDescent="0.25">
      <c r="G19463" t="s">
        <v>5822</v>
      </c>
      <c r="H19463">
        <v>11</v>
      </c>
      <c r="I19463">
        <v>1.5</v>
      </c>
      <c r="J19463">
        <v>62.13</v>
      </c>
    </row>
    <row r="19464" spans="7:10" x14ac:dyDescent="0.25">
      <c r="G19464" t="s">
        <v>5823</v>
      </c>
      <c r="H19464">
        <v>24</v>
      </c>
      <c r="I19464">
        <v>3.27</v>
      </c>
      <c r="J19464">
        <v>65.400000000000006</v>
      </c>
    </row>
    <row r="19465" spans="7:10" x14ac:dyDescent="0.25">
      <c r="G19465" t="s">
        <v>5824</v>
      </c>
      <c r="H19465">
        <v>1</v>
      </c>
      <c r="I19465">
        <v>0.14000000000000001</v>
      </c>
      <c r="J19465">
        <v>65.53</v>
      </c>
    </row>
    <row r="19466" spans="7:10" x14ac:dyDescent="0.25">
      <c r="G19466" t="s">
        <v>5825</v>
      </c>
      <c r="H19466">
        <v>1</v>
      </c>
      <c r="I19466">
        <v>0.14000000000000001</v>
      </c>
      <c r="J19466">
        <v>65.67</v>
      </c>
    </row>
    <row r="19467" spans="7:10" x14ac:dyDescent="0.25">
      <c r="G19467" t="s">
        <v>5826</v>
      </c>
      <c r="H19467">
        <v>2</v>
      </c>
      <c r="I19467">
        <v>0.27</v>
      </c>
      <c r="J19467">
        <v>65.94</v>
      </c>
    </row>
    <row r="19468" spans="7:10" x14ac:dyDescent="0.25">
      <c r="G19468" t="s">
        <v>5827</v>
      </c>
      <c r="H19468">
        <v>1</v>
      </c>
      <c r="I19468">
        <v>0.14000000000000001</v>
      </c>
      <c r="J19468">
        <v>66.08</v>
      </c>
    </row>
    <row r="19469" spans="7:10" x14ac:dyDescent="0.25">
      <c r="G19469" t="s">
        <v>5828</v>
      </c>
      <c r="H19469">
        <v>7</v>
      </c>
      <c r="I19469">
        <v>0.95</v>
      </c>
      <c r="J19469">
        <v>67.03</v>
      </c>
    </row>
    <row r="19470" spans="7:10" x14ac:dyDescent="0.25">
      <c r="G19470" t="s">
        <v>5829</v>
      </c>
      <c r="H19470">
        <v>3</v>
      </c>
      <c r="I19470">
        <v>0.41</v>
      </c>
      <c r="J19470">
        <v>67.44</v>
      </c>
    </row>
    <row r="19471" spans="7:10" x14ac:dyDescent="0.25">
      <c r="G19471" t="s">
        <v>5830</v>
      </c>
      <c r="H19471">
        <v>4</v>
      </c>
      <c r="I19471">
        <v>0.54</v>
      </c>
      <c r="J19471">
        <v>67.98</v>
      </c>
    </row>
    <row r="19472" spans="7:10" x14ac:dyDescent="0.25">
      <c r="G19472" t="s">
        <v>5831</v>
      </c>
      <c r="H19472">
        <v>1</v>
      </c>
      <c r="I19472">
        <v>0.14000000000000001</v>
      </c>
      <c r="J19472">
        <v>68.12</v>
      </c>
    </row>
    <row r="19473" spans="7:10" x14ac:dyDescent="0.25">
      <c r="G19473" t="s">
        <v>5832</v>
      </c>
      <c r="H19473">
        <v>1</v>
      </c>
      <c r="I19473">
        <v>0.14000000000000001</v>
      </c>
      <c r="J19473">
        <v>68.260000000000005</v>
      </c>
    </row>
    <row r="19474" spans="7:10" x14ac:dyDescent="0.25">
      <c r="G19474" t="s">
        <v>5833</v>
      </c>
      <c r="H19474">
        <v>1</v>
      </c>
      <c r="I19474">
        <v>0.14000000000000001</v>
      </c>
      <c r="J19474">
        <v>68.39</v>
      </c>
    </row>
    <row r="19475" spans="7:10" x14ac:dyDescent="0.25">
      <c r="G19475" t="s">
        <v>5834</v>
      </c>
      <c r="H19475">
        <v>4</v>
      </c>
      <c r="I19475">
        <v>0.54</v>
      </c>
      <c r="J19475">
        <v>68.94</v>
      </c>
    </row>
    <row r="19476" spans="7:10" x14ac:dyDescent="0.25">
      <c r="G19476" t="s">
        <v>5835</v>
      </c>
      <c r="H19476">
        <v>3</v>
      </c>
      <c r="I19476">
        <v>0.41</v>
      </c>
      <c r="J19476">
        <v>69.349999999999994</v>
      </c>
    </row>
    <row r="19477" spans="7:10" x14ac:dyDescent="0.25">
      <c r="G19477" t="s">
        <v>5836</v>
      </c>
      <c r="H19477">
        <v>1</v>
      </c>
      <c r="I19477">
        <v>0.14000000000000001</v>
      </c>
      <c r="J19477">
        <v>69.48</v>
      </c>
    </row>
    <row r="19478" spans="7:10" x14ac:dyDescent="0.25">
      <c r="G19478" t="s">
        <v>5837</v>
      </c>
      <c r="H19478">
        <v>2</v>
      </c>
      <c r="I19478">
        <v>0.27</v>
      </c>
      <c r="J19478">
        <v>69.75</v>
      </c>
    </row>
    <row r="19479" spans="7:10" x14ac:dyDescent="0.25">
      <c r="G19479" t="s">
        <v>3097</v>
      </c>
      <c r="H19479">
        <v>1</v>
      </c>
      <c r="I19479">
        <v>0.14000000000000001</v>
      </c>
      <c r="J19479">
        <v>69.89</v>
      </c>
    </row>
    <row r="19480" spans="7:10" x14ac:dyDescent="0.25">
      <c r="G19480" t="s">
        <v>5838</v>
      </c>
      <c r="H19480">
        <v>1</v>
      </c>
      <c r="I19480">
        <v>0.14000000000000001</v>
      </c>
      <c r="J19480">
        <v>70.03</v>
      </c>
    </row>
    <row r="19481" spans="7:10" x14ac:dyDescent="0.25">
      <c r="G19481" t="s">
        <v>5839</v>
      </c>
      <c r="H19481">
        <v>26</v>
      </c>
      <c r="I19481">
        <v>3.54</v>
      </c>
      <c r="J19481">
        <v>73.569999999999993</v>
      </c>
    </row>
    <row r="19482" spans="7:10" x14ac:dyDescent="0.25">
      <c r="G19482" t="s">
        <v>5840</v>
      </c>
      <c r="H19482">
        <v>3</v>
      </c>
      <c r="I19482">
        <v>0.41</v>
      </c>
      <c r="J19482">
        <v>73.98</v>
      </c>
    </row>
    <row r="19483" spans="7:10" x14ac:dyDescent="0.25">
      <c r="G19483" t="s">
        <v>5841</v>
      </c>
      <c r="H19483">
        <v>1</v>
      </c>
      <c r="I19483">
        <v>0.14000000000000001</v>
      </c>
      <c r="J19483">
        <v>74.11</v>
      </c>
    </row>
    <row r="19484" spans="7:10" x14ac:dyDescent="0.25">
      <c r="G19484" t="s">
        <v>5842</v>
      </c>
      <c r="H19484">
        <v>1</v>
      </c>
      <c r="I19484">
        <v>0.14000000000000001</v>
      </c>
      <c r="J19484">
        <v>74.25</v>
      </c>
    </row>
    <row r="19485" spans="7:10" x14ac:dyDescent="0.25">
      <c r="G19485" t="s">
        <v>5843</v>
      </c>
      <c r="H19485">
        <v>7</v>
      </c>
      <c r="I19485">
        <v>0.95</v>
      </c>
      <c r="J19485">
        <v>75.2</v>
      </c>
    </row>
    <row r="19486" spans="7:10" x14ac:dyDescent="0.25">
      <c r="G19486" t="s">
        <v>5844</v>
      </c>
      <c r="H19486">
        <v>1</v>
      </c>
      <c r="I19486">
        <v>0.14000000000000001</v>
      </c>
      <c r="J19486">
        <v>75.34</v>
      </c>
    </row>
    <row r="19487" spans="7:10" x14ac:dyDescent="0.25">
      <c r="G19487" t="s">
        <v>5845</v>
      </c>
      <c r="H19487">
        <v>1</v>
      </c>
      <c r="I19487">
        <v>0.14000000000000001</v>
      </c>
      <c r="J19487">
        <v>75.48</v>
      </c>
    </row>
    <row r="19488" spans="7:10" x14ac:dyDescent="0.25">
      <c r="G19488" t="s">
        <v>5846</v>
      </c>
      <c r="H19488">
        <v>1</v>
      </c>
      <c r="I19488">
        <v>0.14000000000000001</v>
      </c>
      <c r="J19488">
        <v>75.61</v>
      </c>
    </row>
    <row r="19489" spans="7:10" x14ac:dyDescent="0.25">
      <c r="G19489" t="s">
        <v>5847</v>
      </c>
      <c r="H19489">
        <v>1</v>
      </c>
      <c r="I19489">
        <v>0.14000000000000001</v>
      </c>
      <c r="J19489">
        <v>75.75</v>
      </c>
    </row>
    <row r="19490" spans="7:10" x14ac:dyDescent="0.25">
      <c r="G19490" t="s">
        <v>5848</v>
      </c>
      <c r="H19490">
        <v>1</v>
      </c>
      <c r="I19490">
        <v>0.14000000000000001</v>
      </c>
      <c r="J19490">
        <v>75.89</v>
      </c>
    </row>
    <row r="19491" spans="7:10" x14ac:dyDescent="0.25">
      <c r="G19491" t="s">
        <v>5849</v>
      </c>
      <c r="H19491">
        <v>1</v>
      </c>
      <c r="I19491">
        <v>0.14000000000000001</v>
      </c>
      <c r="J19491">
        <v>76.02</v>
      </c>
    </row>
    <row r="19492" spans="7:10" x14ac:dyDescent="0.25">
      <c r="G19492" t="s">
        <v>5850</v>
      </c>
      <c r="H19492">
        <v>1</v>
      </c>
      <c r="I19492">
        <v>0.14000000000000001</v>
      </c>
      <c r="J19492">
        <v>76.16</v>
      </c>
    </row>
    <row r="19493" spans="7:10" x14ac:dyDescent="0.25">
      <c r="G19493" t="s">
        <v>5851</v>
      </c>
      <c r="H19493">
        <v>1</v>
      </c>
      <c r="I19493">
        <v>0.14000000000000001</v>
      </c>
      <c r="J19493">
        <v>76.290000000000006</v>
      </c>
    </row>
    <row r="19494" spans="7:10" x14ac:dyDescent="0.25">
      <c r="G19494" t="s">
        <v>5852</v>
      </c>
      <c r="H19494">
        <v>1</v>
      </c>
      <c r="I19494">
        <v>0.14000000000000001</v>
      </c>
      <c r="J19494">
        <v>76.430000000000007</v>
      </c>
    </row>
    <row r="19495" spans="7:10" x14ac:dyDescent="0.25">
      <c r="G19495" t="s">
        <v>5853</v>
      </c>
      <c r="H19495">
        <v>1</v>
      </c>
      <c r="I19495">
        <v>0.14000000000000001</v>
      </c>
      <c r="J19495">
        <v>76.569999999999993</v>
      </c>
    </row>
    <row r="19496" spans="7:10" x14ac:dyDescent="0.25">
      <c r="G19496" t="s">
        <v>5854</v>
      </c>
      <c r="H19496">
        <v>2</v>
      </c>
      <c r="I19496">
        <v>0.27</v>
      </c>
      <c r="J19496">
        <v>76.84</v>
      </c>
    </row>
    <row r="19497" spans="7:10" x14ac:dyDescent="0.25">
      <c r="G19497" t="s">
        <v>5855</v>
      </c>
      <c r="H19497">
        <v>1</v>
      </c>
      <c r="I19497">
        <v>0.14000000000000001</v>
      </c>
      <c r="J19497">
        <v>76.98</v>
      </c>
    </row>
    <row r="19498" spans="7:10" x14ac:dyDescent="0.25">
      <c r="G19498" t="s">
        <v>5856</v>
      </c>
      <c r="H19498">
        <v>2</v>
      </c>
      <c r="I19498">
        <v>0.27</v>
      </c>
      <c r="J19498">
        <v>77.25</v>
      </c>
    </row>
    <row r="19499" spans="7:10" x14ac:dyDescent="0.25">
      <c r="G19499" t="s">
        <v>5857</v>
      </c>
      <c r="H19499">
        <v>1</v>
      </c>
      <c r="I19499">
        <v>0.14000000000000001</v>
      </c>
      <c r="J19499">
        <v>77.38</v>
      </c>
    </row>
    <row r="19500" spans="7:10" x14ac:dyDescent="0.25">
      <c r="G19500" t="s">
        <v>5858</v>
      </c>
      <c r="H19500">
        <v>1</v>
      </c>
      <c r="I19500">
        <v>0.14000000000000001</v>
      </c>
      <c r="J19500">
        <v>77.52</v>
      </c>
    </row>
    <row r="19501" spans="7:10" x14ac:dyDescent="0.25">
      <c r="G19501" t="s">
        <v>5859</v>
      </c>
      <c r="H19501">
        <v>1</v>
      </c>
      <c r="I19501">
        <v>0.14000000000000001</v>
      </c>
      <c r="J19501">
        <v>77.66</v>
      </c>
    </row>
    <row r="19502" spans="7:10" x14ac:dyDescent="0.25">
      <c r="G19502" t="s">
        <v>5860</v>
      </c>
      <c r="H19502">
        <v>1</v>
      </c>
      <c r="I19502">
        <v>0.14000000000000001</v>
      </c>
      <c r="J19502">
        <v>77.790000000000006</v>
      </c>
    </row>
    <row r="19503" spans="7:10" x14ac:dyDescent="0.25">
      <c r="G19503" t="s">
        <v>5861</v>
      </c>
      <c r="H19503">
        <v>1</v>
      </c>
      <c r="I19503">
        <v>0.14000000000000001</v>
      </c>
      <c r="J19503">
        <v>77.930000000000007</v>
      </c>
    </row>
    <row r="19504" spans="7:10" x14ac:dyDescent="0.25">
      <c r="G19504" t="s">
        <v>5862</v>
      </c>
      <c r="H19504">
        <v>1</v>
      </c>
      <c r="I19504">
        <v>0.14000000000000001</v>
      </c>
      <c r="J19504">
        <v>78.069999999999993</v>
      </c>
    </row>
    <row r="19505" spans="7:10" x14ac:dyDescent="0.25">
      <c r="G19505" t="s">
        <v>5863</v>
      </c>
      <c r="H19505">
        <v>17</v>
      </c>
      <c r="I19505">
        <v>2.3199999999999998</v>
      </c>
      <c r="J19505">
        <v>80.38</v>
      </c>
    </row>
    <row r="19506" spans="7:10" x14ac:dyDescent="0.25">
      <c r="G19506" t="s">
        <v>5864</v>
      </c>
      <c r="H19506">
        <v>1</v>
      </c>
      <c r="I19506">
        <v>0.14000000000000001</v>
      </c>
      <c r="J19506">
        <v>80.52</v>
      </c>
    </row>
    <row r="19507" spans="7:10" x14ac:dyDescent="0.25">
      <c r="G19507" t="s">
        <v>5865</v>
      </c>
      <c r="H19507">
        <v>1</v>
      </c>
      <c r="I19507">
        <v>0.14000000000000001</v>
      </c>
      <c r="J19507">
        <v>80.650000000000006</v>
      </c>
    </row>
    <row r="19508" spans="7:10" x14ac:dyDescent="0.25">
      <c r="G19508" t="s">
        <v>5866</v>
      </c>
      <c r="H19508">
        <v>1</v>
      </c>
      <c r="I19508">
        <v>0.14000000000000001</v>
      </c>
      <c r="J19508">
        <v>80.790000000000006</v>
      </c>
    </row>
    <row r="19509" spans="7:10" x14ac:dyDescent="0.25">
      <c r="G19509" t="s">
        <v>5867</v>
      </c>
      <c r="H19509">
        <v>1</v>
      </c>
      <c r="I19509">
        <v>0.14000000000000001</v>
      </c>
      <c r="J19509">
        <v>80.930000000000007</v>
      </c>
    </row>
    <row r="19510" spans="7:10" x14ac:dyDescent="0.25">
      <c r="G19510" t="s">
        <v>5868</v>
      </c>
      <c r="H19510">
        <v>1</v>
      </c>
      <c r="I19510">
        <v>0.14000000000000001</v>
      </c>
      <c r="J19510">
        <v>81.06</v>
      </c>
    </row>
    <row r="19511" spans="7:10" x14ac:dyDescent="0.25">
      <c r="G19511" t="s">
        <v>5869</v>
      </c>
      <c r="H19511">
        <v>1</v>
      </c>
      <c r="I19511">
        <v>0.14000000000000001</v>
      </c>
      <c r="J19511">
        <v>81.2</v>
      </c>
    </row>
    <row r="19512" spans="7:10" x14ac:dyDescent="0.25">
      <c r="G19512" t="s">
        <v>5870</v>
      </c>
      <c r="H19512">
        <v>1</v>
      </c>
      <c r="I19512">
        <v>0.14000000000000001</v>
      </c>
      <c r="J19512">
        <v>81.34</v>
      </c>
    </row>
    <row r="19513" spans="7:10" x14ac:dyDescent="0.25">
      <c r="G19513" t="s">
        <v>5871</v>
      </c>
      <c r="H19513">
        <v>3</v>
      </c>
      <c r="I19513">
        <v>0.41</v>
      </c>
      <c r="J19513">
        <v>81.739999999999995</v>
      </c>
    </row>
    <row r="19514" spans="7:10" x14ac:dyDescent="0.25">
      <c r="G19514" t="s">
        <v>5872</v>
      </c>
      <c r="H19514">
        <v>1</v>
      </c>
      <c r="I19514">
        <v>0.14000000000000001</v>
      </c>
      <c r="J19514">
        <v>81.88</v>
      </c>
    </row>
    <row r="19515" spans="7:10" x14ac:dyDescent="0.25">
      <c r="G19515" t="s">
        <v>5873</v>
      </c>
      <c r="H19515">
        <v>1</v>
      </c>
      <c r="I19515">
        <v>0.14000000000000001</v>
      </c>
      <c r="J19515">
        <v>82.02</v>
      </c>
    </row>
    <row r="19516" spans="7:10" x14ac:dyDescent="0.25">
      <c r="G19516" t="s">
        <v>5874</v>
      </c>
      <c r="H19516">
        <v>1</v>
      </c>
      <c r="I19516">
        <v>0.14000000000000001</v>
      </c>
      <c r="J19516">
        <v>82.15</v>
      </c>
    </row>
    <row r="19517" spans="7:10" x14ac:dyDescent="0.25">
      <c r="G19517" t="s">
        <v>5875</v>
      </c>
      <c r="H19517">
        <v>8</v>
      </c>
      <c r="I19517">
        <v>1.0900000000000001</v>
      </c>
      <c r="J19517">
        <v>83.24</v>
      </c>
    </row>
    <row r="19518" spans="7:10" x14ac:dyDescent="0.25">
      <c r="G19518" t="s">
        <v>5876</v>
      </c>
      <c r="H19518">
        <v>1</v>
      </c>
      <c r="I19518">
        <v>0.14000000000000001</v>
      </c>
      <c r="J19518">
        <v>83.38</v>
      </c>
    </row>
    <row r="19519" spans="7:10" x14ac:dyDescent="0.25">
      <c r="G19519" t="s">
        <v>5877</v>
      </c>
      <c r="H19519">
        <v>1</v>
      </c>
      <c r="I19519">
        <v>0.14000000000000001</v>
      </c>
      <c r="J19519">
        <v>83.51</v>
      </c>
    </row>
    <row r="19520" spans="7:10" x14ac:dyDescent="0.25">
      <c r="G19520" t="s">
        <v>5878</v>
      </c>
      <c r="H19520">
        <v>1</v>
      </c>
      <c r="I19520">
        <v>0.14000000000000001</v>
      </c>
      <c r="J19520">
        <v>83.65</v>
      </c>
    </row>
    <row r="19521" spans="7:10" x14ac:dyDescent="0.25">
      <c r="G19521" t="s">
        <v>5879</v>
      </c>
      <c r="H19521">
        <v>5</v>
      </c>
      <c r="I19521">
        <v>0.68</v>
      </c>
      <c r="J19521">
        <v>84.33</v>
      </c>
    </row>
    <row r="19522" spans="7:10" x14ac:dyDescent="0.25">
      <c r="G19522" t="s">
        <v>5880</v>
      </c>
      <c r="H19522">
        <v>1</v>
      </c>
      <c r="I19522">
        <v>0.14000000000000001</v>
      </c>
      <c r="J19522">
        <v>84.47</v>
      </c>
    </row>
    <row r="19523" spans="7:10" x14ac:dyDescent="0.25">
      <c r="G19523" t="s">
        <v>5881</v>
      </c>
      <c r="H19523">
        <v>10</v>
      </c>
      <c r="I19523">
        <v>1.36</v>
      </c>
      <c r="J19523">
        <v>85.83</v>
      </c>
    </row>
    <row r="19524" spans="7:10" x14ac:dyDescent="0.25">
      <c r="G19524" t="s">
        <v>5882</v>
      </c>
      <c r="H19524">
        <v>1</v>
      </c>
      <c r="I19524">
        <v>0.14000000000000001</v>
      </c>
      <c r="J19524">
        <v>85.97</v>
      </c>
    </row>
    <row r="19525" spans="7:10" x14ac:dyDescent="0.25">
      <c r="G19525" t="s">
        <v>5883</v>
      </c>
      <c r="H19525">
        <v>2</v>
      </c>
      <c r="I19525">
        <v>0.27</v>
      </c>
      <c r="J19525">
        <v>86.24</v>
      </c>
    </row>
    <row r="19526" spans="7:10" x14ac:dyDescent="0.25">
      <c r="G19526" t="s">
        <v>5884</v>
      </c>
      <c r="H19526">
        <v>16</v>
      </c>
      <c r="I19526">
        <v>2.1800000000000002</v>
      </c>
      <c r="J19526">
        <v>88.42</v>
      </c>
    </row>
    <row r="19527" spans="7:10" x14ac:dyDescent="0.25">
      <c r="G19527" t="s">
        <v>5885</v>
      </c>
      <c r="H19527">
        <v>1</v>
      </c>
      <c r="I19527">
        <v>0.14000000000000001</v>
      </c>
      <c r="J19527">
        <v>88.56</v>
      </c>
    </row>
    <row r="19528" spans="7:10" x14ac:dyDescent="0.25">
      <c r="G19528" t="s">
        <v>5886</v>
      </c>
      <c r="H19528">
        <v>1</v>
      </c>
      <c r="I19528">
        <v>0.14000000000000001</v>
      </c>
      <c r="J19528">
        <v>88.69</v>
      </c>
    </row>
    <row r="19529" spans="7:10" x14ac:dyDescent="0.25">
      <c r="G19529" t="s">
        <v>5887</v>
      </c>
      <c r="H19529">
        <v>15</v>
      </c>
      <c r="I19529">
        <v>2.04</v>
      </c>
      <c r="J19529">
        <v>90.74</v>
      </c>
    </row>
    <row r="19530" spans="7:10" x14ac:dyDescent="0.25">
      <c r="G19530" t="s">
        <v>5888</v>
      </c>
      <c r="H19530">
        <v>1</v>
      </c>
      <c r="I19530">
        <v>0.14000000000000001</v>
      </c>
      <c r="J19530">
        <v>90.87</v>
      </c>
    </row>
    <row r="19531" spans="7:10" x14ac:dyDescent="0.25">
      <c r="G19531" t="s">
        <v>5889</v>
      </c>
      <c r="H19531">
        <v>2</v>
      </c>
      <c r="I19531">
        <v>0.27</v>
      </c>
      <c r="J19531">
        <v>91.14</v>
      </c>
    </row>
    <row r="19532" spans="7:10" x14ac:dyDescent="0.25">
      <c r="G19532" t="s">
        <v>5890</v>
      </c>
      <c r="H19532">
        <v>1</v>
      </c>
      <c r="I19532">
        <v>0.14000000000000001</v>
      </c>
      <c r="J19532">
        <v>91.28</v>
      </c>
    </row>
    <row r="19533" spans="7:10" x14ac:dyDescent="0.25">
      <c r="G19533" t="s">
        <v>5891</v>
      </c>
      <c r="H19533">
        <v>1</v>
      </c>
      <c r="I19533">
        <v>0.14000000000000001</v>
      </c>
      <c r="J19533">
        <v>91.42</v>
      </c>
    </row>
    <row r="19534" spans="7:10" x14ac:dyDescent="0.25">
      <c r="G19534" t="s">
        <v>5892</v>
      </c>
      <c r="H19534">
        <v>8</v>
      </c>
      <c r="I19534">
        <v>1.0900000000000001</v>
      </c>
      <c r="J19534">
        <v>92.51</v>
      </c>
    </row>
    <row r="19535" spans="7:10" x14ac:dyDescent="0.25">
      <c r="G19535" t="s">
        <v>5893</v>
      </c>
      <c r="H19535">
        <v>1</v>
      </c>
      <c r="I19535">
        <v>0.14000000000000001</v>
      </c>
      <c r="J19535">
        <v>92.64</v>
      </c>
    </row>
    <row r="19536" spans="7:10" x14ac:dyDescent="0.25">
      <c r="G19536" t="s">
        <v>5894</v>
      </c>
      <c r="H19536">
        <v>23</v>
      </c>
      <c r="I19536">
        <v>3.13</v>
      </c>
      <c r="J19536">
        <v>95.78</v>
      </c>
    </row>
    <row r="19537" spans="7:10" x14ac:dyDescent="0.25">
      <c r="G19537" t="s">
        <v>5895</v>
      </c>
      <c r="H19537">
        <v>1</v>
      </c>
      <c r="I19537">
        <v>0.14000000000000001</v>
      </c>
      <c r="J19537">
        <v>95.91</v>
      </c>
    </row>
    <row r="19538" spans="7:10" x14ac:dyDescent="0.25">
      <c r="G19538" t="s">
        <v>5896</v>
      </c>
      <c r="H19538">
        <v>1</v>
      </c>
      <c r="I19538">
        <v>0.14000000000000001</v>
      </c>
      <c r="J19538">
        <v>96.05</v>
      </c>
    </row>
    <row r="19539" spans="7:10" x14ac:dyDescent="0.25">
      <c r="G19539" t="s">
        <v>5897</v>
      </c>
      <c r="H19539">
        <v>1</v>
      </c>
      <c r="I19539">
        <v>0.14000000000000001</v>
      </c>
      <c r="J19539">
        <v>96.19</v>
      </c>
    </row>
    <row r="19540" spans="7:10" x14ac:dyDescent="0.25">
      <c r="G19540" t="s">
        <v>5898</v>
      </c>
      <c r="H19540">
        <v>1</v>
      </c>
      <c r="I19540">
        <v>0.14000000000000001</v>
      </c>
      <c r="J19540">
        <v>96.32</v>
      </c>
    </row>
    <row r="19541" spans="7:10" x14ac:dyDescent="0.25">
      <c r="G19541" t="s">
        <v>5899</v>
      </c>
      <c r="H19541">
        <v>1</v>
      </c>
      <c r="I19541">
        <v>0.14000000000000001</v>
      </c>
      <c r="J19541">
        <v>96.46</v>
      </c>
    </row>
    <row r="19542" spans="7:10" x14ac:dyDescent="0.25">
      <c r="G19542" t="s">
        <v>5900</v>
      </c>
      <c r="H19542">
        <v>2</v>
      </c>
      <c r="I19542">
        <v>0.27</v>
      </c>
      <c r="J19542">
        <v>96.73</v>
      </c>
    </row>
    <row r="19543" spans="7:10" x14ac:dyDescent="0.25">
      <c r="G19543" t="s">
        <v>5901</v>
      </c>
      <c r="H19543">
        <v>1</v>
      </c>
      <c r="I19543">
        <v>0.14000000000000001</v>
      </c>
      <c r="J19543">
        <v>96.87</v>
      </c>
    </row>
    <row r="19544" spans="7:10" x14ac:dyDescent="0.25">
      <c r="G19544" t="s">
        <v>5563</v>
      </c>
      <c r="H19544">
        <v>1</v>
      </c>
      <c r="I19544">
        <v>0.14000000000000001</v>
      </c>
      <c r="J19544">
        <v>97</v>
      </c>
    </row>
    <row r="19545" spans="7:10" x14ac:dyDescent="0.25">
      <c r="G19545" t="s">
        <v>5902</v>
      </c>
      <c r="H19545">
        <v>6</v>
      </c>
      <c r="I19545">
        <v>0.82</v>
      </c>
      <c r="J19545">
        <v>97.82</v>
      </c>
    </row>
    <row r="19546" spans="7:10" x14ac:dyDescent="0.25">
      <c r="G19546" t="s">
        <v>5903</v>
      </c>
      <c r="H19546">
        <v>1</v>
      </c>
      <c r="I19546">
        <v>0.14000000000000001</v>
      </c>
      <c r="J19546">
        <v>97.96</v>
      </c>
    </row>
    <row r="19547" spans="7:10" x14ac:dyDescent="0.25">
      <c r="G19547" t="s">
        <v>5904</v>
      </c>
      <c r="H19547">
        <v>1</v>
      </c>
      <c r="I19547">
        <v>0.14000000000000001</v>
      </c>
      <c r="J19547">
        <v>98.09</v>
      </c>
    </row>
    <row r="19548" spans="7:10" x14ac:dyDescent="0.25">
      <c r="G19548" t="s">
        <v>5905</v>
      </c>
      <c r="H19548">
        <v>2</v>
      </c>
      <c r="I19548">
        <v>0.27</v>
      </c>
      <c r="J19548">
        <v>98.37</v>
      </c>
    </row>
    <row r="19549" spans="7:10" x14ac:dyDescent="0.25">
      <c r="G19549" t="s">
        <v>5906</v>
      </c>
      <c r="H19549">
        <v>2</v>
      </c>
      <c r="I19549">
        <v>0.27</v>
      </c>
      <c r="J19549">
        <v>98.64</v>
      </c>
    </row>
    <row r="19550" spans="7:10" x14ac:dyDescent="0.25">
      <c r="G19550" t="s">
        <v>5907</v>
      </c>
      <c r="H19550">
        <v>1</v>
      </c>
      <c r="I19550">
        <v>0.14000000000000001</v>
      </c>
      <c r="J19550">
        <v>98.77</v>
      </c>
    </row>
    <row r="19551" spans="7:10" x14ac:dyDescent="0.25">
      <c r="G19551" t="s">
        <v>5908</v>
      </c>
      <c r="H19551">
        <v>5</v>
      </c>
      <c r="I19551">
        <v>0.68</v>
      </c>
      <c r="J19551">
        <v>99.46</v>
      </c>
    </row>
    <row r="19552" spans="7:10" x14ac:dyDescent="0.25">
      <c r="G19552" t="s">
        <v>5909</v>
      </c>
      <c r="H19552">
        <v>1</v>
      </c>
      <c r="I19552">
        <v>0.14000000000000001</v>
      </c>
      <c r="J19552">
        <v>99.59</v>
      </c>
    </row>
    <row r="19553" spans="1:10" x14ac:dyDescent="0.25">
      <c r="G19553" t="s">
        <v>5910</v>
      </c>
      <c r="H19553">
        <v>1</v>
      </c>
      <c r="I19553">
        <v>0.14000000000000001</v>
      </c>
      <c r="J19553">
        <v>99.73</v>
      </c>
    </row>
    <row r="19554" spans="1:10" x14ac:dyDescent="0.25">
      <c r="G19554" t="s">
        <v>5911</v>
      </c>
      <c r="H19554">
        <v>1</v>
      </c>
      <c r="I19554">
        <v>0.14000000000000001</v>
      </c>
      <c r="J19554">
        <v>99.86</v>
      </c>
    </row>
    <row r="19555" spans="1:10" x14ac:dyDescent="0.25">
      <c r="G19555" t="s">
        <v>5912</v>
      </c>
      <c r="H19555">
        <v>1</v>
      </c>
      <c r="I19555">
        <v>0.14000000000000001</v>
      </c>
      <c r="J19555">
        <v>100</v>
      </c>
    </row>
    <row r="19557" spans="1:10" x14ac:dyDescent="0.25">
      <c r="G19557" t="s">
        <v>1673</v>
      </c>
      <c r="H19557">
        <v>734</v>
      </c>
      <c r="I19557">
        <v>100</v>
      </c>
    </row>
    <row r="19561" spans="1:10" s="9" customFormat="1" x14ac:dyDescent="0.25">
      <c r="A19561" s="9" t="s">
        <v>748</v>
      </c>
      <c r="G19561" s="9" t="s">
        <v>5915</v>
      </c>
    </row>
    <row r="19563" spans="1:10" x14ac:dyDescent="0.25">
      <c r="G19563" t="s">
        <v>3807</v>
      </c>
      <c r="H19563" t="s">
        <v>1601</v>
      </c>
      <c r="I19563" t="s">
        <v>1602</v>
      </c>
      <c r="J19563" t="s">
        <v>1603</v>
      </c>
    </row>
    <row r="19565" spans="1:10" x14ac:dyDescent="0.25">
      <c r="G19565" t="s">
        <v>1600</v>
      </c>
      <c r="H19565">
        <v>1</v>
      </c>
      <c r="I19565">
        <v>1.23</v>
      </c>
      <c r="J19565">
        <v>1.23</v>
      </c>
    </row>
    <row r="19566" spans="1:10" x14ac:dyDescent="0.25">
      <c r="G19566" t="s">
        <v>5916</v>
      </c>
      <c r="H19566">
        <v>1</v>
      </c>
      <c r="I19566">
        <v>1.23</v>
      </c>
      <c r="J19566">
        <v>2.4700000000000002</v>
      </c>
    </row>
    <row r="19567" spans="1:10" x14ac:dyDescent="0.25">
      <c r="G19567" t="s">
        <v>5754</v>
      </c>
      <c r="H19567">
        <v>1</v>
      </c>
      <c r="I19567">
        <v>1.23</v>
      </c>
      <c r="J19567">
        <v>3.7</v>
      </c>
    </row>
    <row r="19568" spans="1:10" x14ac:dyDescent="0.25">
      <c r="G19568" t="s">
        <v>5917</v>
      </c>
      <c r="H19568">
        <v>1</v>
      </c>
      <c r="I19568">
        <v>1.23</v>
      </c>
      <c r="J19568">
        <v>4.9400000000000004</v>
      </c>
    </row>
    <row r="19569" spans="7:10" x14ac:dyDescent="0.25">
      <c r="G19569" t="s">
        <v>5757</v>
      </c>
      <c r="H19569">
        <v>1</v>
      </c>
      <c r="I19569">
        <v>1.23</v>
      </c>
      <c r="J19569">
        <v>6.17</v>
      </c>
    </row>
    <row r="19570" spans="7:10" x14ac:dyDescent="0.25">
      <c r="G19570" t="s">
        <v>5768</v>
      </c>
      <c r="H19570">
        <v>1</v>
      </c>
      <c r="I19570">
        <v>1.23</v>
      </c>
      <c r="J19570">
        <v>7.41</v>
      </c>
    </row>
    <row r="19571" spans="7:10" x14ac:dyDescent="0.25">
      <c r="G19571" t="s">
        <v>5918</v>
      </c>
      <c r="H19571">
        <v>1</v>
      </c>
      <c r="I19571">
        <v>1.23</v>
      </c>
      <c r="J19571">
        <v>8.64</v>
      </c>
    </row>
    <row r="19572" spans="7:10" x14ac:dyDescent="0.25">
      <c r="G19572" t="s">
        <v>5919</v>
      </c>
      <c r="H19572">
        <v>16</v>
      </c>
      <c r="I19572">
        <v>19.75</v>
      </c>
      <c r="J19572">
        <v>28.4</v>
      </c>
    </row>
    <row r="19573" spans="7:10" x14ac:dyDescent="0.25">
      <c r="G19573" t="s">
        <v>5920</v>
      </c>
      <c r="H19573">
        <v>1</v>
      </c>
      <c r="I19573">
        <v>1.23</v>
      </c>
      <c r="J19573">
        <v>29.63</v>
      </c>
    </row>
    <row r="19574" spans="7:10" x14ac:dyDescent="0.25">
      <c r="G19574" t="s">
        <v>5921</v>
      </c>
      <c r="H19574">
        <v>1</v>
      </c>
      <c r="I19574">
        <v>1.23</v>
      </c>
      <c r="J19574">
        <v>30.86</v>
      </c>
    </row>
    <row r="19575" spans="7:10" x14ac:dyDescent="0.25">
      <c r="G19575" t="s">
        <v>5922</v>
      </c>
      <c r="H19575">
        <v>1</v>
      </c>
      <c r="I19575">
        <v>1.23</v>
      </c>
      <c r="J19575">
        <v>32.1</v>
      </c>
    </row>
    <row r="19576" spans="7:10" x14ac:dyDescent="0.25">
      <c r="G19576" t="s">
        <v>5923</v>
      </c>
      <c r="H19576">
        <v>1</v>
      </c>
      <c r="I19576">
        <v>1.23</v>
      </c>
      <c r="J19576">
        <v>33.33</v>
      </c>
    </row>
    <row r="19577" spans="7:10" x14ac:dyDescent="0.25">
      <c r="G19577" t="s">
        <v>5924</v>
      </c>
      <c r="H19577">
        <v>3</v>
      </c>
      <c r="I19577">
        <v>3.7</v>
      </c>
      <c r="J19577">
        <v>37.04</v>
      </c>
    </row>
    <row r="19578" spans="7:10" x14ac:dyDescent="0.25">
      <c r="G19578" t="s">
        <v>5925</v>
      </c>
      <c r="H19578">
        <v>1</v>
      </c>
      <c r="I19578">
        <v>1.23</v>
      </c>
      <c r="J19578">
        <v>38.270000000000003</v>
      </c>
    </row>
    <row r="19579" spans="7:10" x14ac:dyDescent="0.25">
      <c r="G19579" t="s">
        <v>5926</v>
      </c>
      <c r="H19579">
        <v>2</v>
      </c>
      <c r="I19579">
        <v>2.4700000000000002</v>
      </c>
      <c r="J19579">
        <v>40.74</v>
      </c>
    </row>
    <row r="19580" spans="7:10" x14ac:dyDescent="0.25">
      <c r="G19580" t="s">
        <v>5927</v>
      </c>
      <c r="H19580">
        <v>1</v>
      </c>
      <c r="I19580">
        <v>1.23</v>
      </c>
      <c r="J19580">
        <v>41.98</v>
      </c>
    </row>
    <row r="19581" spans="7:10" x14ac:dyDescent="0.25">
      <c r="G19581" t="s">
        <v>5928</v>
      </c>
      <c r="H19581">
        <v>1</v>
      </c>
      <c r="I19581">
        <v>1.23</v>
      </c>
      <c r="J19581">
        <v>43.21</v>
      </c>
    </row>
    <row r="19582" spans="7:10" x14ac:dyDescent="0.25">
      <c r="G19582" t="s">
        <v>5812</v>
      </c>
      <c r="H19582">
        <v>1</v>
      </c>
      <c r="I19582">
        <v>1.23</v>
      </c>
      <c r="J19582">
        <v>44.44</v>
      </c>
    </row>
    <row r="19583" spans="7:10" x14ac:dyDescent="0.25">
      <c r="G19583" t="s">
        <v>5815</v>
      </c>
      <c r="H19583">
        <v>1</v>
      </c>
      <c r="I19583">
        <v>1.23</v>
      </c>
      <c r="J19583">
        <v>45.68</v>
      </c>
    </row>
    <row r="19584" spans="7:10" x14ac:dyDescent="0.25">
      <c r="G19584" t="s">
        <v>5821</v>
      </c>
      <c r="H19584">
        <v>3</v>
      </c>
      <c r="I19584">
        <v>3.7</v>
      </c>
      <c r="J19584">
        <v>49.38</v>
      </c>
    </row>
    <row r="19585" spans="7:10" x14ac:dyDescent="0.25">
      <c r="G19585" t="s">
        <v>5822</v>
      </c>
      <c r="H19585">
        <v>1</v>
      </c>
      <c r="I19585">
        <v>1.23</v>
      </c>
      <c r="J19585">
        <v>50.62</v>
      </c>
    </row>
    <row r="19586" spans="7:10" x14ac:dyDescent="0.25">
      <c r="G19586" t="s">
        <v>5823</v>
      </c>
      <c r="H19586">
        <v>1</v>
      </c>
      <c r="I19586">
        <v>1.23</v>
      </c>
      <c r="J19586">
        <v>51.85</v>
      </c>
    </row>
    <row r="19587" spans="7:10" x14ac:dyDescent="0.25">
      <c r="G19587" t="s">
        <v>5929</v>
      </c>
      <c r="H19587">
        <v>1</v>
      </c>
      <c r="I19587">
        <v>1.23</v>
      </c>
      <c r="J19587">
        <v>53.09</v>
      </c>
    </row>
    <row r="19588" spans="7:10" x14ac:dyDescent="0.25">
      <c r="G19588" t="s">
        <v>5930</v>
      </c>
      <c r="H19588">
        <v>1</v>
      </c>
      <c r="I19588">
        <v>1.23</v>
      </c>
      <c r="J19588">
        <v>54.32</v>
      </c>
    </row>
    <row r="19589" spans="7:10" x14ac:dyDescent="0.25">
      <c r="G19589" t="s">
        <v>5837</v>
      </c>
      <c r="H19589">
        <v>4</v>
      </c>
      <c r="I19589">
        <v>4.9400000000000004</v>
      </c>
      <c r="J19589">
        <v>59.26</v>
      </c>
    </row>
    <row r="19590" spans="7:10" x14ac:dyDescent="0.25">
      <c r="G19590" t="s">
        <v>5931</v>
      </c>
      <c r="H19590">
        <v>7</v>
      </c>
      <c r="I19590">
        <v>8.64</v>
      </c>
      <c r="J19590">
        <v>67.900000000000006</v>
      </c>
    </row>
    <row r="19591" spans="7:10" x14ac:dyDescent="0.25">
      <c r="G19591" t="s">
        <v>5932</v>
      </c>
      <c r="H19591">
        <v>1</v>
      </c>
      <c r="I19591">
        <v>1.23</v>
      </c>
      <c r="J19591">
        <v>69.14</v>
      </c>
    </row>
    <row r="19592" spans="7:10" x14ac:dyDescent="0.25">
      <c r="G19592" t="s">
        <v>5933</v>
      </c>
      <c r="H19592">
        <v>1</v>
      </c>
      <c r="I19592">
        <v>1.23</v>
      </c>
      <c r="J19592">
        <v>70.37</v>
      </c>
    </row>
    <row r="19593" spans="7:10" x14ac:dyDescent="0.25">
      <c r="G19593" t="s">
        <v>5934</v>
      </c>
      <c r="H19593">
        <v>1</v>
      </c>
      <c r="I19593">
        <v>1.23</v>
      </c>
      <c r="J19593">
        <v>71.599999999999994</v>
      </c>
    </row>
    <row r="19594" spans="7:10" x14ac:dyDescent="0.25">
      <c r="G19594" t="s">
        <v>5839</v>
      </c>
      <c r="H19594">
        <v>1</v>
      </c>
      <c r="I19594">
        <v>1.23</v>
      </c>
      <c r="J19594">
        <v>72.84</v>
      </c>
    </row>
    <row r="19595" spans="7:10" x14ac:dyDescent="0.25">
      <c r="G19595" t="s">
        <v>5935</v>
      </c>
      <c r="H19595">
        <v>1</v>
      </c>
      <c r="I19595">
        <v>1.23</v>
      </c>
      <c r="J19595">
        <v>74.069999999999993</v>
      </c>
    </row>
    <row r="19596" spans="7:10" x14ac:dyDescent="0.25">
      <c r="G19596" t="s">
        <v>5843</v>
      </c>
      <c r="H19596">
        <v>1</v>
      </c>
      <c r="I19596">
        <v>1.23</v>
      </c>
      <c r="J19596">
        <v>75.31</v>
      </c>
    </row>
    <row r="19597" spans="7:10" x14ac:dyDescent="0.25">
      <c r="G19597" t="s">
        <v>5936</v>
      </c>
      <c r="H19597">
        <v>1</v>
      </c>
      <c r="I19597">
        <v>1.23</v>
      </c>
      <c r="J19597">
        <v>76.540000000000006</v>
      </c>
    </row>
    <row r="19598" spans="7:10" x14ac:dyDescent="0.25">
      <c r="G19598" t="s">
        <v>5937</v>
      </c>
      <c r="H19598">
        <v>1</v>
      </c>
      <c r="I19598">
        <v>1.23</v>
      </c>
      <c r="J19598">
        <v>77.78</v>
      </c>
    </row>
    <row r="19599" spans="7:10" x14ac:dyDescent="0.25">
      <c r="G19599" t="s">
        <v>5938</v>
      </c>
      <c r="H19599">
        <v>1</v>
      </c>
      <c r="I19599">
        <v>1.23</v>
      </c>
      <c r="J19599">
        <v>79.010000000000005</v>
      </c>
    </row>
    <row r="19600" spans="7:10" x14ac:dyDescent="0.25">
      <c r="G19600" t="s">
        <v>5862</v>
      </c>
      <c r="H19600">
        <v>1</v>
      </c>
      <c r="I19600">
        <v>1.23</v>
      </c>
      <c r="J19600">
        <v>80.25</v>
      </c>
    </row>
    <row r="19601" spans="7:10" x14ac:dyDescent="0.25">
      <c r="G19601" t="s">
        <v>5939</v>
      </c>
      <c r="H19601">
        <v>1</v>
      </c>
      <c r="I19601">
        <v>1.23</v>
      </c>
      <c r="J19601">
        <v>81.48</v>
      </c>
    </row>
    <row r="19602" spans="7:10" x14ac:dyDescent="0.25">
      <c r="G19602" t="s">
        <v>1666</v>
      </c>
      <c r="H19602">
        <v>1</v>
      </c>
      <c r="I19602">
        <v>1.23</v>
      </c>
      <c r="J19602">
        <v>82.72</v>
      </c>
    </row>
    <row r="19603" spans="7:10" x14ac:dyDescent="0.25">
      <c r="G19603" t="s">
        <v>5940</v>
      </c>
      <c r="H19603">
        <v>1</v>
      </c>
      <c r="I19603">
        <v>1.23</v>
      </c>
      <c r="J19603">
        <v>83.95</v>
      </c>
    </row>
    <row r="19604" spans="7:10" x14ac:dyDescent="0.25">
      <c r="G19604" t="s">
        <v>5884</v>
      </c>
      <c r="H19604">
        <v>5</v>
      </c>
      <c r="I19604">
        <v>6.17</v>
      </c>
      <c r="J19604">
        <v>90.12</v>
      </c>
    </row>
    <row r="19605" spans="7:10" x14ac:dyDescent="0.25">
      <c r="G19605" t="s">
        <v>5892</v>
      </c>
      <c r="H19605">
        <v>1</v>
      </c>
      <c r="I19605">
        <v>1.23</v>
      </c>
      <c r="J19605">
        <v>91.36</v>
      </c>
    </row>
    <row r="19606" spans="7:10" x14ac:dyDescent="0.25">
      <c r="G19606" t="s">
        <v>5941</v>
      </c>
      <c r="H19606">
        <v>1</v>
      </c>
      <c r="I19606">
        <v>1.23</v>
      </c>
      <c r="J19606">
        <v>92.59</v>
      </c>
    </row>
    <row r="19607" spans="7:10" x14ac:dyDescent="0.25">
      <c r="G19607" t="s">
        <v>5942</v>
      </c>
      <c r="H19607">
        <v>1</v>
      </c>
      <c r="I19607">
        <v>1.23</v>
      </c>
      <c r="J19607">
        <v>93.83</v>
      </c>
    </row>
    <row r="19608" spans="7:10" x14ac:dyDescent="0.25">
      <c r="G19608" t="s">
        <v>5901</v>
      </c>
      <c r="H19608">
        <v>1</v>
      </c>
      <c r="I19608">
        <v>1.23</v>
      </c>
      <c r="J19608">
        <v>95.06</v>
      </c>
    </row>
    <row r="19609" spans="7:10" x14ac:dyDescent="0.25">
      <c r="G19609" t="s">
        <v>5943</v>
      </c>
      <c r="H19609">
        <v>1</v>
      </c>
      <c r="I19609">
        <v>1.23</v>
      </c>
      <c r="J19609">
        <v>96.3</v>
      </c>
    </row>
    <row r="19610" spans="7:10" x14ac:dyDescent="0.25">
      <c r="G19610" t="s">
        <v>5944</v>
      </c>
      <c r="H19610">
        <v>2</v>
      </c>
      <c r="I19610">
        <v>2.4700000000000002</v>
      </c>
      <c r="J19610">
        <v>98.77</v>
      </c>
    </row>
    <row r="19611" spans="7:10" x14ac:dyDescent="0.25">
      <c r="G19611" t="s">
        <v>5945</v>
      </c>
      <c r="H19611">
        <v>1</v>
      </c>
      <c r="I19611">
        <v>1.23</v>
      </c>
      <c r="J19611">
        <v>100</v>
      </c>
    </row>
    <row r="19613" spans="7:10" x14ac:dyDescent="0.25">
      <c r="G19613" t="s">
        <v>1673</v>
      </c>
      <c r="H19613">
        <v>81</v>
      </c>
      <c r="I19613">
        <v>100</v>
      </c>
    </row>
  </sheetData>
  <pageMargins left="0.7" right="0.7" top="0.75" bottom="0.75" header="0.3" footer="0.3"/>
  <pageSetup orientation="portrait" verticalDpi="0" r:id="rId1"/>
  <tableParts count="76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  <tablePart r:id="rId403"/>
    <tablePart r:id="rId404"/>
    <tablePart r:id="rId405"/>
    <tablePart r:id="rId406"/>
    <tablePart r:id="rId407"/>
    <tablePart r:id="rId408"/>
    <tablePart r:id="rId409"/>
    <tablePart r:id="rId410"/>
    <tablePart r:id="rId411"/>
    <tablePart r:id="rId412"/>
    <tablePart r:id="rId413"/>
    <tablePart r:id="rId414"/>
    <tablePart r:id="rId415"/>
    <tablePart r:id="rId416"/>
    <tablePart r:id="rId417"/>
    <tablePart r:id="rId418"/>
    <tablePart r:id="rId419"/>
    <tablePart r:id="rId420"/>
    <tablePart r:id="rId421"/>
    <tablePart r:id="rId422"/>
    <tablePart r:id="rId423"/>
    <tablePart r:id="rId424"/>
    <tablePart r:id="rId425"/>
    <tablePart r:id="rId426"/>
    <tablePart r:id="rId427"/>
    <tablePart r:id="rId428"/>
    <tablePart r:id="rId429"/>
    <tablePart r:id="rId430"/>
    <tablePart r:id="rId431"/>
    <tablePart r:id="rId432"/>
    <tablePart r:id="rId433"/>
    <tablePart r:id="rId434"/>
    <tablePart r:id="rId435"/>
    <tablePart r:id="rId436"/>
    <tablePart r:id="rId437"/>
    <tablePart r:id="rId438"/>
    <tablePart r:id="rId439"/>
    <tablePart r:id="rId440"/>
    <tablePart r:id="rId441"/>
    <tablePart r:id="rId442"/>
    <tablePart r:id="rId443"/>
    <tablePart r:id="rId444"/>
    <tablePart r:id="rId445"/>
    <tablePart r:id="rId446"/>
    <tablePart r:id="rId447"/>
    <tablePart r:id="rId448"/>
    <tablePart r:id="rId449"/>
    <tablePart r:id="rId450"/>
    <tablePart r:id="rId451"/>
    <tablePart r:id="rId452"/>
    <tablePart r:id="rId453"/>
    <tablePart r:id="rId454"/>
    <tablePart r:id="rId455"/>
    <tablePart r:id="rId456"/>
    <tablePart r:id="rId457"/>
    <tablePart r:id="rId458"/>
    <tablePart r:id="rId459"/>
    <tablePart r:id="rId460"/>
    <tablePart r:id="rId461"/>
    <tablePart r:id="rId462"/>
    <tablePart r:id="rId463"/>
    <tablePart r:id="rId464"/>
    <tablePart r:id="rId465"/>
    <tablePart r:id="rId466"/>
    <tablePart r:id="rId467"/>
    <tablePart r:id="rId468"/>
    <tablePart r:id="rId469"/>
    <tablePart r:id="rId470"/>
    <tablePart r:id="rId471"/>
    <tablePart r:id="rId472"/>
    <tablePart r:id="rId473"/>
    <tablePart r:id="rId474"/>
    <tablePart r:id="rId475"/>
    <tablePart r:id="rId476"/>
    <tablePart r:id="rId477"/>
    <tablePart r:id="rId478"/>
    <tablePart r:id="rId479"/>
    <tablePart r:id="rId480"/>
    <tablePart r:id="rId481"/>
    <tablePart r:id="rId482"/>
    <tablePart r:id="rId483"/>
    <tablePart r:id="rId484"/>
    <tablePart r:id="rId485"/>
    <tablePart r:id="rId486"/>
    <tablePart r:id="rId487"/>
    <tablePart r:id="rId488"/>
    <tablePart r:id="rId489"/>
    <tablePart r:id="rId490"/>
    <tablePart r:id="rId491"/>
    <tablePart r:id="rId492"/>
    <tablePart r:id="rId493"/>
    <tablePart r:id="rId494"/>
    <tablePart r:id="rId495"/>
    <tablePart r:id="rId496"/>
    <tablePart r:id="rId497"/>
    <tablePart r:id="rId498"/>
    <tablePart r:id="rId499"/>
    <tablePart r:id="rId500"/>
    <tablePart r:id="rId501"/>
    <tablePart r:id="rId502"/>
    <tablePart r:id="rId503"/>
    <tablePart r:id="rId504"/>
    <tablePart r:id="rId505"/>
    <tablePart r:id="rId506"/>
    <tablePart r:id="rId507"/>
    <tablePart r:id="rId508"/>
    <tablePart r:id="rId509"/>
    <tablePart r:id="rId510"/>
    <tablePart r:id="rId511"/>
    <tablePart r:id="rId512"/>
    <tablePart r:id="rId513"/>
    <tablePart r:id="rId514"/>
    <tablePart r:id="rId515"/>
    <tablePart r:id="rId516"/>
    <tablePart r:id="rId517"/>
    <tablePart r:id="rId518"/>
    <tablePart r:id="rId519"/>
    <tablePart r:id="rId520"/>
    <tablePart r:id="rId521"/>
    <tablePart r:id="rId522"/>
    <tablePart r:id="rId523"/>
    <tablePart r:id="rId524"/>
    <tablePart r:id="rId525"/>
    <tablePart r:id="rId526"/>
    <tablePart r:id="rId527"/>
    <tablePart r:id="rId528"/>
    <tablePart r:id="rId529"/>
    <tablePart r:id="rId530"/>
    <tablePart r:id="rId531"/>
    <tablePart r:id="rId532"/>
    <tablePart r:id="rId533"/>
    <tablePart r:id="rId534"/>
    <tablePart r:id="rId535"/>
    <tablePart r:id="rId536"/>
    <tablePart r:id="rId537"/>
    <tablePart r:id="rId538"/>
    <tablePart r:id="rId539"/>
    <tablePart r:id="rId540"/>
    <tablePart r:id="rId541"/>
    <tablePart r:id="rId542"/>
    <tablePart r:id="rId543"/>
    <tablePart r:id="rId544"/>
    <tablePart r:id="rId545"/>
    <tablePart r:id="rId546"/>
    <tablePart r:id="rId547"/>
    <tablePart r:id="rId548"/>
    <tablePart r:id="rId549"/>
    <tablePart r:id="rId550"/>
    <tablePart r:id="rId551"/>
    <tablePart r:id="rId552"/>
    <tablePart r:id="rId553"/>
    <tablePart r:id="rId554"/>
    <tablePart r:id="rId555"/>
    <tablePart r:id="rId556"/>
    <tablePart r:id="rId557"/>
    <tablePart r:id="rId558"/>
    <tablePart r:id="rId559"/>
    <tablePart r:id="rId560"/>
    <tablePart r:id="rId561"/>
    <tablePart r:id="rId562"/>
    <tablePart r:id="rId563"/>
    <tablePart r:id="rId564"/>
    <tablePart r:id="rId565"/>
    <tablePart r:id="rId566"/>
    <tablePart r:id="rId567"/>
    <tablePart r:id="rId568"/>
    <tablePart r:id="rId569"/>
    <tablePart r:id="rId570"/>
    <tablePart r:id="rId571"/>
    <tablePart r:id="rId572"/>
    <tablePart r:id="rId573"/>
    <tablePart r:id="rId574"/>
    <tablePart r:id="rId575"/>
    <tablePart r:id="rId576"/>
    <tablePart r:id="rId577"/>
    <tablePart r:id="rId578"/>
    <tablePart r:id="rId579"/>
    <tablePart r:id="rId580"/>
    <tablePart r:id="rId581"/>
    <tablePart r:id="rId582"/>
    <tablePart r:id="rId583"/>
    <tablePart r:id="rId584"/>
    <tablePart r:id="rId585"/>
    <tablePart r:id="rId586"/>
    <tablePart r:id="rId587"/>
    <tablePart r:id="rId588"/>
    <tablePart r:id="rId589"/>
    <tablePart r:id="rId590"/>
    <tablePart r:id="rId591"/>
    <tablePart r:id="rId592"/>
    <tablePart r:id="rId593"/>
    <tablePart r:id="rId594"/>
    <tablePart r:id="rId595"/>
    <tablePart r:id="rId596"/>
    <tablePart r:id="rId597"/>
    <tablePart r:id="rId598"/>
    <tablePart r:id="rId599"/>
    <tablePart r:id="rId600"/>
    <tablePart r:id="rId601"/>
    <tablePart r:id="rId602"/>
    <tablePart r:id="rId603"/>
    <tablePart r:id="rId604"/>
    <tablePart r:id="rId605"/>
    <tablePart r:id="rId606"/>
    <tablePart r:id="rId607"/>
    <tablePart r:id="rId608"/>
    <tablePart r:id="rId609"/>
    <tablePart r:id="rId610"/>
    <tablePart r:id="rId611"/>
    <tablePart r:id="rId612"/>
    <tablePart r:id="rId613"/>
    <tablePart r:id="rId614"/>
    <tablePart r:id="rId615"/>
    <tablePart r:id="rId616"/>
    <tablePart r:id="rId617"/>
    <tablePart r:id="rId618"/>
    <tablePart r:id="rId619"/>
    <tablePart r:id="rId620"/>
    <tablePart r:id="rId621"/>
    <tablePart r:id="rId622"/>
    <tablePart r:id="rId623"/>
    <tablePart r:id="rId624"/>
    <tablePart r:id="rId625"/>
    <tablePart r:id="rId626"/>
    <tablePart r:id="rId627"/>
    <tablePart r:id="rId628"/>
    <tablePart r:id="rId629"/>
    <tablePart r:id="rId630"/>
    <tablePart r:id="rId631"/>
    <tablePart r:id="rId632"/>
    <tablePart r:id="rId633"/>
    <tablePart r:id="rId634"/>
    <tablePart r:id="rId635"/>
    <tablePart r:id="rId636"/>
    <tablePart r:id="rId637"/>
    <tablePart r:id="rId638"/>
    <tablePart r:id="rId639"/>
    <tablePart r:id="rId640"/>
    <tablePart r:id="rId641"/>
    <tablePart r:id="rId642"/>
    <tablePart r:id="rId643"/>
    <tablePart r:id="rId644"/>
    <tablePart r:id="rId645"/>
    <tablePart r:id="rId646"/>
    <tablePart r:id="rId647"/>
    <tablePart r:id="rId648"/>
    <tablePart r:id="rId649"/>
    <tablePart r:id="rId650"/>
    <tablePart r:id="rId651"/>
    <tablePart r:id="rId652"/>
    <tablePart r:id="rId653"/>
    <tablePart r:id="rId654"/>
    <tablePart r:id="rId655"/>
    <tablePart r:id="rId656"/>
    <tablePart r:id="rId657"/>
    <tablePart r:id="rId658"/>
    <tablePart r:id="rId659"/>
    <tablePart r:id="rId660"/>
    <tablePart r:id="rId661"/>
    <tablePart r:id="rId662"/>
    <tablePart r:id="rId663"/>
    <tablePart r:id="rId664"/>
    <tablePart r:id="rId665"/>
    <tablePart r:id="rId666"/>
    <tablePart r:id="rId667"/>
    <tablePart r:id="rId668"/>
    <tablePart r:id="rId669"/>
    <tablePart r:id="rId670"/>
    <tablePart r:id="rId671"/>
    <tablePart r:id="rId672"/>
    <tablePart r:id="rId673"/>
    <tablePart r:id="rId674"/>
    <tablePart r:id="rId675"/>
    <tablePart r:id="rId676"/>
    <tablePart r:id="rId677"/>
    <tablePart r:id="rId678"/>
    <tablePart r:id="rId679"/>
    <tablePart r:id="rId680"/>
    <tablePart r:id="rId681"/>
    <tablePart r:id="rId682"/>
    <tablePart r:id="rId683"/>
    <tablePart r:id="rId684"/>
    <tablePart r:id="rId685"/>
    <tablePart r:id="rId686"/>
    <tablePart r:id="rId687"/>
    <tablePart r:id="rId688"/>
    <tablePart r:id="rId689"/>
    <tablePart r:id="rId690"/>
    <tablePart r:id="rId691"/>
    <tablePart r:id="rId692"/>
    <tablePart r:id="rId693"/>
    <tablePart r:id="rId694"/>
    <tablePart r:id="rId695"/>
    <tablePart r:id="rId696"/>
    <tablePart r:id="rId697"/>
    <tablePart r:id="rId698"/>
    <tablePart r:id="rId699"/>
    <tablePart r:id="rId700"/>
    <tablePart r:id="rId701"/>
    <tablePart r:id="rId702"/>
    <tablePart r:id="rId703"/>
    <tablePart r:id="rId704"/>
    <tablePart r:id="rId705"/>
    <tablePart r:id="rId706"/>
    <tablePart r:id="rId707"/>
    <tablePart r:id="rId708"/>
    <tablePart r:id="rId709"/>
    <tablePart r:id="rId710"/>
    <tablePart r:id="rId711"/>
    <tablePart r:id="rId712"/>
    <tablePart r:id="rId713"/>
    <tablePart r:id="rId714"/>
    <tablePart r:id="rId715"/>
    <tablePart r:id="rId716"/>
    <tablePart r:id="rId717"/>
    <tablePart r:id="rId718"/>
    <tablePart r:id="rId719"/>
    <tablePart r:id="rId720"/>
    <tablePart r:id="rId721"/>
    <tablePart r:id="rId722"/>
    <tablePart r:id="rId723"/>
    <tablePart r:id="rId724"/>
    <tablePart r:id="rId725"/>
    <tablePart r:id="rId726"/>
    <tablePart r:id="rId727"/>
    <tablePart r:id="rId728"/>
    <tablePart r:id="rId729"/>
    <tablePart r:id="rId730"/>
    <tablePart r:id="rId731"/>
    <tablePart r:id="rId732"/>
    <tablePart r:id="rId733"/>
    <tablePart r:id="rId734"/>
    <tablePart r:id="rId735"/>
    <tablePart r:id="rId736"/>
    <tablePart r:id="rId737"/>
    <tablePart r:id="rId738"/>
    <tablePart r:id="rId739"/>
    <tablePart r:id="rId740"/>
    <tablePart r:id="rId741"/>
    <tablePart r:id="rId742"/>
    <tablePart r:id="rId743"/>
    <tablePart r:id="rId744"/>
    <tablePart r:id="rId745"/>
    <tablePart r:id="rId746"/>
    <tablePart r:id="rId747"/>
    <tablePart r:id="rId748"/>
    <tablePart r:id="rId749"/>
    <tablePart r:id="rId750"/>
    <tablePart r:id="rId751"/>
    <tablePart r:id="rId752"/>
    <tablePart r:id="rId753"/>
    <tablePart r:id="rId754"/>
    <tablePart r:id="rId755"/>
    <tablePart r:id="rId756"/>
    <tablePart r:id="rId757"/>
    <tablePart r:id="rId758"/>
    <tablePart r:id="rId759"/>
    <tablePart r:id="rId760"/>
    <tablePart r:id="rId7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Notes</vt:lpstr>
      <vt:lpstr>Data Dictionary</vt:lpstr>
      <vt:lpstr>Tables with all  variables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Samantha</cp:lastModifiedBy>
  <cp:lastPrinted>2014-06-26T17:37:13Z</cp:lastPrinted>
  <dcterms:created xsi:type="dcterms:W3CDTF">2014-02-27T20:15:00Z</dcterms:created>
  <dcterms:modified xsi:type="dcterms:W3CDTF">2017-06-19T21:18:38Z</dcterms:modified>
</cp:coreProperties>
</file>