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1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1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EB611B37-0FFE-4487-B35A-01F9045C2A5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ales report" sheetId="1" r:id="rId1"/>
    <sheet name="Online Sales Tracker" sheetId="5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H17" i="5"/>
  <c r="H18" i="5"/>
  <c r="H19" i="5"/>
  <c r="H15" i="5"/>
  <c r="H8" i="5"/>
  <c r="H9" i="5"/>
  <c r="H10" i="5"/>
  <c r="H11" i="5"/>
  <c r="G7" i="5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8" i="1"/>
  <c r="C15" i="5"/>
  <c r="G19" i="5"/>
  <c r="E19" i="5"/>
  <c r="C19" i="5"/>
  <c r="E17" i="5"/>
  <c r="F15" i="5"/>
  <c r="G8" i="5"/>
  <c r="G9" i="5"/>
  <c r="F10" i="5"/>
  <c r="G11" i="5"/>
  <c r="F9" i="5" l="1"/>
  <c r="D9" i="5"/>
  <c r="D11" i="5"/>
  <c r="F11" i="5"/>
  <c r="C8" i="5"/>
  <c r="C10" i="5"/>
  <c r="D7" i="5"/>
  <c r="E8" i="5"/>
  <c r="F7" i="5"/>
  <c r="F8" i="5"/>
  <c r="E10" i="5"/>
  <c r="G10" i="5"/>
  <c r="C7" i="5"/>
  <c r="C9" i="5"/>
  <c r="C11" i="5"/>
  <c r="D8" i="5"/>
  <c r="D10" i="5"/>
  <c r="E7" i="5"/>
  <c r="E9" i="5"/>
  <c r="E11" i="5"/>
  <c r="H7" i="5" l="1"/>
  <c r="H12" i="5" s="1"/>
  <c r="C12" i="5"/>
  <c r="E12" i="5"/>
  <c r="G12" i="5"/>
  <c r="D12" i="5"/>
  <c r="F12" i="5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D18" i="5"/>
  <c r="G15" i="5"/>
  <c r="G16" i="5"/>
  <c r="D16" i="5"/>
  <c r="F17" i="5"/>
  <c r="F16" i="5"/>
  <c r="G18" i="5"/>
  <c r="G17" i="5"/>
  <c r="C16" i="5"/>
  <c r="D17" i="5"/>
  <c r="E18" i="5"/>
  <c r="F19" i="5" l="1"/>
  <c r="C18" i="5"/>
  <c r="F18" i="5"/>
  <c r="D19" i="5"/>
  <c r="C17" i="5"/>
  <c r="E16" i="5"/>
  <c r="D15" i="5"/>
  <c r="E15" i="5" l="1"/>
</calcChain>
</file>

<file path=xl/sharedStrings.xml><?xml version="1.0" encoding="utf-8"?>
<sst xmlns="http://schemas.openxmlformats.org/spreadsheetml/2006/main" count="98" uniqueCount="30">
  <si>
    <t>Product</t>
  </si>
  <si>
    <t>A</t>
  </si>
  <si>
    <t>B</t>
  </si>
  <si>
    <t>C</t>
  </si>
  <si>
    <t>D</t>
  </si>
  <si>
    <t>E</t>
  </si>
  <si>
    <t>Profit</t>
  </si>
  <si>
    <t>Margin</t>
  </si>
  <si>
    <t>Net income</t>
  </si>
  <si>
    <t>Website</t>
  </si>
  <si>
    <t>Amazon</t>
  </si>
  <si>
    <t>Flipkart</t>
  </si>
  <si>
    <t>Shopclues</t>
  </si>
  <si>
    <t>Date</t>
  </si>
  <si>
    <t>Volume</t>
  </si>
  <si>
    <t>Revenue</t>
  </si>
  <si>
    <t>Big basket</t>
  </si>
  <si>
    <t>Day</t>
  </si>
  <si>
    <t>TOTAL</t>
  </si>
  <si>
    <t>Big Basket</t>
  </si>
  <si>
    <t>Cost Price</t>
  </si>
  <si>
    <t>Quantity</t>
  </si>
  <si>
    <t>Sales channel</t>
  </si>
  <si>
    <t>Sales Summary</t>
  </si>
  <si>
    <t>Online Sales Tracker</t>
  </si>
  <si>
    <t>Volume Breakup</t>
  </si>
  <si>
    <t>Product-wise Profit Breakup</t>
  </si>
  <si>
    <t>Monthly Sales Report</t>
  </si>
  <si>
    <t>Sell Price</t>
  </si>
  <si>
    <t>TIPS:--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</si>
</sst>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u/>
      <sz val="25"/>
      <color rgb="FFFFFF00"/>
      <name val="Lucida Calligraphy"/>
      <family val="4"/>
    </font>
    <font>
      <b/>
      <sz val="25"/>
      <color theme="0"/>
      <name val="Lucida Calligraphy"/>
      <family val="4"/>
    </font>
    <font>
      <b/>
      <sz val="25"/>
      <color theme="0"/>
      <name val="Times New Roman"/>
      <family val="1"/>
    </font>
    <font>
      <b/>
      <sz val="14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sz val="11"/>
      <color theme="0"/>
      <name val="Times New Roman"/>
      <family val="1"/>
    </font>
    <font>
      <b/>
      <u/>
      <sz val="35"/>
      <color rgb="FFFFFF00"/>
      <name val="Lucida Calligraphy"/>
      <family val="4"/>
    </font>
    <font>
      <b/>
      <sz val="20"/>
      <color theme="0"/>
      <name val="Times New Roman"/>
      <family val="1"/>
    </font>
    <font>
      <b/>
      <sz val="15"/>
      <color theme="0"/>
      <name val="Times New Roman"/>
      <family val="1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333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</cellStyleXfs>
  <cellXfs count="43">
    <xf numFmtId="0" fontId="0" fillId="0" borderId="0" xfId="0"/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0" fillId="7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9" fillId="7" borderId="0" xfId="0" applyFont="1" applyFill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7" borderId="7" xfId="0" applyFont="1" applyFill="1" applyBorder="1" applyAlignment="1">
      <alignment horizontal="center" vertical="center"/>
    </xf>
    <xf numFmtId="0" fontId="10" fillId="7" borderId="8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10" fillId="7" borderId="10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12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14" fontId="11" fillId="3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64" fontId="11" fillId="3" borderId="1" xfId="2" applyNumberFormat="1" applyFont="1" applyFill="1" applyBorder="1" applyAlignment="1">
      <alignment horizontal="center" vertical="center"/>
    </xf>
    <xf numFmtId="9" fontId="11" fillId="3" borderId="1" xfId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12" fillId="3" borderId="1" xfId="3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3" applyFont="1" applyFill="1" applyBorder="1" applyAlignment="1" applyProtection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</cellXfs>
  <cellStyles count="4">
    <cellStyle name="Currency" xfId="2" builtinId="4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33300"/>
      <color rgb="FFDCEEF2"/>
      <color rgb="FFFFCC99"/>
      <color rgb="FFFF7C80"/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bg1"/>
                </a:solidFill>
              </a:defRPr>
            </a:pPr>
            <a:r>
              <a:rPr lang="en-US">
                <a:solidFill>
                  <a:schemeClr val="bg1"/>
                </a:solidFill>
              </a:rPr>
              <a:t>Sales</a:t>
            </a:r>
            <a:r>
              <a:rPr lang="en-US" baseline="0">
                <a:solidFill>
                  <a:schemeClr val="bg1"/>
                </a:solidFill>
              </a:rPr>
              <a:t> </a:t>
            </a:r>
            <a:r>
              <a:rPr lang="en-US">
                <a:solidFill>
                  <a:schemeClr val="bg1"/>
                </a:solidFill>
              </a:rPr>
              <a:t>Volume Against Each Sales</a:t>
            </a:r>
            <a:r>
              <a:rPr lang="en-US" baseline="0">
                <a:solidFill>
                  <a:schemeClr val="bg1"/>
                </a:solidFill>
              </a:rPr>
              <a:t> Channel</a:t>
            </a:r>
            <a:endParaRPr lang="en-US">
              <a:solidFill>
                <a:schemeClr val="bg1"/>
              </a:solidFill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7455866973192918E-2"/>
          <c:y val="0.32046116530245944"/>
          <c:w val="0.21180315789932277"/>
          <c:h val="6.0929773093758917E-2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09344"/>
        <c:axId val="173610880"/>
      </c:barChart>
      <c:catAx>
        <c:axId val="17360934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73610880"/>
        <c:crosses val="autoZero"/>
        <c:auto val="1"/>
        <c:lblAlgn val="ctr"/>
        <c:lblOffset val="100"/>
        <c:noMultiLvlLbl val="0"/>
      </c:catAx>
      <c:valAx>
        <c:axId val="1736108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3609344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baseline="0"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 w="19050">
      <a:solidFill>
        <a:schemeClr val="bg1">
          <a:alpha val="99000"/>
        </a:schemeClr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Tracker'!$D$14</c:f>
              <c:strCache>
                <c:ptCount val="1"/>
                <c:pt idx="0">
                  <c:v>Amazon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Tracker'!$D$15:$D$19</c:f>
              <c:numCache>
                <c:formatCode>General</c:formatCode>
                <c:ptCount val="5"/>
                <c:pt idx="0">
                  <c:v>125</c:v>
                </c:pt>
                <c:pt idx="1">
                  <c:v>300</c:v>
                </c:pt>
                <c:pt idx="2">
                  <c:v>320</c:v>
                </c:pt>
                <c:pt idx="3">
                  <c:v>200</c:v>
                </c:pt>
                <c:pt idx="4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C6-4D57-AFF0-CE6995A6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Tracker'!$F$14</c:f>
              <c:strCache>
                <c:ptCount val="1"/>
                <c:pt idx="0">
                  <c:v>Flipkart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Tracker'!$F$15:$F$19</c:f>
              <c:numCache>
                <c:formatCode>General</c:formatCode>
                <c:ptCount val="5"/>
                <c:pt idx="0">
                  <c:v>0</c:v>
                </c:pt>
                <c:pt idx="1">
                  <c:v>250</c:v>
                </c:pt>
                <c:pt idx="2">
                  <c:v>320</c:v>
                </c:pt>
                <c:pt idx="3">
                  <c:v>700</c:v>
                </c:pt>
                <c:pt idx="4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A0-45A9-9BFC-BFFE1BA76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Tracker'!$G$14</c:f>
              <c:strCache>
                <c:ptCount val="1"/>
                <c:pt idx="0">
                  <c:v>Shopclues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Tracker'!$G$15:$G$19</c:f>
              <c:numCache>
                <c:formatCode>General</c:formatCode>
                <c:ptCount val="5"/>
                <c:pt idx="0">
                  <c:v>250</c:v>
                </c:pt>
                <c:pt idx="1">
                  <c:v>250</c:v>
                </c:pt>
                <c:pt idx="2">
                  <c:v>800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EA3-BB6B-92FC40B22E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FF-4DAD-B168-4DE1FFD55D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FF-4DAD-B168-4DE1FFD55D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FF-4DAD-B168-4DE1FFD55D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FF-4DAD-B168-4DE1FFD55D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FF-4DAD-B168-4DE1FFD55DB5}"/>
              </c:ext>
            </c:extLst>
          </c:dPt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E19-80B0-C3C4CAB31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14674302075877"/>
          <c:y val="8.4602368866328256E-2"/>
          <c:w val="0.58303030303030301"/>
          <c:h val="0.81387478849407779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E7D-4EE9-8983-FDDA00EDA0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E7D-4EE9-8983-FDDA00EDA0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E7D-4EE9-8983-FDDA00EDA0B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E7D-4EE9-8983-FDDA00EDA0B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E7D-4EE9-8983-FDDA00EDA0BF}"/>
              </c:ext>
            </c:extLst>
          </c:dPt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63-431D-AEBB-B94A4DC65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CD-4E7E-BF23-479BCCD41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97-4687-944A-EAD8AA3C1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Lit>
              <c:ptCount val="5"/>
              <c:pt idx="0">
                <c:v>A</c:v>
              </c:pt>
              <c:pt idx="1">
                <c:v>B</c:v>
              </c:pt>
              <c:pt idx="2">
                <c:v>C</c:v>
              </c:pt>
              <c:pt idx="3">
                <c:v>D</c:v>
              </c:pt>
              <c:pt idx="4">
                <c:v>E</c:v>
              </c:pt>
            </c:strLit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A-4F9D-A456-4A0308CEC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Website</c:v>
              </c:pt>
              <c:pt idx="1">
                <c:v>Amezon</c:v>
              </c:pt>
              <c:pt idx="2">
                <c:v>Big basket</c:v>
              </c:pt>
              <c:pt idx="3">
                <c:v>Flipkart</c:v>
              </c:pt>
              <c:pt idx="4">
                <c:v>Shopclues</c:v>
              </c:pt>
            </c:strLit>
          </c:cat>
          <c:val>
            <c:numRef>
              <c:f>'Online Sales Tracker'!$C$7:$C$11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80</c:v>
                </c:pt>
                <c:pt idx="3">
                  <c:v>45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9F-4468-A79B-68F865D2F2A0}"/>
            </c:ext>
          </c:extLst>
        </c:ser>
        <c:ser>
          <c:idx val="1"/>
          <c:order val="1"/>
          <c:tx>
            <c:v>B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Website</c:v>
              </c:pt>
              <c:pt idx="1">
                <c:v>Amezon</c:v>
              </c:pt>
              <c:pt idx="2">
                <c:v>Big basket</c:v>
              </c:pt>
              <c:pt idx="3">
                <c:v>Flipkart</c:v>
              </c:pt>
              <c:pt idx="4">
                <c:v>Shopclues</c:v>
              </c:pt>
            </c:strLit>
          </c:cat>
          <c:val>
            <c:numRef>
              <c:f>'Online Sales Tracker'!$D$7:$D$11</c:f>
              <c:numCache>
                <c:formatCode>General</c:formatCode>
                <c:ptCount val="5"/>
                <c:pt idx="0">
                  <c:v>25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9F-4468-A79B-68F865D2F2A0}"/>
            </c:ext>
          </c:extLst>
        </c:ser>
        <c:ser>
          <c:idx val="2"/>
          <c:order val="2"/>
          <c:tx>
            <c:v>C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Website</c:v>
              </c:pt>
              <c:pt idx="1">
                <c:v>Amezon</c:v>
              </c:pt>
              <c:pt idx="2">
                <c:v>Big basket</c:v>
              </c:pt>
              <c:pt idx="3">
                <c:v>Flipkart</c:v>
              </c:pt>
              <c:pt idx="4">
                <c:v>Shopclues</c:v>
              </c:pt>
            </c:strLit>
          </c:cat>
          <c:val>
            <c:numRef>
              <c:f>'Online Sales Tracker'!$E$7:$E$11</c:f>
              <c:numCache>
                <c:formatCode>General</c:formatCode>
                <c:ptCount val="5"/>
                <c:pt idx="0">
                  <c:v>40</c:v>
                </c:pt>
                <c:pt idx="1">
                  <c:v>115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9F-4468-A79B-68F865D2F2A0}"/>
            </c:ext>
          </c:extLst>
        </c:ser>
        <c:ser>
          <c:idx val="3"/>
          <c:order val="3"/>
          <c:tx>
            <c:v>D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Website</c:v>
              </c:pt>
              <c:pt idx="1">
                <c:v>Amezon</c:v>
              </c:pt>
              <c:pt idx="2">
                <c:v>Big basket</c:v>
              </c:pt>
              <c:pt idx="3">
                <c:v>Flipkart</c:v>
              </c:pt>
              <c:pt idx="4">
                <c:v>Shopclues</c:v>
              </c:pt>
            </c:strLit>
          </c:cat>
          <c:val>
            <c:numRef>
              <c:f>'Online Sales Tracker'!$F$7:$F$11</c:f>
              <c:numCache>
                <c:formatCode>General</c:formatCode>
                <c:ptCount val="5"/>
                <c:pt idx="0">
                  <c:v>0</c:v>
                </c:pt>
                <c:pt idx="1">
                  <c:v>50</c:v>
                </c:pt>
                <c:pt idx="2">
                  <c:v>40</c:v>
                </c:pt>
                <c:pt idx="3">
                  <c:v>70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9F-4468-A79B-68F865D2F2A0}"/>
            </c:ext>
          </c:extLst>
        </c:ser>
        <c:ser>
          <c:idx val="4"/>
          <c:order val="4"/>
          <c:tx>
            <c:v>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Website</c:v>
              </c:pt>
              <c:pt idx="1">
                <c:v>Amezon</c:v>
              </c:pt>
              <c:pt idx="2">
                <c:v>Big basket</c:v>
              </c:pt>
              <c:pt idx="3">
                <c:v>Flipkart</c:v>
              </c:pt>
              <c:pt idx="4">
                <c:v>Shopclues</c:v>
              </c:pt>
            </c:strLit>
          </c:cat>
          <c:val>
            <c:numRef>
              <c:f>'Online Sales Tracker'!$G$7:$G$11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100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9F-4468-A79B-68F865D2F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8371152"/>
        <c:axId val="1058362032"/>
      </c:barChart>
      <c:lineChart>
        <c:grouping val="standard"/>
        <c:varyColors val="0"/>
        <c:ser>
          <c:idx val="5"/>
          <c:order val="5"/>
          <c:tx>
            <c:v>volume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'Online Sales Tracker'!$H$7:$H$11</c:f>
              <c:numCache>
                <c:formatCode>General</c:formatCode>
                <c:ptCount val="5"/>
                <c:pt idx="0">
                  <c:v>125</c:v>
                </c:pt>
                <c:pt idx="1">
                  <c:v>295</c:v>
                </c:pt>
                <c:pt idx="2">
                  <c:v>260</c:v>
                </c:pt>
                <c:pt idx="3">
                  <c:v>185</c:v>
                </c:pt>
                <c:pt idx="4">
                  <c:v>260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9F-4468-A79B-68F865D2F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8371152"/>
        <c:axId val="1058362032"/>
      </c:lineChart>
      <c:catAx>
        <c:axId val="1058371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62032"/>
        <c:crosses val="autoZero"/>
        <c:auto val="1"/>
        <c:lblAlgn val="ctr"/>
        <c:lblOffset val="100"/>
        <c:noMultiLvlLbl val="0"/>
      </c:catAx>
      <c:valAx>
        <c:axId val="105836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837115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Amazon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8997E-2"/>
          <c:w val="0.62895789833736993"/>
          <c:h val="0.88845409985229185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34"/>
          <c:y val="0.27226731394456488"/>
          <c:w val="0.14284613309699096"/>
          <c:h val="0.64689350961441638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Flipkart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Shopclues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r>
              <a:rPr lang="en-US" baseline="0">
                <a:solidFill>
                  <a:schemeClr val="bg1"/>
                </a:solidFill>
              </a:rPr>
              <a:t>Profit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6.6351044469962608E-2"/>
          <c:y val="0.1717101186095483"/>
          <c:w val="0.84258220951737239"/>
          <c:h val="0.682888388951380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'Online Sales Tracker'!$B$15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Tracker'!$C$15:$G$15</c:f>
              <c:numCache>
                <c:formatCode>General</c:formatCode>
                <c:ptCount val="5"/>
                <c:pt idx="0">
                  <c:v>50</c:v>
                </c:pt>
                <c:pt idx="1">
                  <c:v>125</c:v>
                </c:pt>
                <c:pt idx="2">
                  <c:v>200</c:v>
                </c:pt>
                <c:pt idx="3">
                  <c:v>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56-4D38-A322-FB25026EF5E4}"/>
            </c:ext>
          </c:extLst>
        </c:ser>
        <c:ser>
          <c:idx val="1"/>
          <c:order val="1"/>
          <c:tx>
            <c:strRef>
              <c:f>'Online Sales Tracker'!$B$16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Tracker'!$C$16:$G$16</c:f>
              <c:numCache>
                <c:formatCode>General</c:formatCode>
                <c:ptCount val="5"/>
                <c:pt idx="0">
                  <c:v>100</c:v>
                </c:pt>
                <c:pt idx="1">
                  <c:v>300</c:v>
                </c:pt>
                <c:pt idx="2">
                  <c:v>575</c:v>
                </c:pt>
                <c:pt idx="3">
                  <c:v>250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56-4D38-A322-FB25026EF5E4}"/>
            </c:ext>
          </c:extLst>
        </c:ser>
        <c:ser>
          <c:idx val="2"/>
          <c:order val="2"/>
          <c:tx>
            <c:strRef>
              <c:f>'Online Sales Tracker'!$B$17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Tracker'!$C$17:$G$17</c:f>
              <c:numCache>
                <c:formatCode>General</c:formatCode>
                <c:ptCount val="5"/>
                <c:pt idx="0">
                  <c:v>640</c:v>
                </c:pt>
                <c:pt idx="1">
                  <c:v>320</c:v>
                </c:pt>
                <c:pt idx="2">
                  <c:v>0</c:v>
                </c:pt>
                <c:pt idx="3">
                  <c:v>320</c:v>
                </c:pt>
                <c:pt idx="4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56-4D38-A322-FB25026EF5E4}"/>
            </c:ext>
          </c:extLst>
        </c:ser>
        <c:ser>
          <c:idx val="3"/>
          <c:order val="3"/>
          <c:tx>
            <c:strRef>
              <c:f>'Online Sales Tracker'!$B$18</c:f>
              <c:strCache>
                <c:ptCount val="1"/>
                <c:pt idx="0">
                  <c:v>D</c:v>
                </c:pt>
              </c:strCache>
            </c:strRef>
          </c:tx>
          <c:invertIfNegative val="0"/>
          <c:cat>
            <c:strRef>
              <c:f>'Online Sales Tracker'!$C$14:$G$14</c:f>
              <c:strCache>
                <c:ptCount val="5"/>
                <c:pt idx="0">
                  <c:v>Website</c:v>
                </c:pt>
                <c:pt idx="1">
                  <c:v>Amazon</c:v>
                </c:pt>
                <c:pt idx="2">
                  <c:v>Big Basket</c:v>
                </c:pt>
                <c:pt idx="3">
                  <c:v>Flipkart</c:v>
                </c:pt>
                <c:pt idx="4">
                  <c:v>Shopclues</c:v>
                </c:pt>
              </c:strCache>
            </c:strRef>
          </c:cat>
          <c:val>
            <c:numRef>
              <c:f>'Online Sales Tracker'!$C$18:$G$18</c:f>
              <c:numCache>
                <c:formatCode>General</c:formatCode>
                <c:ptCount val="5"/>
                <c:pt idx="0">
                  <c:v>450</c:v>
                </c:pt>
                <c:pt idx="1">
                  <c:v>200</c:v>
                </c:pt>
                <c:pt idx="2">
                  <c:v>250</c:v>
                </c:pt>
                <c:pt idx="3">
                  <c:v>700</c:v>
                </c:pt>
                <c:pt idx="4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56-4D38-A322-FB25026EF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589632"/>
        <c:axId val="177144960"/>
      </c:barChart>
      <c:catAx>
        <c:axId val="1775896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144960"/>
        <c:crosses val="autoZero"/>
        <c:auto val="1"/>
        <c:lblAlgn val="ctr"/>
        <c:lblOffset val="100"/>
        <c:noMultiLvlLbl val="0"/>
      </c:catAx>
      <c:valAx>
        <c:axId val="177144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>
                <a:solidFill>
                  <a:schemeClr val="bg1"/>
                </a:solidFill>
              </a:defRPr>
            </a:pPr>
            <a:endParaRPr lang="en-US"/>
          </a:p>
        </c:txPr>
        <c:crossAx val="177589632"/>
        <c:crosses val="autoZero"/>
        <c:crossBetween val="between"/>
      </c:valAx>
      <c:spPr>
        <a:solidFill>
          <a:schemeClr val="bg1">
            <a:lumMod val="85000"/>
          </a:schemeClr>
        </a:solidFill>
      </c:spPr>
    </c:plotArea>
    <c:legend>
      <c:legendPos val="r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5">
        <a:lumMod val="50000"/>
      </a:schemeClr>
    </a:solidFill>
    <a:ln>
      <a:solidFill>
        <a:schemeClr val="bg1"/>
      </a:solidFill>
    </a:ln>
  </c:spPr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Big Basket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Tracker'!$E$14</c:f>
              <c:strCache>
                <c:ptCount val="1"/>
                <c:pt idx="0">
                  <c:v>Big Basket</c:v>
                </c:pt>
              </c:strCache>
            </c:strRef>
          </c:tx>
          <c:cat>
            <c:strRef>
              <c:f>'Online Sales Tracker'!$B$15:$B$19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'Online Sales Tracker'!$E$15:$E$19</c:f>
              <c:numCache>
                <c:formatCode>General</c:formatCode>
                <c:ptCount val="5"/>
                <c:pt idx="0">
                  <c:v>200</c:v>
                </c:pt>
                <c:pt idx="1">
                  <c:v>575</c:v>
                </c:pt>
                <c:pt idx="2">
                  <c:v>0</c:v>
                </c:pt>
                <c:pt idx="3">
                  <c:v>250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E-4192-B896-6755B23FB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>
                <a:solidFill>
                  <a:schemeClr val="bg1"/>
                </a:solidFill>
                <a:latin typeface="+mj-lt"/>
                <a:ea typeface="Tahoma" pitchFamily="34" charset="0"/>
                <a:cs typeface="Tahoma" pitchFamily="34" charset="0"/>
              </a:defRPr>
            </a:pPr>
            <a:r>
              <a:rPr lang="en-US" sz="1400">
                <a:latin typeface="+mn-lt"/>
              </a:rPr>
              <a:t>Website</a:t>
            </a:r>
          </a:p>
        </c:rich>
      </c:tx>
      <c:layout>
        <c:manualLayout>
          <c:xMode val="edge"/>
          <c:yMode val="edge"/>
          <c:x val="0.70483118469708583"/>
          <c:y val="5.120699318180901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2.9513361125501951E-2"/>
          <c:y val="2.6200911511359014E-2"/>
          <c:w val="0.62895789833736993"/>
          <c:h val="0.8884540998522914"/>
        </c:manualLayout>
      </c:layout>
      <c:pieChart>
        <c:varyColors val="1"/>
        <c:ser>
          <c:idx val="0"/>
          <c:order val="0"/>
          <c:tx>
            <c:strRef>
              <c:f>'Online Sales Tracker'!$C$14</c:f>
              <c:strCache>
                <c:ptCount val="1"/>
                <c:pt idx="0">
                  <c:v>Website</c:v>
                </c:pt>
              </c:strCache>
            </c:strRef>
          </c:tx>
          <c:cat>
            <c:strRef>
              <c:f>'Online Sales Tracker'!$B$15:$B$18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'Online Sales Tracker'!$C$15:$C$18</c:f>
              <c:numCache>
                <c:formatCode>General</c:formatCode>
                <c:ptCount val="4"/>
                <c:pt idx="0">
                  <c:v>50</c:v>
                </c:pt>
                <c:pt idx="1">
                  <c:v>100</c:v>
                </c:pt>
                <c:pt idx="2">
                  <c:v>640</c:v>
                </c:pt>
                <c:pt idx="3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2D-4458-BA3C-093E8B0EA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81486143639175757"/>
          <c:y val="0.27226731394456488"/>
          <c:w val="0.14284613309699107"/>
          <c:h val="0.64689350961441672"/>
        </c:manualLayout>
      </c:layout>
      <c:overlay val="0"/>
      <c:spPr>
        <a:ln w="19050"/>
      </c:spPr>
      <c:txPr>
        <a:bodyPr/>
        <a:lstStyle/>
        <a:p>
          <a:pPr>
            <a:defRPr>
              <a:solidFill>
                <a:schemeClr val="bg1"/>
              </a:solidFill>
              <a:latin typeface="Tahoma" pitchFamily="34" charset="0"/>
              <a:ea typeface="Tahoma" pitchFamily="34" charset="0"/>
              <a:cs typeface="Tahoma" pitchFamily="34" charset="0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4472C4">
        <a:lumMod val="50000"/>
      </a:srgbClr>
    </a:solidFill>
    <a:ln w="19050">
      <a:solidFill>
        <a:sysClr val="window" lastClr="FFFFFF"/>
      </a:solidFill>
    </a:ln>
  </c:spPr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571501</xdr:colOff>
      <xdr:row>6</xdr:row>
      <xdr:rowOff>142875</xdr:rowOff>
    </xdr:from>
    <xdr:to>
      <xdr:col>22</xdr:col>
      <xdr:colOff>390526</xdr:colOff>
      <xdr:row>32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231769-30CD-41C7-BFE6-84D31DBA2873}"/>
            </a:ext>
          </a:extLst>
        </xdr:cNvPr>
        <xdr:cNvSpPr txBox="1"/>
      </xdr:nvSpPr>
      <xdr:spPr>
        <a:xfrm>
          <a:off x="9877426" y="742950"/>
          <a:ext cx="6038850" cy="511492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600" b="1" baseline="0"/>
        </a:p>
        <a:p>
          <a:r>
            <a:rPr lang="en-US" sz="1600" b="1" baseline="0"/>
            <a:t>1.For Calculating the Profit = Sell Price - Cost Price</a:t>
          </a:r>
        </a:p>
        <a:p>
          <a:endParaRPr lang="en-US" sz="1600" b="1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2.For Calculating the Margin  = Profit / Sell Price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3.For Calculating the Net Income = Profit * Quanity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6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4.For Calculating the Revenue =  Sell Price * Quantity</a:t>
          </a:r>
          <a:endParaRPr lang="en-US" sz="1600" b="1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0</xdr:col>
      <xdr:colOff>142875</xdr:colOff>
      <xdr:row>0</xdr:row>
      <xdr:rowOff>142875</xdr:rowOff>
    </xdr:from>
    <xdr:to>
      <xdr:col>19</xdr:col>
      <xdr:colOff>523875</xdr:colOff>
      <xdr:row>3</xdr:row>
      <xdr:rowOff>19050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0F29FF0-4505-4146-82E5-3DF907403601}"/>
            </a:ext>
          </a:extLst>
        </xdr:cNvPr>
        <xdr:cNvSpPr txBox="1"/>
      </xdr:nvSpPr>
      <xdr:spPr>
        <a:xfrm>
          <a:off x="142875" y="142875"/>
          <a:ext cx="14077950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CAPSTONE</a:t>
          </a:r>
          <a:r>
            <a:rPr lang="en-US" sz="1100" baseline="0"/>
            <a:t> PROJECT ON ONLINE SALES TRACKING SYSTEM</a:t>
          </a:r>
        </a:p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19</xdr:row>
      <xdr:rowOff>106680</xdr:rowOff>
    </xdr:from>
    <xdr:to>
      <xdr:col>8</xdr:col>
      <xdr:colOff>22860</xdr:colOff>
      <xdr:row>37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38</xdr:row>
      <xdr:rowOff>137160</xdr:rowOff>
    </xdr:from>
    <xdr:to>
      <xdr:col>2</xdr:col>
      <xdr:colOff>968820</xdr:colOff>
      <xdr:row>46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586740</xdr:colOff>
      <xdr:row>38</xdr:row>
      <xdr:rowOff>144781</xdr:rowOff>
    </xdr:from>
    <xdr:to>
      <xdr:col>5</xdr:col>
      <xdr:colOff>533400</xdr:colOff>
      <xdr:row>46</xdr:row>
      <xdr:rowOff>167641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22859</xdr:colOff>
      <xdr:row>38</xdr:row>
      <xdr:rowOff>106681</xdr:rowOff>
    </xdr:from>
    <xdr:to>
      <xdr:col>8</xdr:col>
      <xdr:colOff>59872</xdr:colOff>
      <xdr:row>46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76200</xdr:colOff>
      <xdr:row>47</xdr:row>
      <xdr:rowOff>30480</xdr:rowOff>
    </xdr:from>
    <xdr:to>
      <xdr:col>4</xdr:col>
      <xdr:colOff>68580</xdr:colOff>
      <xdr:row>55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190500</xdr:colOff>
      <xdr:row>47</xdr:row>
      <xdr:rowOff>45720</xdr:rowOff>
    </xdr:from>
    <xdr:to>
      <xdr:col>7</xdr:col>
      <xdr:colOff>202077</xdr:colOff>
      <xdr:row>55</xdr:row>
      <xdr:rowOff>91440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198120</xdr:colOff>
      <xdr:row>56</xdr:row>
      <xdr:rowOff>60960</xdr:rowOff>
    </xdr:from>
    <xdr:to>
      <xdr:col>8</xdr:col>
      <xdr:colOff>15240</xdr:colOff>
      <xdr:row>69</xdr:row>
      <xdr:rowOff>26670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1005841</xdr:colOff>
      <xdr:row>69</xdr:row>
      <xdr:rowOff>100966</xdr:rowOff>
    </xdr:from>
    <xdr:to>
      <xdr:col>7</xdr:col>
      <xdr:colOff>1051561</xdr:colOff>
      <xdr:row>79</xdr:row>
      <xdr:rowOff>3811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198121</xdr:colOff>
      <xdr:row>69</xdr:row>
      <xdr:rowOff>78105</xdr:rowOff>
    </xdr:from>
    <xdr:to>
      <xdr:col>2</xdr:col>
      <xdr:colOff>1059181</xdr:colOff>
      <xdr:row>78</xdr:row>
      <xdr:rowOff>172266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487680</xdr:colOff>
      <xdr:row>69</xdr:row>
      <xdr:rowOff>123825</xdr:rowOff>
    </xdr:from>
    <xdr:to>
      <xdr:col>5</xdr:col>
      <xdr:colOff>556260</xdr:colOff>
      <xdr:row>79</xdr:row>
      <xdr:rowOff>13335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1028700</xdr:colOff>
      <xdr:row>79</xdr:row>
      <xdr:rowOff>83820</xdr:rowOff>
    </xdr:from>
    <xdr:to>
      <xdr:col>3</xdr:col>
      <xdr:colOff>998220</xdr:colOff>
      <xdr:row>88</xdr:row>
      <xdr:rowOff>167640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7620</xdr:colOff>
      <xdr:row>79</xdr:row>
      <xdr:rowOff>99060</xdr:rowOff>
    </xdr:from>
    <xdr:to>
      <xdr:col>7</xdr:col>
      <xdr:colOff>30480</xdr:colOff>
      <xdr:row>89</xdr:row>
      <xdr:rowOff>22860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95250</xdr:colOff>
      <xdr:row>2</xdr:row>
      <xdr:rowOff>381000</xdr:rowOff>
    </xdr:from>
    <xdr:to>
      <xdr:col>20</xdr:col>
      <xdr:colOff>523875</xdr:colOff>
      <xdr:row>22</xdr:row>
      <xdr:rowOff>38100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72E245D5-E8DC-42C8-B086-AC60580C0015}"/>
            </a:ext>
          </a:extLst>
        </xdr:cNvPr>
        <xdr:cNvSpPr txBox="1"/>
      </xdr:nvSpPr>
      <xdr:spPr>
        <a:xfrm>
          <a:off x="8896350" y="1219200"/>
          <a:ext cx="7839075" cy="4486275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1. To Calculate</a:t>
          </a:r>
          <a:r>
            <a:rPr lang="en-US" sz="1100" baseline="0"/>
            <a:t> Volume of the All Product just combine the = </a:t>
          </a:r>
        </a:p>
        <a:p>
          <a:r>
            <a:rPr lang="en-US" sz="1100" baseline="0"/>
            <a:t>Website + Amazon + BigBasket + Flipkart + Shopclues</a:t>
          </a:r>
        </a:p>
        <a:p>
          <a:endParaRPr lang="en-US" sz="1100" baseline="0"/>
        </a:p>
        <a:p>
          <a:r>
            <a:rPr lang="en-US" sz="1100"/>
            <a:t>2. For Calculating</a:t>
          </a:r>
          <a:r>
            <a:rPr lang="en-US" sz="1100" baseline="0"/>
            <a:t> Profit  of All Products combine the =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Website + Amazon + BigBasket + Flipkart + Shopclues</a:t>
          </a:r>
          <a:endParaRPr lang="en-US">
            <a:effectLst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3. In sales</a:t>
          </a:r>
          <a:r>
            <a:rPr lang="en-US" sz="1100" baseline="0"/>
            <a:t> Volume Against Each Sales channel Draw out some Visual</a:t>
          </a:r>
        </a:p>
        <a:p>
          <a:endParaRPr lang="en-US" sz="1100" baseline="0"/>
        </a:p>
        <a:p>
          <a:endParaRPr lang="en-US" sz="1100" baseline="0"/>
        </a:p>
        <a:p>
          <a:r>
            <a:rPr lang="en-US" sz="1100" baseline="0"/>
            <a:t>4. For Website  , Amazon , BigBasket , Flipkart and ShopClues create Pie Chart</a:t>
          </a:r>
          <a:endParaRPr lang="en-US" sz="1100"/>
        </a:p>
      </xdr:txBody>
    </xdr:sp>
    <xdr:clientData/>
  </xdr:twoCellAnchor>
  <xdr:twoCellAnchor>
    <xdr:from>
      <xdr:col>2</xdr:col>
      <xdr:colOff>571500</xdr:colOff>
      <xdr:row>19</xdr:row>
      <xdr:rowOff>152400</xdr:rowOff>
    </xdr:from>
    <xdr:to>
      <xdr:col>5</xdr:col>
      <xdr:colOff>819150</xdr:colOff>
      <xdr:row>21</xdr:row>
      <xdr:rowOff>38100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8F9C367-CEC6-4019-B5E0-7749C7568105}"/>
            </a:ext>
          </a:extLst>
        </xdr:cNvPr>
        <xdr:cNvSpPr txBox="1"/>
      </xdr:nvSpPr>
      <xdr:spPr>
        <a:xfrm>
          <a:off x="1859280" y="5044440"/>
          <a:ext cx="3470910" cy="259080"/>
        </a:xfrm>
        <a:prstGeom prst="rect">
          <a:avLst/>
        </a:prstGeom>
        <a:solidFill>
          <a:schemeClr val="accent2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</a:t>
          </a:r>
          <a:r>
            <a:rPr lang="en-US" sz="14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Sales Volume Against Each Sales Channel</a:t>
          </a:r>
          <a:endParaRPr lang="en-US" sz="1400" b="1">
            <a:effectLst/>
          </a:endParaRPr>
        </a:p>
        <a:p>
          <a:endParaRPr lang="en-US" sz="1100"/>
        </a:p>
      </xdr:txBody>
    </xdr:sp>
    <xdr:clientData/>
  </xdr:twoCellAnchor>
  <xdr:twoCellAnchor>
    <xdr:from>
      <xdr:col>2</xdr:col>
      <xdr:colOff>198120</xdr:colOff>
      <xdr:row>38</xdr:row>
      <xdr:rowOff>146686</xdr:rowOff>
    </xdr:from>
    <xdr:to>
      <xdr:col>2</xdr:col>
      <xdr:colOff>929639</xdr:colOff>
      <xdr:row>40</xdr:row>
      <xdr:rowOff>22860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DE083F9-C07C-45D3-96FF-60380FAF2409}"/>
            </a:ext>
          </a:extLst>
        </xdr:cNvPr>
        <xdr:cNvSpPr txBox="1"/>
      </xdr:nvSpPr>
      <xdr:spPr>
        <a:xfrm>
          <a:off x="1485900" y="8528686"/>
          <a:ext cx="731519" cy="241934"/>
        </a:xfrm>
        <a:prstGeom prst="rect">
          <a:avLst/>
        </a:prstGeom>
        <a:solidFill>
          <a:schemeClr val="bg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/>
              </a:solidFill>
            </a:rPr>
            <a:t>Websites</a:t>
          </a:r>
        </a:p>
      </xdr:txBody>
    </xdr:sp>
    <xdr:clientData/>
  </xdr:twoCellAnchor>
  <xdr:twoCellAnchor>
    <xdr:from>
      <xdr:col>0</xdr:col>
      <xdr:colOff>137160</xdr:colOff>
      <xdr:row>38</xdr:row>
      <xdr:rowOff>137160</xdr:rowOff>
    </xdr:from>
    <xdr:to>
      <xdr:col>2</xdr:col>
      <xdr:colOff>975360</xdr:colOff>
      <xdr:row>46</xdr:row>
      <xdr:rowOff>137160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5D9A12E-FE77-83AC-45C3-AA89124D3F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594360</xdr:colOff>
      <xdr:row>38</xdr:row>
      <xdr:rowOff>129540</xdr:rowOff>
    </xdr:from>
    <xdr:to>
      <xdr:col>5</xdr:col>
      <xdr:colOff>541020</xdr:colOff>
      <xdr:row>46</xdr:row>
      <xdr:rowOff>167640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92356F5-7775-C759-6062-CE02D9AC0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22860</xdr:colOff>
      <xdr:row>38</xdr:row>
      <xdr:rowOff>106680</xdr:rowOff>
    </xdr:from>
    <xdr:to>
      <xdr:col>8</xdr:col>
      <xdr:colOff>60960</xdr:colOff>
      <xdr:row>46</xdr:row>
      <xdr:rowOff>99060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85C6E5A-5E49-258D-DAEB-7569F1DC5A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60960</xdr:colOff>
      <xdr:row>47</xdr:row>
      <xdr:rowOff>22860</xdr:rowOff>
    </xdr:from>
    <xdr:to>
      <xdr:col>4</xdr:col>
      <xdr:colOff>76200</xdr:colOff>
      <xdr:row>55</xdr:row>
      <xdr:rowOff>91440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9CABC915-CB81-5ED1-9510-1524CD0DFD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5</xdr:col>
      <xdr:colOff>198120</xdr:colOff>
      <xdr:row>47</xdr:row>
      <xdr:rowOff>45720</xdr:rowOff>
    </xdr:from>
    <xdr:to>
      <xdr:col>7</xdr:col>
      <xdr:colOff>220980</xdr:colOff>
      <xdr:row>55</xdr:row>
      <xdr:rowOff>99060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50F48125-36AE-1EA2-5266-C71245286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167640</xdr:colOff>
      <xdr:row>21</xdr:row>
      <xdr:rowOff>110490</xdr:rowOff>
    </xdr:from>
    <xdr:to>
      <xdr:col>6</xdr:col>
      <xdr:colOff>441960</xdr:colOff>
      <xdr:row>36</xdr:row>
      <xdr:rowOff>102870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A64CFD-B9DE-8419-1F95-C59AC1714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0.66952</cdr:x>
      <cdr:y>0.01746</cdr:y>
    </cdr:from>
    <cdr:to>
      <cdr:x>1</cdr:x>
      <cdr:y>0.15897</cdr:y>
    </cdr:to>
    <cdr:sp macro="" textlink="">
      <cdr:nvSpPr>
        <cdr:cNvPr id="3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402973" y="25938"/>
          <a:ext cx="692527" cy="21028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Amezon</a:t>
          </a:r>
        </a:p>
        <a:p xmlns:a="http://schemas.openxmlformats.org/drawingml/2006/main">
          <a:endParaRPr lang="en-US" sz="11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0.61726</cdr:x>
      <cdr:y>0</cdr:y>
    </cdr:from>
    <cdr:to>
      <cdr:x>1</cdr:x>
      <cdr:y>0.1625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349240" y="0"/>
          <a:ext cx="836613" cy="2377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tx1"/>
              </a:solidFill>
            </a:rPr>
            <a:t>Big</a:t>
          </a:r>
          <a:r>
            <a:rPr lang="en-US" sz="1100" b="1"/>
            <a:t> </a:t>
          </a:r>
          <a:r>
            <a:rPr lang="en-US" sz="1100" b="1">
              <a:solidFill>
                <a:schemeClr val="tx1"/>
              </a:solidFill>
            </a:rPr>
            <a:t>Basket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0.63504</cdr:x>
      <cdr:y>0.00226</cdr:y>
    </cdr:from>
    <cdr:to>
      <cdr:x>1</cdr:x>
      <cdr:y>0.16724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359761" y="3274"/>
          <a:ext cx="781459" cy="23885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Flipkart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0.62028</cdr:x>
      <cdr:y>0</cdr:y>
    </cdr:from>
    <cdr:to>
      <cdr:x>1</cdr:x>
      <cdr:y>0.16498</cdr:y>
    </cdr:to>
    <cdr:sp macro="" textlink="">
      <cdr:nvSpPr>
        <cdr:cNvPr id="2" name="TextBox 16">
          <a:extLst xmlns:a="http://schemas.openxmlformats.org/drawingml/2006/main">
            <a:ext uri="{FF2B5EF4-FFF2-40B4-BE49-F238E27FC236}">
              <a16:creationId xmlns:a16="http://schemas.microsoft.com/office/drawing/2014/main" id="{CDE083F9-C07C-45D3-96FF-60380FAF2409}"/>
            </a:ext>
          </a:extLst>
        </cdr:cNvPr>
        <cdr:cNvSpPr txBox="1"/>
      </cdr:nvSpPr>
      <cdr:spPr>
        <a:xfrm xmlns:a="http://schemas.openxmlformats.org/drawingml/2006/main">
          <a:off x="1340063" y="0"/>
          <a:ext cx="820354" cy="23885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/>
            <a:t>Shopclues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ataba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bas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N36"/>
  <sheetViews>
    <sheetView workbookViewId="0">
      <selection activeCell="I11" sqref="I11"/>
    </sheetView>
  </sheetViews>
  <sheetFormatPr defaultColWidth="9.109375" defaultRowHeight="13.8" x14ac:dyDescent="0.3"/>
  <cols>
    <col min="1" max="1" width="3.109375" style="3" customWidth="1"/>
    <col min="2" max="3" width="11.33203125" style="3" bestFit="1" customWidth="1"/>
    <col min="4" max="4" width="10.5546875" style="3" bestFit="1" customWidth="1"/>
    <col min="5" max="5" width="11.44140625" style="3" bestFit="1" customWidth="1"/>
    <col min="6" max="6" width="17.44140625" style="3" customWidth="1"/>
    <col min="7" max="7" width="13.6640625" style="3" bestFit="1" customWidth="1"/>
    <col min="8" max="8" width="12.5546875" style="3" bestFit="1" customWidth="1"/>
    <col min="9" max="9" width="8.44140625" style="3" bestFit="1" customWidth="1"/>
    <col min="10" max="10" width="10" style="3" bestFit="1" customWidth="1"/>
    <col min="11" max="11" width="14.88671875" style="3" bestFit="1" customWidth="1"/>
    <col min="12" max="12" width="11.6640625" style="3" customWidth="1"/>
    <col min="13" max="13" width="3.109375" style="3" customWidth="1"/>
    <col min="14" max="16" width="10.33203125" style="3" customWidth="1"/>
    <col min="17" max="17" width="12.33203125" style="3" bestFit="1" customWidth="1"/>
    <col min="18" max="18" width="10.5546875" style="3" bestFit="1" customWidth="1"/>
    <col min="19" max="19" width="12.109375" style="3" bestFit="1" customWidth="1"/>
    <col min="20" max="16384" width="9.109375" style="3"/>
  </cols>
  <sheetData>
    <row r="5" spans="1:14" ht="14.4" thickBot="1" x14ac:dyDescent="0.3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4" ht="31.8" thickBot="1" x14ac:dyDescent="0.35">
      <c r="A6" s="5"/>
      <c r="B6" s="32" t="s">
        <v>27</v>
      </c>
      <c r="C6" s="32"/>
      <c r="D6" s="32"/>
      <c r="E6" s="32"/>
      <c r="F6" s="32"/>
      <c r="G6" s="32"/>
      <c r="H6" s="32"/>
      <c r="I6" s="32"/>
      <c r="J6" s="32"/>
      <c r="K6" s="32"/>
      <c r="L6" s="32"/>
      <c r="M6" s="6"/>
    </row>
    <row r="7" spans="1:14" ht="18" thickBot="1" x14ac:dyDescent="0.35">
      <c r="A7" s="5"/>
      <c r="B7" s="22" t="s">
        <v>13</v>
      </c>
      <c r="C7" s="22" t="s">
        <v>17</v>
      </c>
      <c r="D7" s="22" t="s">
        <v>0</v>
      </c>
      <c r="E7" s="22" t="s">
        <v>21</v>
      </c>
      <c r="F7" s="22" t="s">
        <v>22</v>
      </c>
      <c r="G7" s="22" t="s">
        <v>20</v>
      </c>
      <c r="H7" s="22" t="s">
        <v>28</v>
      </c>
      <c r="I7" s="22" t="s">
        <v>6</v>
      </c>
      <c r="J7" s="22" t="s">
        <v>7</v>
      </c>
      <c r="K7" s="22" t="s">
        <v>8</v>
      </c>
      <c r="L7" s="22" t="s">
        <v>15</v>
      </c>
      <c r="M7" s="4"/>
    </row>
    <row r="8" spans="1:14" ht="14.4" thickBot="1" x14ac:dyDescent="0.35">
      <c r="A8" s="5"/>
      <c r="B8" s="25">
        <v>43009</v>
      </c>
      <c r="C8" s="26" t="str">
        <f>TEXT(B8,"dddd")</f>
        <v>Sunday</v>
      </c>
      <c r="D8" s="27" t="s">
        <v>1</v>
      </c>
      <c r="E8" s="27">
        <v>25</v>
      </c>
      <c r="F8" s="28" t="s">
        <v>10</v>
      </c>
      <c r="G8" s="29">
        <v>10</v>
      </c>
      <c r="H8" s="29">
        <v>15</v>
      </c>
      <c r="I8" s="29">
        <f>H8-G8</f>
        <v>5</v>
      </c>
      <c r="J8" s="30">
        <f>I8/H8</f>
        <v>0.33333333333333331</v>
      </c>
      <c r="K8" s="29">
        <f>I8*E8</f>
        <v>125</v>
      </c>
      <c r="L8" s="29">
        <f>H8*E8</f>
        <v>375</v>
      </c>
      <c r="M8" s="4"/>
    </row>
    <row r="9" spans="1:14" ht="14.4" thickBot="1" x14ac:dyDescent="0.35">
      <c r="A9" s="5"/>
      <c r="B9" s="25">
        <v>43009</v>
      </c>
      <c r="C9" s="26" t="str">
        <f t="shared" ref="C9:C35" si="0">TEXT(B9,"dddd")</f>
        <v>Sunday</v>
      </c>
      <c r="D9" s="27" t="s">
        <v>1</v>
      </c>
      <c r="E9" s="27">
        <v>10</v>
      </c>
      <c r="F9" s="28" t="s">
        <v>9</v>
      </c>
      <c r="G9" s="29">
        <v>10</v>
      </c>
      <c r="H9" s="29">
        <v>15</v>
      </c>
      <c r="I9" s="29">
        <f t="shared" ref="I9:I35" si="1">H9-G9</f>
        <v>5</v>
      </c>
      <c r="J9" s="30">
        <f t="shared" ref="J9:J35" si="2">I9/H9</f>
        <v>0.33333333333333331</v>
      </c>
      <c r="K9" s="29">
        <f t="shared" ref="K9:K35" si="3">I9*E9</f>
        <v>50</v>
      </c>
      <c r="L9" s="29">
        <f t="shared" ref="L9:L35" si="4">H9*E9</f>
        <v>150</v>
      </c>
      <c r="M9" s="4"/>
    </row>
    <row r="10" spans="1:14" ht="14.4" thickBot="1" x14ac:dyDescent="0.35">
      <c r="A10" s="5"/>
      <c r="B10" s="25">
        <v>43009</v>
      </c>
      <c r="C10" s="26" t="str">
        <f t="shared" si="0"/>
        <v>Sunday</v>
      </c>
      <c r="D10" s="27" t="s">
        <v>5</v>
      </c>
      <c r="E10" s="27">
        <v>50</v>
      </c>
      <c r="F10" s="28" t="s">
        <v>10</v>
      </c>
      <c r="G10" s="29">
        <v>8</v>
      </c>
      <c r="H10" s="29">
        <v>10</v>
      </c>
      <c r="I10" s="29">
        <f t="shared" si="1"/>
        <v>2</v>
      </c>
      <c r="J10" s="30">
        <f t="shared" si="2"/>
        <v>0.2</v>
      </c>
      <c r="K10" s="29">
        <f t="shared" si="3"/>
        <v>100</v>
      </c>
      <c r="L10" s="29">
        <f t="shared" si="4"/>
        <v>500</v>
      </c>
      <c r="M10" s="4"/>
    </row>
    <row r="11" spans="1:14" ht="14.4" thickBot="1" x14ac:dyDescent="0.35">
      <c r="A11" s="5"/>
      <c r="B11" s="25">
        <v>43010</v>
      </c>
      <c r="C11" s="26" t="str">
        <f t="shared" si="0"/>
        <v>Monday</v>
      </c>
      <c r="D11" s="27" t="s">
        <v>2</v>
      </c>
      <c r="E11" s="27">
        <v>25</v>
      </c>
      <c r="F11" s="28" t="s">
        <v>16</v>
      </c>
      <c r="G11" s="29">
        <v>5</v>
      </c>
      <c r="H11" s="29">
        <v>10</v>
      </c>
      <c r="I11" s="29">
        <f t="shared" si="1"/>
        <v>5</v>
      </c>
      <c r="J11" s="30">
        <f t="shared" si="2"/>
        <v>0.5</v>
      </c>
      <c r="K11" s="29">
        <f t="shared" si="3"/>
        <v>125</v>
      </c>
      <c r="L11" s="29">
        <f t="shared" si="4"/>
        <v>250</v>
      </c>
      <c r="M11" s="4"/>
    </row>
    <row r="12" spans="1:14" ht="14.4" thickBot="1" x14ac:dyDescent="0.35">
      <c r="A12" s="5"/>
      <c r="B12" s="25">
        <v>43010</v>
      </c>
      <c r="C12" s="26" t="str">
        <f t="shared" si="0"/>
        <v>Monday</v>
      </c>
      <c r="D12" s="27" t="s">
        <v>3</v>
      </c>
      <c r="E12" s="27">
        <v>25</v>
      </c>
      <c r="F12" s="28" t="s">
        <v>9</v>
      </c>
      <c r="G12" s="29">
        <v>12</v>
      </c>
      <c r="H12" s="29">
        <v>20</v>
      </c>
      <c r="I12" s="29">
        <f t="shared" si="1"/>
        <v>8</v>
      </c>
      <c r="J12" s="30">
        <f t="shared" si="2"/>
        <v>0.4</v>
      </c>
      <c r="K12" s="29">
        <f t="shared" si="3"/>
        <v>200</v>
      </c>
      <c r="L12" s="29">
        <f t="shared" si="4"/>
        <v>500</v>
      </c>
      <c r="M12" s="4"/>
    </row>
    <row r="13" spans="1:14" ht="14.4" thickBot="1" x14ac:dyDescent="0.35">
      <c r="A13" s="5"/>
      <c r="B13" s="25">
        <v>43012</v>
      </c>
      <c r="C13" s="26" t="str">
        <f t="shared" si="0"/>
        <v>Wednesday</v>
      </c>
      <c r="D13" s="27" t="s">
        <v>5</v>
      </c>
      <c r="E13" s="27">
        <v>10</v>
      </c>
      <c r="F13" s="28" t="s">
        <v>10</v>
      </c>
      <c r="G13" s="29">
        <v>8</v>
      </c>
      <c r="H13" s="29">
        <v>10</v>
      </c>
      <c r="I13" s="29">
        <f t="shared" si="1"/>
        <v>2</v>
      </c>
      <c r="J13" s="30">
        <f t="shared" si="2"/>
        <v>0.2</v>
      </c>
      <c r="K13" s="29">
        <f t="shared" si="3"/>
        <v>20</v>
      </c>
      <c r="L13" s="29">
        <f t="shared" si="4"/>
        <v>100</v>
      </c>
      <c r="M13" s="4"/>
    </row>
    <row r="14" spans="1:14" ht="14.4" thickBot="1" x14ac:dyDescent="0.35">
      <c r="A14" s="5"/>
      <c r="B14" s="25">
        <v>43012</v>
      </c>
      <c r="C14" s="26" t="str">
        <f t="shared" si="0"/>
        <v>Wednesday</v>
      </c>
      <c r="D14" s="27" t="s">
        <v>4</v>
      </c>
      <c r="E14" s="27">
        <v>20</v>
      </c>
      <c r="F14" s="28" t="s">
        <v>11</v>
      </c>
      <c r="G14" s="29">
        <v>20</v>
      </c>
      <c r="H14" s="29">
        <v>30</v>
      </c>
      <c r="I14" s="29">
        <f t="shared" si="1"/>
        <v>10</v>
      </c>
      <c r="J14" s="30">
        <f t="shared" si="2"/>
        <v>0.33333333333333331</v>
      </c>
      <c r="K14" s="29">
        <f t="shared" si="3"/>
        <v>200</v>
      </c>
      <c r="L14" s="29">
        <f t="shared" si="4"/>
        <v>600</v>
      </c>
      <c r="M14" s="4"/>
    </row>
    <row r="15" spans="1:14" ht="14.4" thickBot="1" x14ac:dyDescent="0.35">
      <c r="A15" s="5"/>
      <c r="B15" s="25">
        <v>43013</v>
      </c>
      <c r="C15" s="26" t="str">
        <f t="shared" si="0"/>
        <v>Thursday</v>
      </c>
      <c r="D15" s="27" t="s">
        <v>3</v>
      </c>
      <c r="E15" s="27">
        <v>40</v>
      </c>
      <c r="F15" s="28" t="s">
        <v>10</v>
      </c>
      <c r="G15" s="29">
        <v>12</v>
      </c>
      <c r="H15" s="29">
        <v>20</v>
      </c>
      <c r="I15" s="29">
        <f t="shared" si="1"/>
        <v>8</v>
      </c>
      <c r="J15" s="30">
        <f t="shared" si="2"/>
        <v>0.4</v>
      </c>
      <c r="K15" s="29">
        <f t="shared" si="3"/>
        <v>320</v>
      </c>
      <c r="L15" s="29">
        <f t="shared" si="4"/>
        <v>800</v>
      </c>
      <c r="M15" s="4"/>
      <c r="N15" s="7"/>
    </row>
    <row r="16" spans="1:14" ht="14.4" thickBot="1" x14ac:dyDescent="0.35">
      <c r="A16" s="5"/>
      <c r="B16" s="25">
        <v>43013</v>
      </c>
      <c r="C16" s="26" t="str">
        <f t="shared" si="0"/>
        <v>Thursday</v>
      </c>
      <c r="D16" s="27" t="s">
        <v>4</v>
      </c>
      <c r="E16" s="27">
        <v>50</v>
      </c>
      <c r="F16" s="28" t="s">
        <v>11</v>
      </c>
      <c r="G16" s="29">
        <v>20</v>
      </c>
      <c r="H16" s="29">
        <v>30</v>
      </c>
      <c r="I16" s="29">
        <f t="shared" si="1"/>
        <v>10</v>
      </c>
      <c r="J16" s="30">
        <f t="shared" si="2"/>
        <v>0.33333333333333331</v>
      </c>
      <c r="K16" s="29">
        <f t="shared" si="3"/>
        <v>500</v>
      </c>
      <c r="L16" s="29">
        <f t="shared" si="4"/>
        <v>1500</v>
      </c>
      <c r="M16" s="4"/>
    </row>
    <row r="17" spans="1:13" ht="14.4" thickBot="1" x14ac:dyDescent="0.35">
      <c r="A17" s="5"/>
      <c r="B17" s="25">
        <v>43014</v>
      </c>
      <c r="C17" s="26" t="str">
        <f t="shared" si="0"/>
        <v>Friday</v>
      </c>
      <c r="D17" s="27" t="s">
        <v>5</v>
      </c>
      <c r="E17" s="27">
        <v>100</v>
      </c>
      <c r="F17" s="28" t="s">
        <v>11</v>
      </c>
      <c r="G17" s="29">
        <v>8</v>
      </c>
      <c r="H17" s="29">
        <v>10</v>
      </c>
      <c r="I17" s="29">
        <f t="shared" si="1"/>
        <v>2</v>
      </c>
      <c r="J17" s="30">
        <f t="shared" si="2"/>
        <v>0.2</v>
      </c>
      <c r="K17" s="29">
        <f t="shared" si="3"/>
        <v>200</v>
      </c>
      <c r="L17" s="29">
        <f t="shared" si="4"/>
        <v>1000</v>
      </c>
      <c r="M17" s="4"/>
    </row>
    <row r="18" spans="1:13" ht="14.4" thickBot="1" x14ac:dyDescent="0.35">
      <c r="A18" s="5"/>
      <c r="B18" s="25">
        <v>43015</v>
      </c>
      <c r="C18" s="26" t="str">
        <f t="shared" si="0"/>
        <v>Saturday</v>
      </c>
      <c r="D18" s="27" t="s">
        <v>4</v>
      </c>
      <c r="E18" s="27">
        <v>25</v>
      </c>
      <c r="F18" s="28" t="s">
        <v>16</v>
      </c>
      <c r="G18" s="29">
        <v>20</v>
      </c>
      <c r="H18" s="29">
        <v>30</v>
      </c>
      <c r="I18" s="29">
        <f t="shared" si="1"/>
        <v>10</v>
      </c>
      <c r="J18" s="30">
        <f t="shared" si="2"/>
        <v>0.33333333333333331</v>
      </c>
      <c r="K18" s="29">
        <f t="shared" si="3"/>
        <v>250</v>
      </c>
      <c r="L18" s="29">
        <f t="shared" si="4"/>
        <v>750</v>
      </c>
      <c r="M18" s="4"/>
    </row>
    <row r="19" spans="1:13" ht="14.4" thickBot="1" x14ac:dyDescent="0.35">
      <c r="A19" s="5"/>
      <c r="B19" s="25">
        <v>43016</v>
      </c>
      <c r="C19" s="26" t="str">
        <f t="shared" si="0"/>
        <v>Sunday</v>
      </c>
      <c r="D19" s="27" t="s">
        <v>1</v>
      </c>
      <c r="E19" s="27">
        <v>40</v>
      </c>
      <c r="F19" s="28" t="s">
        <v>16</v>
      </c>
      <c r="G19" s="29">
        <v>10</v>
      </c>
      <c r="H19" s="29">
        <v>15</v>
      </c>
      <c r="I19" s="29">
        <f t="shared" si="1"/>
        <v>5</v>
      </c>
      <c r="J19" s="30">
        <f t="shared" si="2"/>
        <v>0.33333333333333331</v>
      </c>
      <c r="K19" s="29">
        <f t="shared" si="3"/>
        <v>200</v>
      </c>
      <c r="L19" s="29">
        <f t="shared" si="4"/>
        <v>600</v>
      </c>
      <c r="M19" s="4"/>
    </row>
    <row r="20" spans="1:13" ht="14.4" thickBot="1" x14ac:dyDescent="0.35">
      <c r="A20" s="5"/>
      <c r="B20" s="25">
        <v>43018</v>
      </c>
      <c r="C20" s="26" t="str">
        <f t="shared" si="0"/>
        <v>Tuesday</v>
      </c>
      <c r="D20" s="27" t="s">
        <v>2</v>
      </c>
      <c r="E20" s="27">
        <v>20</v>
      </c>
      <c r="F20" s="28" t="s">
        <v>9</v>
      </c>
      <c r="G20" s="29">
        <v>5</v>
      </c>
      <c r="H20" s="29">
        <v>10</v>
      </c>
      <c r="I20" s="29">
        <f t="shared" si="1"/>
        <v>5</v>
      </c>
      <c r="J20" s="30">
        <f t="shared" si="2"/>
        <v>0.5</v>
      </c>
      <c r="K20" s="29">
        <f t="shared" si="3"/>
        <v>100</v>
      </c>
      <c r="L20" s="29">
        <f t="shared" si="4"/>
        <v>200</v>
      </c>
      <c r="M20" s="4"/>
    </row>
    <row r="21" spans="1:13" ht="14.4" thickBot="1" x14ac:dyDescent="0.35">
      <c r="A21" s="5"/>
      <c r="B21" s="25">
        <v>43018</v>
      </c>
      <c r="C21" s="26" t="str">
        <f t="shared" si="0"/>
        <v>Tuesday</v>
      </c>
      <c r="D21" s="27" t="s">
        <v>3</v>
      </c>
      <c r="E21" s="27">
        <v>100</v>
      </c>
      <c r="F21" s="28" t="s">
        <v>12</v>
      </c>
      <c r="G21" s="29">
        <v>12</v>
      </c>
      <c r="H21" s="29">
        <v>20</v>
      </c>
      <c r="I21" s="29">
        <f t="shared" si="1"/>
        <v>8</v>
      </c>
      <c r="J21" s="30">
        <f t="shared" si="2"/>
        <v>0.4</v>
      </c>
      <c r="K21" s="29">
        <f t="shared" si="3"/>
        <v>800</v>
      </c>
      <c r="L21" s="29">
        <f t="shared" si="4"/>
        <v>2000</v>
      </c>
      <c r="M21" s="4"/>
    </row>
    <row r="22" spans="1:13" ht="14.4" thickBot="1" x14ac:dyDescent="0.35">
      <c r="A22" s="5"/>
      <c r="B22" s="25">
        <v>43019</v>
      </c>
      <c r="C22" s="26" t="str">
        <f t="shared" si="0"/>
        <v>Wednesday</v>
      </c>
      <c r="D22" s="27" t="s">
        <v>3</v>
      </c>
      <c r="E22" s="27">
        <v>25</v>
      </c>
      <c r="F22" s="28" t="s">
        <v>9</v>
      </c>
      <c r="G22" s="29">
        <v>12</v>
      </c>
      <c r="H22" s="29">
        <v>20</v>
      </c>
      <c r="I22" s="29">
        <f t="shared" si="1"/>
        <v>8</v>
      </c>
      <c r="J22" s="30">
        <f t="shared" si="2"/>
        <v>0.4</v>
      </c>
      <c r="K22" s="29">
        <f t="shared" si="3"/>
        <v>200</v>
      </c>
      <c r="L22" s="29">
        <f t="shared" si="4"/>
        <v>500</v>
      </c>
      <c r="M22" s="4"/>
    </row>
    <row r="23" spans="1:13" ht="14.4" thickBot="1" x14ac:dyDescent="0.35">
      <c r="A23" s="5"/>
      <c r="B23" s="25">
        <v>43021</v>
      </c>
      <c r="C23" s="26" t="str">
        <f t="shared" si="0"/>
        <v>Friday</v>
      </c>
      <c r="D23" s="27" t="s">
        <v>2</v>
      </c>
      <c r="E23" s="27">
        <v>40</v>
      </c>
      <c r="F23" s="28" t="s">
        <v>16</v>
      </c>
      <c r="G23" s="29">
        <v>5</v>
      </c>
      <c r="H23" s="29">
        <v>10</v>
      </c>
      <c r="I23" s="29">
        <f t="shared" si="1"/>
        <v>5</v>
      </c>
      <c r="J23" s="30">
        <f t="shared" si="2"/>
        <v>0.5</v>
      </c>
      <c r="K23" s="29">
        <f t="shared" si="3"/>
        <v>200</v>
      </c>
      <c r="L23" s="29">
        <f t="shared" si="4"/>
        <v>400</v>
      </c>
      <c r="M23" s="4"/>
    </row>
    <row r="24" spans="1:13" ht="14.4" thickBot="1" x14ac:dyDescent="0.35">
      <c r="A24" s="5"/>
      <c r="B24" s="25">
        <v>43022</v>
      </c>
      <c r="C24" s="26" t="str">
        <f t="shared" si="0"/>
        <v>Saturday</v>
      </c>
      <c r="D24" s="27" t="s">
        <v>4</v>
      </c>
      <c r="E24" s="27">
        <v>25</v>
      </c>
      <c r="F24" s="28" t="s">
        <v>9</v>
      </c>
      <c r="G24" s="29">
        <v>20</v>
      </c>
      <c r="H24" s="29">
        <v>30</v>
      </c>
      <c r="I24" s="29">
        <f t="shared" si="1"/>
        <v>10</v>
      </c>
      <c r="J24" s="30">
        <f t="shared" si="2"/>
        <v>0.33333333333333331</v>
      </c>
      <c r="K24" s="29">
        <f t="shared" si="3"/>
        <v>250</v>
      </c>
      <c r="L24" s="29">
        <f t="shared" si="4"/>
        <v>750</v>
      </c>
      <c r="M24" s="4"/>
    </row>
    <row r="25" spans="1:13" ht="14.4" thickBot="1" x14ac:dyDescent="0.35">
      <c r="A25" s="5"/>
      <c r="B25" s="25">
        <v>43024</v>
      </c>
      <c r="C25" s="26" t="str">
        <f t="shared" si="0"/>
        <v>Monday</v>
      </c>
      <c r="D25" s="27" t="s">
        <v>2</v>
      </c>
      <c r="E25" s="27">
        <v>50</v>
      </c>
      <c r="F25" s="28" t="s">
        <v>11</v>
      </c>
      <c r="G25" s="29">
        <v>5</v>
      </c>
      <c r="H25" s="29">
        <v>10</v>
      </c>
      <c r="I25" s="29">
        <f t="shared" si="1"/>
        <v>5</v>
      </c>
      <c r="J25" s="30">
        <f t="shared" si="2"/>
        <v>0.5</v>
      </c>
      <c r="K25" s="29">
        <f t="shared" si="3"/>
        <v>250</v>
      </c>
      <c r="L25" s="29">
        <f t="shared" si="4"/>
        <v>500</v>
      </c>
      <c r="M25" s="4"/>
    </row>
    <row r="26" spans="1:13" ht="14.4" thickBot="1" x14ac:dyDescent="0.35">
      <c r="A26" s="5"/>
      <c r="B26" s="25">
        <v>43024</v>
      </c>
      <c r="C26" s="26" t="str">
        <f t="shared" si="0"/>
        <v>Monday</v>
      </c>
      <c r="D26" s="27" t="s">
        <v>3</v>
      </c>
      <c r="E26" s="27">
        <v>30</v>
      </c>
      <c r="F26" s="28" t="s">
        <v>9</v>
      </c>
      <c r="G26" s="29">
        <v>12</v>
      </c>
      <c r="H26" s="29">
        <v>20</v>
      </c>
      <c r="I26" s="29">
        <f t="shared" si="1"/>
        <v>8</v>
      </c>
      <c r="J26" s="30">
        <f t="shared" si="2"/>
        <v>0.4</v>
      </c>
      <c r="K26" s="29">
        <f t="shared" si="3"/>
        <v>240</v>
      </c>
      <c r="L26" s="29">
        <f t="shared" si="4"/>
        <v>600</v>
      </c>
      <c r="M26" s="4"/>
    </row>
    <row r="27" spans="1:13" ht="14.4" thickBot="1" x14ac:dyDescent="0.35">
      <c r="A27" s="5"/>
      <c r="B27" s="25">
        <v>43025</v>
      </c>
      <c r="C27" s="26" t="str">
        <f t="shared" si="0"/>
        <v>Tuesday</v>
      </c>
      <c r="D27" s="27" t="s">
        <v>4</v>
      </c>
      <c r="E27" s="27">
        <v>25</v>
      </c>
      <c r="F27" s="28" t="s">
        <v>12</v>
      </c>
      <c r="G27" s="29">
        <v>20</v>
      </c>
      <c r="H27" s="29">
        <v>30</v>
      </c>
      <c r="I27" s="29">
        <f t="shared" si="1"/>
        <v>10</v>
      </c>
      <c r="J27" s="30">
        <f t="shared" si="2"/>
        <v>0.33333333333333331</v>
      </c>
      <c r="K27" s="29">
        <f t="shared" si="3"/>
        <v>250</v>
      </c>
      <c r="L27" s="29">
        <f t="shared" si="4"/>
        <v>750</v>
      </c>
      <c r="M27" s="4"/>
    </row>
    <row r="28" spans="1:13" ht="14.4" thickBot="1" x14ac:dyDescent="0.35">
      <c r="A28" s="5"/>
      <c r="B28" s="25">
        <v>43029</v>
      </c>
      <c r="C28" s="26" t="str">
        <f t="shared" si="0"/>
        <v>Saturday</v>
      </c>
      <c r="D28" s="27" t="s">
        <v>2</v>
      </c>
      <c r="E28" s="27">
        <v>60</v>
      </c>
      <c r="F28" s="28" t="s">
        <v>10</v>
      </c>
      <c r="G28" s="29">
        <v>5</v>
      </c>
      <c r="H28" s="29">
        <v>10</v>
      </c>
      <c r="I28" s="29">
        <f t="shared" si="1"/>
        <v>5</v>
      </c>
      <c r="J28" s="30">
        <f t="shared" si="2"/>
        <v>0.5</v>
      </c>
      <c r="K28" s="29">
        <f t="shared" si="3"/>
        <v>300</v>
      </c>
      <c r="L28" s="29">
        <f t="shared" si="4"/>
        <v>600</v>
      </c>
      <c r="M28" s="4"/>
    </row>
    <row r="29" spans="1:13" ht="14.4" thickBot="1" x14ac:dyDescent="0.35">
      <c r="A29" s="5"/>
      <c r="B29" s="25">
        <v>43030</v>
      </c>
      <c r="C29" s="26" t="str">
        <f t="shared" si="0"/>
        <v>Sunday</v>
      </c>
      <c r="D29" s="27" t="s">
        <v>5</v>
      </c>
      <c r="E29" s="27">
        <v>100</v>
      </c>
      <c r="F29" s="28" t="s">
        <v>11</v>
      </c>
      <c r="G29" s="29">
        <v>8</v>
      </c>
      <c r="H29" s="29">
        <v>10</v>
      </c>
      <c r="I29" s="29">
        <f t="shared" si="1"/>
        <v>2</v>
      </c>
      <c r="J29" s="30">
        <f t="shared" si="2"/>
        <v>0.2</v>
      </c>
      <c r="K29" s="29">
        <f t="shared" si="3"/>
        <v>200</v>
      </c>
      <c r="L29" s="29">
        <f t="shared" si="4"/>
        <v>1000</v>
      </c>
      <c r="M29" s="4"/>
    </row>
    <row r="30" spans="1:13" ht="14.4" thickBot="1" x14ac:dyDescent="0.35">
      <c r="A30" s="5"/>
      <c r="B30" s="25">
        <v>43032</v>
      </c>
      <c r="C30" s="26" t="str">
        <f t="shared" si="0"/>
        <v>Tuesday</v>
      </c>
      <c r="D30" s="27" t="s">
        <v>4</v>
      </c>
      <c r="E30" s="27">
        <v>20</v>
      </c>
      <c r="F30" s="28" t="s">
        <v>9</v>
      </c>
      <c r="G30" s="29">
        <v>20</v>
      </c>
      <c r="H30" s="29">
        <v>30</v>
      </c>
      <c r="I30" s="29">
        <f t="shared" si="1"/>
        <v>10</v>
      </c>
      <c r="J30" s="30">
        <f t="shared" si="2"/>
        <v>0.33333333333333331</v>
      </c>
      <c r="K30" s="29">
        <f t="shared" si="3"/>
        <v>200</v>
      </c>
      <c r="L30" s="29">
        <f t="shared" si="4"/>
        <v>600</v>
      </c>
      <c r="M30" s="4"/>
    </row>
    <row r="31" spans="1:13" ht="14.4" thickBot="1" x14ac:dyDescent="0.35">
      <c r="A31" s="5"/>
      <c r="B31" s="25">
        <v>43032</v>
      </c>
      <c r="C31" s="26" t="str">
        <f t="shared" si="0"/>
        <v>Tuesday</v>
      </c>
      <c r="D31" s="27" t="s">
        <v>3</v>
      </c>
      <c r="E31" s="27">
        <v>40</v>
      </c>
      <c r="F31" s="28" t="s">
        <v>11</v>
      </c>
      <c r="G31" s="29">
        <v>12</v>
      </c>
      <c r="H31" s="29">
        <v>20</v>
      </c>
      <c r="I31" s="29">
        <f t="shared" si="1"/>
        <v>8</v>
      </c>
      <c r="J31" s="30">
        <f t="shared" si="2"/>
        <v>0.4</v>
      </c>
      <c r="K31" s="29">
        <f t="shared" si="3"/>
        <v>320</v>
      </c>
      <c r="L31" s="29">
        <f t="shared" si="4"/>
        <v>800</v>
      </c>
      <c r="M31" s="4"/>
    </row>
    <row r="32" spans="1:13" ht="14.4" thickBot="1" x14ac:dyDescent="0.35">
      <c r="A32" s="5"/>
      <c r="B32" s="25">
        <v>43035</v>
      </c>
      <c r="C32" s="26" t="str">
        <f t="shared" si="0"/>
        <v>Friday</v>
      </c>
      <c r="D32" s="27" t="s">
        <v>2</v>
      </c>
      <c r="E32" s="27">
        <v>50</v>
      </c>
      <c r="F32" s="28" t="s">
        <v>12</v>
      </c>
      <c r="G32" s="29">
        <v>5</v>
      </c>
      <c r="H32" s="29">
        <v>10</v>
      </c>
      <c r="I32" s="29">
        <f t="shared" si="1"/>
        <v>5</v>
      </c>
      <c r="J32" s="30">
        <f t="shared" si="2"/>
        <v>0.5</v>
      </c>
      <c r="K32" s="29">
        <f t="shared" si="3"/>
        <v>250</v>
      </c>
      <c r="L32" s="29">
        <f t="shared" si="4"/>
        <v>500</v>
      </c>
      <c r="M32" s="4"/>
    </row>
    <row r="33" spans="1:13" ht="14.4" thickBot="1" x14ac:dyDescent="0.35">
      <c r="A33" s="5"/>
      <c r="B33" s="25">
        <v>43036</v>
      </c>
      <c r="C33" s="26" t="str">
        <f t="shared" si="0"/>
        <v>Saturday</v>
      </c>
      <c r="D33" s="27" t="s">
        <v>2</v>
      </c>
      <c r="E33" s="27">
        <v>50</v>
      </c>
      <c r="F33" s="28" t="s">
        <v>16</v>
      </c>
      <c r="G33" s="29">
        <v>5</v>
      </c>
      <c r="H33" s="29">
        <v>10</v>
      </c>
      <c r="I33" s="29">
        <f t="shared" si="1"/>
        <v>5</v>
      </c>
      <c r="J33" s="30">
        <f t="shared" si="2"/>
        <v>0.5</v>
      </c>
      <c r="K33" s="29">
        <f t="shared" si="3"/>
        <v>250</v>
      </c>
      <c r="L33" s="29">
        <f t="shared" si="4"/>
        <v>500</v>
      </c>
      <c r="M33" s="4"/>
    </row>
    <row r="34" spans="1:13" ht="14.4" thickBot="1" x14ac:dyDescent="0.35">
      <c r="A34" s="5"/>
      <c r="B34" s="25">
        <v>43038</v>
      </c>
      <c r="C34" s="26" t="str">
        <f t="shared" si="0"/>
        <v>Monday</v>
      </c>
      <c r="D34" s="27" t="s">
        <v>1</v>
      </c>
      <c r="E34" s="27">
        <v>50</v>
      </c>
      <c r="F34" s="28" t="s">
        <v>12</v>
      </c>
      <c r="G34" s="29">
        <v>10</v>
      </c>
      <c r="H34" s="29">
        <v>15</v>
      </c>
      <c r="I34" s="29">
        <f t="shared" si="1"/>
        <v>5</v>
      </c>
      <c r="J34" s="30">
        <f t="shared" si="2"/>
        <v>0.33333333333333331</v>
      </c>
      <c r="K34" s="29">
        <f t="shared" si="3"/>
        <v>250</v>
      </c>
      <c r="L34" s="29">
        <f t="shared" si="4"/>
        <v>750</v>
      </c>
      <c r="M34" s="4"/>
    </row>
    <row r="35" spans="1:13" ht="14.4" thickBot="1" x14ac:dyDescent="0.35">
      <c r="A35" s="5"/>
      <c r="B35" s="25">
        <v>43038</v>
      </c>
      <c r="C35" s="26" t="str">
        <f t="shared" si="0"/>
        <v>Monday</v>
      </c>
      <c r="D35" s="27" t="s">
        <v>4</v>
      </c>
      <c r="E35" s="27">
        <v>20</v>
      </c>
      <c r="F35" s="28" t="s">
        <v>10</v>
      </c>
      <c r="G35" s="29">
        <v>20</v>
      </c>
      <c r="H35" s="29">
        <v>30</v>
      </c>
      <c r="I35" s="29">
        <f t="shared" si="1"/>
        <v>10</v>
      </c>
      <c r="J35" s="30">
        <f t="shared" si="2"/>
        <v>0.33333333333333331</v>
      </c>
      <c r="K35" s="29">
        <f t="shared" si="3"/>
        <v>200</v>
      </c>
      <c r="L35" s="29">
        <f t="shared" si="4"/>
        <v>600</v>
      </c>
      <c r="M35" s="4"/>
    </row>
    <row r="36" spans="1:13" x14ac:dyDescent="0.3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</sheetData>
  <mergeCells count="1">
    <mergeCell ref="B6:L6"/>
  </mergeCells>
  <pageMargins left="0.7" right="0.7" top="0.75" bottom="0.75" header="0.3" footer="0.3"/>
  <pageSetup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Database!#REF!</xm:f>
          </x14:formula1>
          <xm:sqref>C7:C34 E7:E34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89"/>
  <sheetViews>
    <sheetView tabSelected="1" topLeftCell="A19" workbookViewId="0">
      <selection activeCell="J22" sqref="J22"/>
    </sheetView>
  </sheetViews>
  <sheetFormatPr defaultColWidth="9.109375" defaultRowHeight="14.4" x14ac:dyDescent="0.3"/>
  <cols>
    <col min="1" max="1" width="3.109375" style="2" customWidth="1"/>
    <col min="2" max="8" width="15.6640625" style="2" customWidth="1"/>
    <col min="9" max="9" width="3.109375" style="2" customWidth="1"/>
    <col min="10" max="13" width="15.6640625" style="2" customWidth="1"/>
    <col min="14" max="16384" width="9.109375" style="2"/>
  </cols>
  <sheetData>
    <row r="1" spans="1:11" ht="15" thickBot="1" x14ac:dyDescent="0.35">
      <c r="A1" s="1"/>
      <c r="B1" s="1"/>
      <c r="C1" s="1"/>
      <c r="D1" s="1"/>
      <c r="E1" s="1"/>
      <c r="F1" s="1"/>
      <c r="G1" s="1"/>
      <c r="H1" s="1"/>
      <c r="I1" s="1"/>
    </row>
    <row r="2" spans="1:11" ht="50.25" customHeight="1" thickBot="1" x14ac:dyDescent="0.35">
      <c r="A2" s="1"/>
      <c r="B2" s="37"/>
      <c r="C2" s="37"/>
      <c r="D2" s="37"/>
      <c r="E2" s="37"/>
      <c r="F2" s="37"/>
      <c r="G2" s="37"/>
      <c r="H2" s="39"/>
      <c r="I2" s="1"/>
    </row>
    <row r="3" spans="1:11" ht="32.25" customHeight="1" thickBot="1" x14ac:dyDescent="0.35">
      <c r="A3" s="1"/>
      <c r="B3" s="38" t="s">
        <v>24</v>
      </c>
      <c r="C3" s="38"/>
      <c r="D3" s="38"/>
      <c r="E3" s="38"/>
      <c r="F3" s="38"/>
      <c r="G3" s="38"/>
      <c r="H3" s="39"/>
      <c r="I3" s="1"/>
      <c r="K3" s="31" t="s">
        <v>29</v>
      </c>
    </row>
    <row r="4" spans="1:11" ht="32.25" customHeight="1" thickBot="1" x14ac:dyDescent="0.35">
      <c r="A4" s="1"/>
      <c r="B4" s="40" t="s">
        <v>23</v>
      </c>
      <c r="C4" s="41"/>
      <c r="D4" s="41"/>
      <c r="E4" s="41"/>
      <c r="F4" s="41"/>
      <c r="G4" s="41"/>
      <c r="H4" s="42"/>
      <c r="I4" s="1"/>
    </row>
    <row r="5" spans="1:11" ht="25.2" thickBot="1" x14ac:dyDescent="0.35">
      <c r="A5" s="1"/>
      <c r="B5" s="33" t="s">
        <v>25</v>
      </c>
      <c r="C5" s="34"/>
      <c r="D5" s="34"/>
      <c r="E5" s="34"/>
      <c r="F5" s="34"/>
      <c r="G5" s="34"/>
      <c r="H5" s="35"/>
      <c r="I5" s="1"/>
    </row>
    <row r="6" spans="1:11" ht="19.2" thickBot="1" x14ac:dyDescent="0.35">
      <c r="A6" s="1"/>
      <c r="B6" s="23" t="s">
        <v>0</v>
      </c>
      <c r="C6" s="23" t="s">
        <v>9</v>
      </c>
      <c r="D6" s="23" t="s">
        <v>10</v>
      </c>
      <c r="E6" s="23" t="s">
        <v>16</v>
      </c>
      <c r="F6" s="23" t="s">
        <v>11</v>
      </c>
      <c r="G6" s="23" t="s">
        <v>12</v>
      </c>
      <c r="H6" s="24" t="s">
        <v>14</v>
      </c>
      <c r="I6" s="1"/>
    </row>
    <row r="7" spans="1:11" ht="15" thickBot="1" x14ac:dyDescent="0.35">
      <c r="A7" s="1"/>
      <c r="B7" s="8" t="s">
        <v>1</v>
      </c>
      <c r="C7" s="8">
        <f>SUMIFS('Sales report'!$E$8:E$35,'Sales report'!$D$8:$D$35,B7,'Sales report'!$F$8:$F$35,C6)</f>
        <v>10</v>
      </c>
      <c r="D7" s="8">
        <f>SUMIFS('Sales report'!$E$8:$E$35,'Sales report'!$D$8:$D$35,B7,'Sales report'!$F$8:$F$35,D6)</f>
        <v>25</v>
      </c>
      <c r="E7" s="8">
        <f>SUMIFS('Sales report'!$E$8:$E$35,'Sales report'!$D$8:$D$35,B7,'Sales report'!$F$8:$F$35,E6)</f>
        <v>40</v>
      </c>
      <c r="F7" s="8">
        <f>SUMIFS('Sales report'!$E$8:$E$35,'Sales report'!$D$8:$D$35,B7,'Sales report'!$F$8:$F$35,F6)</f>
        <v>0</v>
      </c>
      <c r="G7" s="8">
        <f>SUMIFS('Sales report'!$E$8:$E$35,'Sales report'!$D$8:$D$35,B7,'Sales report'!$F$8:$F$35,G6)</f>
        <v>50</v>
      </c>
      <c r="H7" s="9">
        <f>SUM(C7:G7)</f>
        <v>125</v>
      </c>
      <c r="I7" s="1"/>
    </row>
    <row r="8" spans="1:11" ht="15" thickBot="1" x14ac:dyDescent="0.35">
      <c r="A8" s="1"/>
      <c r="B8" s="8" t="s">
        <v>2</v>
      </c>
      <c r="C8" s="8">
        <f>SUMIFS('Sales report'!$E$8:$E$35,'Sales report'!$D$8:$D$35,B8,'Sales report'!$F$8:$F$35,C6)</f>
        <v>20</v>
      </c>
      <c r="D8" s="8">
        <f>SUMIFS('Sales report'!$E$8:$E$35,'Sales report'!$D$8:$D$35,B8,'Sales report'!$F$8:$F$35,D6)</f>
        <v>60</v>
      </c>
      <c r="E8" s="8">
        <f>SUMIFS('Sales report'!$E$8:$E$35,'Sales report'!$D$8:$D$35,B8,'Sales report'!$F$8:$F$35,E6)</f>
        <v>115</v>
      </c>
      <c r="F8" s="8">
        <f>SUMIFS('Sales report'!$E$8:$E$35,'Sales report'!$D$8:$D$35,B8,'Sales report'!$F$8:$F$35,F6)</f>
        <v>50</v>
      </c>
      <c r="G8" s="8">
        <f>SUMIFS('Sales report'!$E$8:$E$35,'Sales report'!$D$8:$D$35,B8,'Sales report'!$F$8:$F$35,G6)</f>
        <v>50</v>
      </c>
      <c r="H8" s="9">
        <f t="shared" ref="H8:H11" si="0">SUM(C8:G8)</f>
        <v>295</v>
      </c>
      <c r="I8" s="1"/>
    </row>
    <row r="9" spans="1:11" ht="15" thickBot="1" x14ac:dyDescent="0.35">
      <c r="A9" s="1"/>
      <c r="B9" s="8" t="s">
        <v>3</v>
      </c>
      <c r="C9" s="8">
        <f>SUMIFS('Sales report'!$E$8:$E$35,'Sales report'!$D$8:$D$35,B9,'Sales report'!$F$8:$F$35,C6)</f>
        <v>80</v>
      </c>
      <c r="D9" s="8">
        <f>SUMIFS('Sales report'!$E$8:$E$35,'Sales report'!$D$8:$D$35,B9,'Sales report'!$F$8:$F$35,D6)</f>
        <v>40</v>
      </c>
      <c r="E9" s="8">
        <f>SUMIFS('Sales report'!$E$8:$E$35,'Sales report'!$D$8:$D$35,B9,'Sales report'!$F$8:$F$35,E6)</f>
        <v>0</v>
      </c>
      <c r="F9" s="8">
        <f>SUMIFS('Sales report'!$E$8:$E$35,'Sales report'!$D$8:$D$35,B9,'Sales report'!$F$8:$F$35,F6)</f>
        <v>40</v>
      </c>
      <c r="G9" s="8">
        <f>SUMIFS('Sales report'!$E$8:$E$35,'Sales report'!$D$8:$D$35,B9,'Sales report'!$F$8:$F$35,G6)</f>
        <v>100</v>
      </c>
      <c r="H9" s="9">
        <f t="shared" si="0"/>
        <v>260</v>
      </c>
      <c r="I9" s="1"/>
    </row>
    <row r="10" spans="1:11" ht="15" thickBot="1" x14ac:dyDescent="0.35">
      <c r="A10" s="1"/>
      <c r="B10" s="8" t="s">
        <v>4</v>
      </c>
      <c r="C10" s="8">
        <f>SUMIFS('Sales report'!$E$8:$E$35,'Sales report'!$D$8:$D$35,B10,'Sales report'!$F$8:$F$35,C6)</f>
        <v>45</v>
      </c>
      <c r="D10" s="8">
        <f>SUMIFS('Sales report'!$E$8:$E$35,'Sales report'!$D$8:$D$35,B10,'Sales report'!$F$8:$F$35,D6)</f>
        <v>20</v>
      </c>
      <c r="E10" s="8">
        <f>SUMIFS('Sales report'!$E$8:$E$35,'Sales report'!$D$8:$D$35,B10,'Sales report'!$F$8:$F$35,E6)</f>
        <v>25</v>
      </c>
      <c r="F10" s="8">
        <f>SUMIFS('Sales report'!$E$8:$E$35,'Sales report'!$D$8:$D$35,B10,'Sales report'!$F$8:$F$35,F6)</f>
        <v>70</v>
      </c>
      <c r="G10" s="8">
        <f>SUMIFS('Sales report'!$E$8:$E$35,'Sales report'!$D$8:$D$35,B10,'Sales report'!$F$8:$F$35,G6)</f>
        <v>25</v>
      </c>
      <c r="H10" s="9">
        <f t="shared" si="0"/>
        <v>185</v>
      </c>
      <c r="I10" s="1"/>
    </row>
    <row r="11" spans="1:11" ht="15" thickBot="1" x14ac:dyDescent="0.35">
      <c r="A11" s="1"/>
      <c r="B11" s="8" t="s">
        <v>5</v>
      </c>
      <c r="C11" s="8">
        <f>SUMIFS('Sales report'!$E$8:$E$35,'Sales report'!$D$8:$D$35,B11,'Sales report'!$F$8:$F$35,C6)</f>
        <v>0</v>
      </c>
      <c r="D11" s="8">
        <f>SUMIFS('Sales report'!$E$8:$E$35,'Sales report'!$D$8:$D$35,B11,'Sales report'!$F$8:$F$35,D6)</f>
        <v>60</v>
      </c>
      <c r="E11" s="8">
        <f>SUMIFS('Sales report'!$E$8:$E$35,'Sales report'!$D$8:$D$35,B11,'Sales report'!$F$8:$F$35,E6)</f>
        <v>0</v>
      </c>
      <c r="F11" s="8">
        <f>SUMIFS('Sales report'!$E$8:$E$35,'Sales report'!$D$8:$D$35,B11,'Sales report'!$F$8:$F$35,F6)</f>
        <v>200</v>
      </c>
      <c r="G11" s="8">
        <f>SUMIFS('Sales report'!$E$8:$E$35,'Sales report'!$D$8:$D$35,B11,'Sales report'!$F$8:$F$35,G6)</f>
        <v>0</v>
      </c>
      <c r="H11" s="9">
        <f t="shared" si="0"/>
        <v>260</v>
      </c>
      <c r="I11" s="1"/>
    </row>
    <row r="12" spans="1:11" ht="18" thickBot="1" x14ac:dyDescent="0.35">
      <c r="A12" s="1"/>
      <c r="B12" s="22" t="s">
        <v>18</v>
      </c>
      <c r="C12" s="22">
        <f t="shared" ref="C12:H12" si="1">SUM(C7:C11)</f>
        <v>155</v>
      </c>
      <c r="D12" s="22">
        <f t="shared" si="1"/>
        <v>205</v>
      </c>
      <c r="E12" s="22">
        <f t="shared" si="1"/>
        <v>180</v>
      </c>
      <c r="F12" s="22">
        <f t="shared" si="1"/>
        <v>360</v>
      </c>
      <c r="G12" s="22">
        <f t="shared" si="1"/>
        <v>225</v>
      </c>
      <c r="H12" s="22">
        <f t="shared" si="1"/>
        <v>1125</v>
      </c>
      <c r="I12" s="1"/>
    </row>
    <row r="13" spans="1:11" ht="25.2" thickBot="1" x14ac:dyDescent="0.35">
      <c r="A13" s="1"/>
      <c r="B13" s="36" t="s">
        <v>26</v>
      </c>
      <c r="C13" s="36"/>
      <c r="D13" s="36"/>
      <c r="E13" s="36"/>
      <c r="F13" s="36"/>
      <c r="G13" s="36"/>
      <c r="H13" s="36"/>
      <c r="I13" s="1"/>
    </row>
    <row r="14" spans="1:11" ht="19.2" thickBot="1" x14ac:dyDescent="0.35">
      <c r="A14" s="1"/>
      <c r="B14" s="23" t="s">
        <v>0</v>
      </c>
      <c r="C14" s="23" t="s">
        <v>9</v>
      </c>
      <c r="D14" s="23" t="s">
        <v>10</v>
      </c>
      <c r="E14" s="23" t="s">
        <v>19</v>
      </c>
      <c r="F14" s="23" t="s">
        <v>11</v>
      </c>
      <c r="G14" s="23" t="s">
        <v>12</v>
      </c>
      <c r="H14" s="24" t="s">
        <v>6</v>
      </c>
      <c r="I14" s="1"/>
    </row>
    <row r="15" spans="1:11" ht="15" thickBot="1" x14ac:dyDescent="0.35">
      <c r="A15" s="1"/>
      <c r="B15" s="8" t="s">
        <v>1</v>
      </c>
      <c r="C15" s="8">
        <f>SUMIFS('Sales report'!$K$8:$K$35,'Sales report'!$D$8:$D$35,B15,'Sales report'!$F$8:$F$35,C14)</f>
        <v>50</v>
      </c>
      <c r="D15" s="8">
        <f>SUMIFS('Sales report'!$K$8:$K$35,'Sales report'!$D$8:$D$35,B15,'Sales report'!$F$8:$F$35,D6)</f>
        <v>125</v>
      </c>
      <c r="E15" s="8">
        <f>SUMIFS('Sales report'!$K$8:$K$35,'Sales report'!$D$8:$D$35,B15,'Sales report'!$F$8:$F$35,E6)</f>
        <v>200</v>
      </c>
      <c r="F15" s="8">
        <f>SUMIFS('Sales report'!$K$8:$K$35,'Sales report'!$D$8:$D$35,B15,'Sales report'!$F$8:$F$35,F6)</f>
        <v>0</v>
      </c>
      <c r="G15" s="8">
        <f>SUMIFS('Sales report'!$K$8:$K$35,'Sales report'!$D$8:$D$35,B15,'Sales report'!$F$8:$F$35,G6)</f>
        <v>250</v>
      </c>
      <c r="H15" s="9">
        <f>SUM(C15:G15)</f>
        <v>625</v>
      </c>
      <c r="I15" s="1"/>
    </row>
    <row r="16" spans="1:11" ht="15" thickBot="1" x14ac:dyDescent="0.35">
      <c r="A16" s="1"/>
      <c r="B16" s="8" t="s">
        <v>2</v>
      </c>
      <c r="C16" s="8">
        <f>SUMIFS('Sales report'!$K$8:$K$35,'Sales report'!$D$8:$D$35,B16,'Sales report'!$F$8:$F$35,C14)</f>
        <v>100</v>
      </c>
      <c r="D16" s="8">
        <f>SUMIFS('Sales report'!$K$8:$K$35,'Sales report'!$D$8:$D$35,B16,'Sales report'!$F$8:$F$35,D6)</f>
        <v>300</v>
      </c>
      <c r="E16" s="8">
        <f>SUMIFS('Sales report'!$K$8:$K$35,'Sales report'!$D$8:$D$35,B16,'Sales report'!$F$8:$F$35,E6)</f>
        <v>575</v>
      </c>
      <c r="F16" s="8">
        <f>SUMIFS('Sales report'!$K$8:$K$35,'Sales report'!$D$8:$D$35,B16,'Sales report'!$F$8:$F$35,F6)</f>
        <v>250</v>
      </c>
      <c r="G16" s="8">
        <f>SUMIFS('Sales report'!$K$8:$K$35,'Sales report'!$D$8:$D$35,B16,'Sales report'!$F$8:$F$35,G6)</f>
        <v>250</v>
      </c>
      <c r="H16" s="9">
        <f t="shared" ref="H16:H19" si="2">SUM(C16:G16)</f>
        <v>1475</v>
      </c>
      <c r="I16" s="1"/>
    </row>
    <row r="17" spans="1:9" ht="15" thickBot="1" x14ac:dyDescent="0.35">
      <c r="A17" s="1"/>
      <c r="B17" s="8" t="s">
        <v>3</v>
      </c>
      <c r="C17" s="8">
        <f>SUMIFS('Sales report'!$K$8:$K$35,'Sales report'!$D$8:$D$35,B17,'Sales report'!$F$8:$F$35,C14)</f>
        <v>640</v>
      </c>
      <c r="D17" s="8">
        <f>SUMIFS('Sales report'!$K$8:$K$35,'Sales report'!$D$8:$D$35,B17,'Sales report'!$F$8:$F$35,D6)</f>
        <v>320</v>
      </c>
      <c r="E17" s="8">
        <f>SUMIFS('Sales report'!$K$8:$K$35,'Sales report'!$D$8:$D$35,B17,'Sales report'!$F$8:$F$35,E6)</f>
        <v>0</v>
      </c>
      <c r="F17" s="8">
        <f>SUMIFS('Sales report'!$K$8:$K$35,'Sales report'!$D$8:$D$35,B17,'Sales report'!$F$8:$F$35,F6)</f>
        <v>320</v>
      </c>
      <c r="G17" s="8">
        <f>SUMIFS('Sales report'!$K$8:$K$35,'Sales report'!$D$8:$D$35,B17,'Sales report'!$F$8:$F$35,G6)</f>
        <v>800</v>
      </c>
      <c r="H17" s="9">
        <f t="shared" si="2"/>
        <v>2080</v>
      </c>
      <c r="I17" s="1"/>
    </row>
    <row r="18" spans="1:9" ht="15" thickBot="1" x14ac:dyDescent="0.35">
      <c r="A18" s="1"/>
      <c r="B18" s="8" t="s">
        <v>4</v>
      </c>
      <c r="C18" s="8">
        <f>SUMIFS('Sales report'!$K$8:$K$35,'Sales report'!$D$8:$D$35,B18,'Sales report'!$F$8:$F$35,C14)</f>
        <v>450</v>
      </c>
      <c r="D18" s="8">
        <f>SUMIFS('Sales report'!$K$8:$K$35,'Sales report'!$D$8:$D$35,B18,'Sales report'!$F$8:$F$35,D6)</f>
        <v>200</v>
      </c>
      <c r="E18" s="8">
        <f>SUMIFS('Sales report'!$K$8:$K$35,'Sales report'!$D$8:$D$35,B18,'Sales report'!$F$8:$F$35,E6)</f>
        <v>250</v>
      </c>
      <c r="F18" s="8">
        <f>SUMIFS('Sales report'!$K$8:$K$35,'Sales report'!$D$8:$D$35,B18,'Sales report'!$F$8:$F$35,F6)</f>
        <v>700</v>
      </c>
      <c r="G18" s="8">
        <f>SUMIFS('Sales report'!$K$8:$K$35,'Sales report'!$D$8:$D$35,B18,'Sales report'!$F$8:$F$35,G6)</f>
        <v>250</v>
      </c>
      <c r="H18" s="9">
        <f t="shared" si="2"/>
        <v>1850</v>
      </c>
      <c r="I18" s="1"/>
    </row>
    <row r="19" spans="1:9" ht="15" thickBot="1" x14ac:dyDescent="0.35">
      <c r="A19" s="1"/>
      <c r="B19" s="8" t="s">
        <v>5</v>
      </c>
      <c r="C19" s="8">
        <f>SUMIFS('Sales report'!$K$8:$K$35,'Sales report'!$D$8:$D$35,B19,'Sales report'!$F$8:$F$35,C14)</f>
        <v>0</v>
      </c>
      <c r="D19" s="8">
        <f>SUMIFS('Sales report'!$K$8:$K$35,'Sales report'!$D$8:$D$35,B19,'Sales report'!$F$8:$F$35,D6)</f>
        <v>120</v>
      </c>
      <c r="E19" s="8">
        <f>SUMIFS('Sales report'!$K$8:$K$35,'Sales report'!$D$8:$D$35,B19,'Sales report'!$F$8:$F$35,E6)</f>
        <v>0</v>
      </c>
      <c r="F19" s="8">
        <f>SUMIFS('Sales report'!$K$8:$K$35,'Sales report'!$D$8:$D$35,B19,'Sales report'!$F$8:$F$35,F6)</f>
        <v>400</v>
      </c>
      <c r="G19" s="8">
        <f>SUMIFS('Sales report'!$K$8:$K$35,'Sales report'!$D$8:$D$35,B19,'Sales report'!$F$8:$F$35,G6)</f>
        <v>0</v>
      </c>
      <c r="H19" s="9">
        <f t="shared" si="2"/>
        <v>520</v>
      </c>
      <c r="I19" s="1"/>
    </row>
    <row r="20" spans="1:9" ht="15" thickBot="1" x14ac:dyDescent="0.35">
      <c r="A20" s="10"/>
      <c r="B20" s="11"/>
      <c r="C20" s="12"/>
      <c r="D20" s="12"/>
      <c r="E20" s="12"/>
      <c r="F20" s="12"/>
      <c r="G20" s="12"/>
      <c r="H20" s="13"/>
      <c r="I20" s="1"/>
    </row>
    <row r="21" spans="1:9" x14ac:dyDescent="0.3">
      <c r="A21" s="10"/>
      <c r="B21" s="14"/>
      <c r="C21" s="15"/>
      <c r="D21" s="15"/>
      <c r="E21" s="15"/>
      <c r="F21" s="15"/>
      <c r="G21" s="15"/>
      <c r="H21" s="16"/>
      <c r="I21" s="1"/>
    </row>
    <row r="22" spans="1:9" x14ac:dyDescent="0.3">
      <c r="A22" s="10"/>
      <c r="B22" s="17"/>
      <c r="C22" s="5"/>
      <c r="D22" s="5"/>
      <c r="E22" s="5"/>
      <c r="F22" s="5"/>
      <c r="G22" s="5"/>
      <c r="H22" s="18"/>
      <c r="I22" s="1"/>
    </row>
    <row r="23" spans="1:9" x14ac:dyDescent="0.3">
      <c r="A23" s="10"/>
      <c r="B23" s="17"/>
      <c r="C23" s="5"/>
      <c r="D23" s="5"/>
      <c r="E23" s="5"/>
      <c r="F23" s="5"/>
      <c r="G23" s="5"/>
      <c r="H23" s="18"/>
      <c r="I23" s="1"/>
    </row>
    <row r="24" spans="1:9" x14ac:dyDescent="0.3">
      <c r="A24" s="10"/>
      <c r="B24" s="17"/>
      <c r="C24" s="5"/>
      <c r="D24" s="5"/>
      <c r="E24" s="5"/>
      <c r="F24" s="5"/>
      <c r="G24" s="5"/>
      <c r="H24" s="18"/>
      <c r="I24" s="1"/>
    </row>
    <row r="25" spans="1:9" x14ac:dyDescent="0.3">
      <c r="A25" s="10"/>
      <c r="B25" s="17"/>
      <c r="C25" s="5"/>
      <c r="D25" s="5"/>
      <c r="E25" s="5"/>
      <c r="F25" s="5"/>
      <c r="G25" s="5"/>
      <c r="H25" s="18"/>
      <c r="I25" s="1"/>
    </row>
    <row r="26" spans="1:9" x14ac:dyDescent="0.3">
      <c r="A26" s="10"/>
      <c r="B26" s="17"/>
      <c r="C26" s="5"/>
      <c r="D26" s="5"/>
      <c r="E26" s="5"/>
      <c r="F26" s="5"/>
      <c r="G26" s="5"/>
      <c r="H26" s="18"/>
      <c r="I26" s="1"/>
    </row>
    <row r="27" spans="1:9" x14ac:dyDescent="0.3">
      <c r="A27" s="10"/>
      <c r="B27" s="17"/>
      <c r="C27" s="5"/>
      <c r="D27" s="5"/>
      <c r="E27" s="5"/>
      <c r="F27" s="5"/>
      <c r="G27" s="5"/>
      <c r="H27" s="18"/>
      <c r="I27" s="1"/>
    </row>
    <row r="28" spans="1:9" x14ac:dyDescent="0.3">
      <c r="A28" s="10"/>
      <c r="B28" s="17"/>
      <c r="C28" s="5"/>
      <c r="D28" s="5"/>
      <c r="E28" s="5"/>
      <c r="F28" s="5"/>
      <c r="G28" s="5"/>
      <c r="H28" s="18"/>
      <c r="I28" s="1"/>
    </row>
    <row r="29" spans="1:9" x14ac:dyDescent="0.3">
      <c r="A29" s="10"/>
      <c r="B29" s="17"/>
      <c r="C29" s="5"/>
      <c r="D29" s="5"/>
      <c r="E29" s="5"/>
      <c r="F29" s="5"/>
      <c r="G29" s="5"/>
      <c r="H29" s="18"/>
      <c r="I29" s="1"/>
    </row>
    <row r="30" spans="1:9" x14ac:dyDescent="0.3">
      <c r="A30" s="10"/>
      <c r="B30" s="17"/>
      <c r="C30" s="5"/>
      <c r="D30" s="5"/>
      <c r="E30" s="5"/>
      <c r="F30" s="5"/>
      <c r="G30" s="5"/>
      <c r="H30" s="18"/>
      <c r="I30" s="1"/>
    </row>
    <row r="31" spans="1:9" x14ac:dyDescent="0.3">
      <c r="A31" s="10"/>
      <c r="B31" s="17"/>
      <c r="C31" s="5"/>
      <c r="D31" s="5"/>
      <c r="E31" s="5"/>
      <c r="F31" s="5"/>
      <c r="G31" s="5"/>
      <c r="H31" s="18"/>
      <c r="I31" s="1"/>
    </row>
    <row r="32" spans="1:9" x14ac:dyDescent="0.3">
      <c r="A32" s="10"/>
      <c r="B32" s="17"/>
      <c r="C32" s="5"/>
      <c r="D32" s="5"/>
      <c r="E32" s="5"/>
      <c r="F32" s="5"/>
      <c r="G32" s="5"/>
      <c r="H32" s="18"/>
      <c r="I32" s="1"/>
    </row>
    <row r="33" spans="1:30" x14ac:dyDescent="0.3">
      <c r="A33" s="10"/>
      <c r="B33" s="17"/>
      <c r="C33" s="5"/>
      <c r="D33" s="5"/>
      <c r="E33" s="5"/>
      <c r="F33" s="5"/>
      <c r="G33" s="5"/>
      <c r="H33" s="18"/>
      <c r="I33" s="1"/>
    </row>
    <row r="34" spans="1:30" ht="15" thickBot="1" x14ac:dyDescent="0.35">
      <c r="A34" s="10"/>
      <c r="B34" s="19"/>
      <c r="C34" s="20"/>
      <c r="D34" s="20"/>
      <c r="E34" s="20"/>
      <c r="F34" s="20"/>
      <c r="G34" s="20"/>
      <c r="H34" s="21"/>
      <c r="I34" s="1"/>
    </row>
    <row r="35" spans="1:30" x14ac:dyDescent="0.3">
      <c r="A35" s="10"/>
      <c r="B35" s="5"/>
      <c r="C35" s="5"/>
      <c r="D35" s="5"/>
      <c r="E35" s="5"/>
      <c r="F35" s="5"/>
      <c r="G35" s="5"/>
      <c r="H35" s="5"/>
      <c r="I35" s="1"/>
    </row>
    <row r="36" spans="1:30" x14ac:dyDescent="0.3">
      <c r="A36" s="10"/>
      <c r="B36" s="5"/>
      <c r="C36" s="5"/>
      <c r="D36" s="5"/>
      <c r="E36" s="5"/>
      <c r="F36" s="5"/>
      <c r="G36" s="5"/>
      <c r="H36" s="5"/>
      <c r="I36" s="1"/>
    </row>
    <row r="37" spans="1:30" x14ac:dyDescent="0.3">
      <c r="A37" s="10"/>
      <c r="B37" s="5"/>
      <c r="C37" s="5"/>
      <c r="D37" s="5"/>
      <c r="E37" s="5"/>
      <c r="F37" s="5"/>
      <c r="G37" s="5"/>
      <c r="H37" s="5"/>
      <c r="I37" s="1"/>
    </row>
    <row r="38" spans="1:30" x14ac:dyDescent="0.3">
      <c r="A38" s="10"/>
      <c r="B38" s="5"/>
      <c r="C38" s="5"/>
      <c r="D38" s="5"/>
      <c r="E38" s="5"/>
      <c r="F38" s="5"/>
      <c r="G38" s="5"/>
      <c r="H38" s="5"/>
      <c r="I38" s="1"/>
    </row>
    <row r="39" spans="1:30" x14ac:dyDescent="0.3">
      <c r="A39" s="10"/>
      <c r="B39" s="5"/>
      <c r="C39" s="5"/>
      <c r="D39" s="5"/>
      <c r="E39" s="5"/>
      <c r="F39" s="5"/>
      <c r="G39" s="5"/>
      <c r="H39" s="5"/>
      <c r="I39" s="1"/>
    </row>
    <row r="40" spans="1:30" x14ac:dyDescent="0.3">
      <c r="A40" s="10"/>
      <c r="B40" s="5"/>
      <c r="C40" s="5"/>
      <c r="D40" s="5"/>
      <c r="E40" s="5"/>
      <c r="F40" s="5"/>
      <c r="G40" s="5"/>
      <c r="H40" s="5"/>
      <c r="I40" s="1"/>
    </row>
    <row r="41" spans="1:30" x14ac:dyDescent="0.3">
      <c r="A41" s="10"/>
      <c r="B41" s="5"/>
      <c r="C41" s="5"/>
      <c r="D41" s="5"/>
      <c r="E41" s="5"/>
      <c r="F41" s="5"/>
      <c r="G41" s="5"/>
      <c r="H41" s="5"/>
      <c r="I41" s="1"/>
    </row>
    <row r="42" spans="1:30" x14ac:dyDescent="0.3">
      <c r="A42" s="10"/>
      <c r="B42" s="5"/>
      <c r="C42" s="5"/>
      <c r="D42" s="5"/>
      <c r="E42" s="5"/>
      <c r="F42" s="5"/>
      <c r="G42" s="5"/>
      <c r="H42" s="5"/>
      <c r="I42" s="1"/>
    </row>
    <row r="43" spans="1:30" x14ac:dyDescent="0.3">
      <c r="A43" s="10"/>
      <c r="B43" s="5"/>
      <c r="C43" s="5"/>
      <c r="D43" s="5"/>
      <c r="E43" s="5"/>
      <c r="F43" s="5"/>
      <c r="G43" s="5"/>
      <c r="H43" s="5"/>
      <c r="I43" s="1"/>
    </row>
    <row r="44" spans="1:30" s="1" customFormat="1" x14ac:dyDescent="0.3">
      <c r="A44" s="10"/>
      <c r="B44" s="5"/>
      <c r="C44" s="5"/>
      <c r="D44" s="5"/>
      <c r="E44" s="5"/>
      <c r="F44" s="5"/>
      <c r="G44" s="5"/>
      <c r="H44" s="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x14ac:dyDescent="0.3">
      <c r="A45" s="10"/>
      <c r="B45" s="5"/>
      <c r="C45" s="5"/>
      <c r="D45" s="5"/>
      <c r="E45" s="5"/>
      <c r="F45" s="5"/>
      <c r="G45" s="5"/>
      <c r="H45" s="5"/>
      <c r="I45" s="1"/>
    </row>
    <row r="46" spans="1:30" x14ac:dyDescent="0.3">
      <c r="A46" s="10"/>
      <c r="B46" s="5"/>
      <c r="C46" s="5"/>
      <c r="D46" s="5"/>
      <c r="E46" s="5"/>
      <c r="F46" s="5"/>
      <c r="G46" s="5"/>
      <c r="H46" s="5"/>
      <c r="I46" s="1"/>
    </row>
    <row r="47" spans="1:30" x14ac:dyDescent="0.3">
      <c r="A47" s="10"/>
      <c r="B47" s="5"/>
      <c r="C47" s="5"/>
      <c r="D47" s="5"/>
      <c r="E47" s="5"/>
      <c r="F47" s="5"/>
      <c r="G47" s="5"/>
      <c r="H47" s="5"/>
      <c r="I47" s="1"/>
    </row>
    <row r="48" spans="1:30" x14ac:dyDescent="0.3">
      <c r="A48" s="10"/>
      <c r="B48" s="5"/>
      <c r="C48" s="5"/>
      <c r="D48" s="5"/>
      <c r="E48" s="5"/>
      <c r="F48" s="5"/>
      <c r="G48" s="5"/>
      <c r="H48" s="5"/>
      <c r="I48" s="1"/>
    </row>
    <row r="49" spans="1:9" x14ac:dyDescent="0.3">
      <c r="A49" s="10"/>
      <c r="B49" s="5"/>
      <c r="C49" s="5"/>
      <c r="D49" s="5"/>
      <c r="E49" s="5"/>
      <c r="F49" s="5"/>
      <c r="G49" s="5"/>
      <c r="H49" s="5"/>
      <c r="I49" s="1"/>
    </row>
    <row r="50" spans="1:9" x14ac:dyDescent="0.3">
      <c r="A50" s="10"/>
      <c r="B50" s="5"/>
      <c r="C50" s="5"/>
      <c r="D50" s="5"/>
      <c r="E50" s="5"/>
      <c r="F50" s="5"/>
      <c r="G50" s="5"/>
      <c r="H50" s="5"/>
      <c r="I50" s="1"/>
    </row>
    <row r="51" spans="1:9" x14ac:dyDescent="0.3">
      <c r="A51" s="10"/>
      <c r="B51" s="5"/>
      <c r="C51" s="5"/>
      <c r="D51" s="5"/>
      <c r="E51" s="5"/>
      <c r="F51" s="5"/>
      <c r="G51" s="5"/>
      <c r="H51" s="5"/>
      <c r="I51" s="1"/>
    </row>
    <row r="52" spans="1:9" x14ac:dyDescent="0.3">
      <c r="A52" s="10"/>
      <c r="B52" s="5"/>
      <c r="C52" s="5"/>
      <c r="D52" s="5"/>
      <c r="E52" s="5"/>
      <c r="F52" s="5"/>
      <c r="G52" s="5"/>
      <c r="H52" s="5"/>
      <c r="I52" s="1"/>
    </row>
    <row r="53" spans="1:9" ht="9.75" customHeight="1" x14ac:dyDescent="0.3">
      <c r="A53" s="10"/>
      <c r="B53" s="5"/>
      <c r="C53" s="5"/>
      <c r="D53" s="5"/>
      <c r="E53" s="5"/>
      <c r="F53" s="5"/>
      <c r="G53" s="5"/>
      <c r="H53" s="5"/>
      <c r="I53" s="1"/>
    </row>
    <row r="54" spans="1:9" x14ac:dyDescent="0.3">
      <c r="A54" s="10"/>
      <c r="B54" s="5"/>
      <c r="C54" s="5"/>
      <c r="D54" s="5"/>
      <c r="E54" s="5"/>
      <c r="F54" s="5"/>
      <c r="G54" s="5"/>
      <c r="H54" s="5"/>
      <c r="I54" s="1"/>
    </row>
    <row r="55" spans="1:9" x14ac:dyDescent="0.3">
      <c r="A55" s="10"/>
      <c r="B55" s="5"/>
      <c r="C55" s="5"/>
      <c r="D55" s="5"/>
      <c r="E55" s="5"/>
      <c r="F55" s="5"/>
      <c r="G55" s="5"/>
      <c r="H55" s="5"/>
      <c r="I55" s="1"/>
    </row>
    <row r="56" spans="1:9" x14ac:dyDescent="0.3">
      <c r="A56" s="10"/>
      <c r="B56" s="5"/>
      <c r="C56" s="5"/>
      <c r="D56" s="5"/>
      <c r="E56" s="5"/>
      <c r="F56" s="5"/>
      <c r="G56" s="5"/>
      <c r="H56" s="5"/>
      <c r="I56" s="1"/>
    </row>
    <row r="57" spans="1:9" x14ac:dyDescent="0.3">
      <c r="A57" s="10"/>
      <c r="B57" s="5"/>
      <c r="C57" s="5"/>
      <c r="D57" s="5"/>
      <c r="E57" s="5"/>
      <c r="F57" s="5"/>
      <c r="G57" s="5"/>
      <c r="H57" s="5"/>
      <c r="I57" s="1"/>
    </row>
    <row r="58" spans="1:9" x14ac:dyDescent="0.3">
      <c r="A58" s="10"/>
      <c r="B58" s="5"/>
      <c r="C58" s="5"/>
      <c r="D58" s="5"/>
      <c r="E58" s="5"/>
      <c r="F58" s="5"/>
      <c r="G58" s="5"/>
      <c r="H58" s="5"/>
      <c r="I58" s="1"/>
    </row>
    <row r="59" spans="1:9" x14ac:dyDescent="0.3">
      <c r="A59" s="10"/>
      <c r="B59" s="5"/>
      <c r="C59" s="5"/>
      <c r="D59" s="5"/>
      <c r="E59" s="5"/>
      <c r="F59" s="5"/>
      <c r="G59" s="5"/>
      <c r="H59" s="5"/>
      <c r="I59" s="1"/>
    </row>
    <row r="60" spans="1:9" x14ac:dyDescent="0.3">
      <c r="A60" s="10"/>
      <c r="B60" s="5"/>
      <c r="C60" s="5"/>
      <c r="D60" s="5"/>
      <c r="E60" s="5"/>
      <c r="F60" s="5"/>
      <c r="G60" s="5"/>
      <c r="H60" s="5"/>
      <c r="I60" s="1"/>
    </row>
    <row r="61" spans="1:9" x14ac:dyDescent="0.3">
      <c r="A61" s="10"/>
      <c r="B61" s="5"/>
      <c r="C61" s="5"/>
      <c r="D61" s="5"/>
      <c r="E61" s="5"/>
      <c r="F61" s="5"/>
      <c r="G61" s="5"/>
      <c r="H61" s="5"/>
      <c r="I61" s="1"/>
    </row>
    <row r="62" spans="1:9" x14ac:dyDescent="0.3">
      <c r="A62" s="10"/>
      <c r="B62" s="5"/>
      <c r="C62" s="5"/>
      <c r="D62" s="5"/>
      <c r="E62" s="5"/>
      <c r="F62" s="5"/>
      <c r="G62" s="5"/>
      <c r="H62" s="5"/>
      <c r="I62" s="1"/>
    </row>
    <row r="63" spans="1:9" x14ac:dyDescent="0.3">
      <c r="A63" s="10"/>
      <c r="B63" s="5"/>
      <c r="C63" s="5"/>
      <c r="D63" s="5"/>
      <c r="E63" s="5"/>
      <c r="F63" s="5"/>
      <c r="G63" s="5"/>
      <c r="H63" s="5"/>
      <c r="I63" s="1"/>
    </row>
    <row r="64" spans="1:9" x14ac:dyDescent="0.3">
      <c r="A64" s="10"/>
      <c r="B64" s="5"/>
      <c r="C64" s="5"/>
      <c r="D64" s="5"/>
      <c r="E64" s="5"/>
      <c r="F64" s="5"/>
      <c r="G64" s="5"/>
      <c r="H64" s="5"/>
      <c r="I64" s="1"/>
    </row>
    <row r="65" spans="1:45" x14ac:dyDescent="0.3">
      <c r="A65" s="10"/>
      <c r="B65" s="5"/>
      <c r="C65" s="5"/>
      <c r="D65" s="5"/>
      <c r="E65" s="5"/>
      <c r="F65" s="5"/>
      <c r="G65" s="5"/>
      <c r="H65" s="5"/>
      <c r="I65" s="1"/>
    </row>
    <row r="66" spans="1:45" ht="15.75" customHeight="1" x14ac:dyDescent="0.3">
      <c r="A66" s="10"/>
      <c r="B66" s="5"/>
      <c r="C66" s="5"/>
      <c r="D66" s="5"/>
      <c r="E66" s="5"/>
      <c r="F66" s="5"/>
      <c r="G66" s="5"/>
      <c r="H66" s="5"/>
      <c r="I66" s="1"/>
    </row>
    <row r="67" spans="1:45" ht="5.25" customHeight="1" x14ac:dyDescent="0.3">
      <c r="A67" s="10"/>
      <c r="B67" s="5"/>
      <c r="C67" s="5"/>
      <c r="D67" s="5"/>
      <c r="E67" s="5"/>
      <c r="F67" s="5"/>
      <c r="G67" s="5"/>
      <c r="H67" s="5"/>
      <c r="I67" s="1"/>
    </row>
    <row r="68" spans="1:45" s="1" customFormat="1" x14ac:dyDescent="0.3">
      <c r="A68" s="10"/>
      <c r="B68" s="5"/>
      <c r="C68" s="5"/>
      <c r="D68" s="5"/>
      <c r="E68" s="5"/>
      <c r="F68" s="5"/>
      <c r="G68" s="5"/>
      <c r="H68" s="5"/>
      <c r="I68" s="10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x14ac:dyDescent="0.3">
      <c r="A69" s="10"/>
      <c r="B69" s="5"/>
      <c r="C69" s="5"/>
      <c r="D69" s="5"/>
      <c r="E69" s="5"/>
      <c r="F69" s="5"/>
      <c r="G69" s="5"/>
      <c r="H69" s="5"/>
      <c r="I69" s="10"/>
    </row>
    <row r="70" spans="1:45" x14ac:dyDescent="0.3">
      <c r="A70" s="10"/>
      <c r="B70" s="5"/>
      <c r="C70" s="5"/>
      <c r="D70" s="5"/>
      <c r="E70" s="5"/>
      <c r="F70" s="5"/>
      <c r="G70" s="5"/>
      <c r="H70" s="5"/>
      <c r="I70" s="10"/>
    </row>
    <row r="71" spans="1:45" x14ac:dyDescent="0.3">
      <c r="A71" s="10"/>
      <c r="B71" s="5"/>
      <c r="C71" s="5"/>
      <c r="D71" s="5"/>
      <c r="E71" s="5"/>
      <c r="F71" s="5"/>
      <c r="G71" s="5"/>
      <c r="H71" s="5"/>
      <c r="I71" s="10"/>
    </row>
    <row r="72" spans="1:45" x14ac:dyDescent="0.3">
      <c r="A72" s="10"/>
      <c r="B72" s="5"/>
      <c r="C72" s="5"/>
      <c r="D72" s="5"/>
      <c r="E72" s="5"/>
      <c r="F72" s="5"/>
      <c r="G72" s="5"/>
      <c r="H72" s="5"/>
      <c r="I72" s="10"/>
    </row>
    <row r="73" spans="1:45" x14ac:dyDescent="0.3">
      <c r="A73" s="10"/>
      <c r="B73" s="5"/>
      <c r="C73" s="5"/>
      <c r="D73" s="5"/>
      <c r="E73" s="5"/>
      <c r="F73" s="5"/>
      <c r="G73" s="5"/>
      <c r="H73" s="5"/>
      <c r="I73" s="10"/>
    </row>
    <row r="74" spans="1:45" x14ac:dyDescent="0.3">
      <c r="A74" s="10"/>
      <c r="B74" s="5"/>
      <c r="C74" s="5"/>
      <c r="D74" s="5"/>
      <c r="E74" s="5"/>
      <c r="F74" s="5"/>
      <c r="G74" s="5"/>
      <c r="H74" s="5"/>
      <c r="I74" s="10"/>
    </row>
    <row r="75" spans="1:45" x14ac:dyDescent="0.3">
      <c r="A75" s="10"/>
      <c r="B75" s="5"/>
      <c r="C75" s="5"/>
      <c r="D75" s="5"/>
      <c r="E75" s="5"/>
      <c r="F75" s="5"/>
      <c r="G75" s="5"/>
      <c r="H75" s="5"/>
      <c r="I75" s="10"/>
    </row>
    <row r="76" spans="1:45" x14ac:dyDescent="0.3">
      <c r="A76" s="10"/>
      <c r="B76" s="5"/>
      <c r="C76" s="5"/>
      <c r="D76" s="5"/>
      <c r="E76" s="5"/>
      <c r="F76" s="5"/>
      <c r="G76" s="5"/>
      <c r="H76" s="5"/>
      <c r="I76" s="10"/>
    </row>
    <row r="77" spans="1:45" ht="6" customHeight="1" x14ac:dyDescent="0.3">
      <c r="A77" s="10"/>
      <c r="B77" s="5"/>
      <c r="C77" s="5"/>
      <c r="D77" s="5"/>
      <c r="E77" s="5"/>
      <c r="F77" s="5"/>
      <c r="G77" s="5"/>
      <c r="H77" s="5"/>
      <c r="I77" s="10"/>
    </row>
    <row r="78" spans="1:45" s="1" customFormat="1" x14ac:dyDescent="0.3">
      <c r="A78" s="10"/>
      <c r="B78" s="5"/>
      <c r="C78" s="5"/>
      <c r="D78" s="5"/>
      <c r="E78" s="5"/>
      <c r="F78" s="5"/>
      <c r="G78" s="5"/>
      <c r="H78" s="5"/>
      <c r="I78" s="10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spans="1:45" x14ac:dyDescent="0.3">
      <c r="A79" s="10"/>
      <c r="B79" s="5"/>
      <c r="C79" s="5"/>
      <c r="D79" s="5"/>
      <c r="E79" s="5"/>
      <c r="F79" s="5"/>
      <c r="G79" s="5"/>
      <c r="H79" s="5"/>
      <c r="I79" s="10"/>
    </row>
    <row r="80" spans="1:45" x14ac:dyDescent="0.3">
      <c r="A80" s="10"/>
      <c r="B80" s="5"/>
      <c r="C80" s="5"/>
      <c r="D80" s="5"/>
      <c r="E80" s="5"/>
      <c r="F80" s="5"/>
      <c r="G80" s="5"/>
      <c r="H80" s="5"/>
      <c r="I80" s="1"/>
    </row>
    <row r="81" spans="1:9" x14ac:dyDescent="0.3">
      <c r="A81" s="10"/>
      <c r="B81" s="5"/>
      <c r="C81" s="5"/>
      <c r="D81" s="5"/>
      <c r="E81" s="5"/>
      <c r="F81" s="5"/>
      <c r="G81" s="5"/>
      <c r="H81" s="5"/>
      <c r="I81" s="1"/>
    </row>
    <row r="82" spans="1:9" x14ac:dyDescent="0.3">
      <c r="A82" s="10"/>
      <c r="B82" s="5"/>
      <c r="C82" s="5"/>
      <c r="D82" s="5"/>
      <c r="E82" s="5"/>
      <c r="F82" s="5"/>
      <c r="G82" s="5"/>
      <c r="H82" s="5"/>
      <c r="I82" s="1"/>
    </row>
    <row r="83" spans="1:9" x14ac:dyDescent="0.3">
      <c r="A83" s="10"/>
      <c r="B83" s="5"/>
      <c r="C83" s="5"/>
      <c r="D83" s="5"/>
      <c r="E83" s="5"/>
      <c r="F83" s="5"/>
      <c r="G83" s="5"/>
      <c r="H83" s="5"/>
      <c r="I83" s="1"/>
    </row>
    <row r="84" spans="1:9" x14ac:dyDescent="0.3">
      <c r="A84" s="10"/>
      <c r="B84" s="5"/>
      <c r="C84" s="5"/>
      <c r="D84" s="5"/>
      <c r="E84" s="5"/>
      <c r="F84" s="5"/>
      <c r="G84" s="5"/>
      <c r="H84" s="5"/>
      <c r="I84" s="1"/>
    </row>
    <row r="85" spans="1:9" x14ac:dyDescent="0.3">
      <c r="A85" s="10"/>
      <c r="B85" s="5"/>
      <c r="C85" s="5"/>
      <c r="D85" s="5"/>
      <c r="E85" s="5"/>
      <c r="F85" s="5"/>
      <c r="G85" s="5"/>
      <c r="H85" s="5"/>
      <c r="I85" s="1"/>
    </row>
    <row r="86" spans="1:9" x14ac:dyDescent="0.3">
      <c r="A86" s="10"/>
      <c r="B86" s="5"/>
      <c r="C86" s="5"/>
      <c r="D86" s="5"/>
      <c r="E86" s="5"/>
      <c r="F86" s="5"/>
      <c r="G86" s="5"/>
      <c r="H86" s="5"/>
      <c r="I86" s="1"/>
    </row>
    <row r="87" spans="1:9" x14ac:dyDescent="0.3">
      <c r="A87" s="10"/>
      <c r="B87" s="5"/>
      <c r="C87" s="5"/>
      <c r="D87" s="5"/>
      <c r="E87" s="5"/>
      <c r="F87" s="5"/>
      <c r="G87" s="5"/>
      <c r="H87" s="5"/>
      <c r="I87" s="1"/>
    </row>
    <row r="88" spans="1:9" ht="10.5" customHeight="1" x14ac:dyDescent="0.3">
      <c r="A88" s="10"/>
      <c r="B88" s="5"/>
      <c r="C88" s="5"/>
      <c r="D88" s="5"/>
      <c r="E88" s="5"/>
      <c r="F88" s="5"/>
      <c r="G88" s="5"/>
      <c r="H88" s="5"/>
      <c r="I88" s="1"/>
    </row>
    <row r="89" spans="1:9" x14ac:dyDescent="0.3">
      <c r="A89" s="10"/>
      <c r="B89" s="10"/>
      <c r="C89" s="10"/>
      <c r="D89" s="10"/>
      <c r="E89" s="10"/>
      <c r="F89" s="10"/>
      <c r="G89" s="10"/>
      <c r="H89" s="10"/>
      <c r="I89" s="10"/>
    </row>
  </sheetData>
  <mergeCells count="6">
    <mergeCell ref="B5:H5"/>
    <mergeCell ref="B13:H13"/>
    <mergeCell ref="B2:G2"/>
    <mergeCell ref="B3:G3"/>
    <mergeCell ref="H2:H3"/>
    <mergeCell ref="B4:H4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 report</vt:lpstr>
      <vt:lpstr>Online Sales 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Fahim, ExcelDataPro</dc:creator>
  <cp:keywords>Online Sales Tracker Excel Template;www.exceldatapro.com</cp:keywords>
  <cp:lastModifiedBy>sanjyottekale2001@outlook.com</cp:lastModifiedBy>
  <dcterms:created xsi:type="dcterms:W3CDTF">2015-06-05T18:17:20Z</dcterms:created>
  <dcterms:modified xsi:type="dcterms:W3CDTF">2025-08-11T16:35:56Z</dcterms:modified>
</cp:coreProperties>
</file>