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H24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5" i="2"/>
  <c r="H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J23" i="2" l="1"/>
  <c r="K23" i="2" s="1"/>
  <c r="H23" i="2"/>
  <c r="H22" i="2"/>
  <c r="J21" i="2"/>
  <c r="K21" i="2" s="1"/>
  <c r="H21" i="2"/>
  <c r="H20" i="2"/>
  <c r="J19" i="2"/>
  <c r="K19" i="2" s="1"/>
  <c r="H19" i="2"/>
  <c r="H18" i="2"/>
  <c r="J17" i="2"/>
  <c r="K17" i="2" s="1"/>
  <c r="H17" i="2"/>
  <c r="H16" i="2"/>
  <c r="J15" i="2"/>
  <c r="K15" i="2" s="1"/>
  <c r="H15" i="2"/>
  <c r="H14" i="2"/>
  <c r="J13" i="2"/>
  <c r="K13" i="2" s="1"/>
  <c r="H13" i="2"/>
  <c r="H12" i="2"/>
  <c r="J11" i="2"/>
  <c r="K11" i="2" s="1"/>
  <c r="H11" i="2"/>
  <c r="H10" i="2"/>
  <c r="J9" i="2"/>
  <c r="K9" i="2" s="1"/>
  <c r="H9" i="2"/>
  <c r="H8" i="2"/>
  <c r="J7" i="2"/>
  <c r="K7" i="2" s="1"/>
  <c r="H7" i="2"/>
  <c r="H6" i="2"/>
  <c r="J5" i="2"/>
  <c r="K5" i="2" s="1"/>
  <c r="H5" i="2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6" i="2" l="1"/>
  <c r="K6" i="2" s="1"/>
  <c r="J8" i="2"/>
  <c r="K8" i="2" s="1"/>
  <c r="J10" i="2"/>
  <c r="K10" i="2" s="1"/>
  <c r="J12" i="2"/>
  <c r="K12" i="2" s="1"/>
  <c r="J14" i="2"/>
  <c r="K14" i="2" s="1"/>
  <c r="J16" i="2"/>
  <c r="K16" i="2" s="1"/>
  <c r="J18" i="2"/>
  <c r="K18" i="2" s="1"/>
  <c r="J20" i="2"/>
  <c r="K20" i="2" s="1"/>
  <c r="J22" i="2"/>
  <c r="K22" i="2" s="1"/>
  <c r="J5" i="1"/>
  <c r="K5" i="1" s="1"/>
  <c r="J7" i="1"/>
  <c r="K7" i="1" s="1"/>
  <c r="J9" i="1"/>
  <c r="K9" i="1" s="1"/>
  <c r="J11" i="1"/>
  <c r="K11" i="1" s="1"/>
  <c r="J13" i="1"/>
  <c r="K13" i="1" s="1"/>
  <c r="J15" i="1"/>
  <c r="K15" i="1" s="1"/>
  <c r="J17" i="1"/>
  <c r="K17" i="1" s="1"/>
  <c r="J19" i="1"/>
  <c r="K19" i="1" s="1"/>
  <c r="J21" i="1"/>
  <c r="K21" i="1" s="1"/>
  <c r="J23" i="1"/>
  <c r="K23" i="1" s="1"/>
  <c r="J4" i="1"/>
  <c r="K4" i="1" s="1"/>
  <c r="J6" i="1"/>
  <c r="K6" i="1" s="1"/>
  <c r="J8" i="1"/>
  <c r="K8" i="1" s="1"/>
  <c r="J10" i="1"/>
  <c r="K10" i="1" s="1"/>
  <c r="J12" i="1"/>
  <c r="K12" i="1" s="1"/>
  <c r="J14" i="1"/>
  <c r="K14" i="1" s="1"/>
  <c r="J16" i="1"/>
  <c r="K16" i="1" s="1"/>
  <c r="J18" i="1"/>
  <c r="K18" i="1" s="1"/>
  <c r="J20" i="1"/>
  <c r="K20" i="1" s="1"/>
  <c r="J22" i="1"/>
  <c r="K22" i="1" s="1"/>
  <c r="K24" i="2" l="1"/>
  <c r="K24" i="1"/>
</calcChain>
</file>

<file path=xl/sharedStrings.xml><?xml version="1.0" encoding="utf-8"?>
<sst xmlns="http://schemas.openxmlformats.org/spreadsheetml/2006/main" count="189" uniqueCount="84">
  <si>
    <t>Sl. No.</t>
  </si>
  <si>
    <t>Vehicle No.</t>
  </si>
  <si>
    <t>Indent No.</t>
  </si>
  <si>
    <t>Quotation No.</t>
  </si>
  <si>
    <t>Date</t>
  </si>
  <si>
    <t>Claimed Amount Rs.</t>
  </si>
  <si>
    <t>Paid amount by G.H.M.C.     Rs.</t>
  </si>
  <si>
    <t>Difference Amount Rs.</t>
  </si>
  <si>
    <t>5% Financial Charges per Month for Delayed Payments Rs.</t>
  </si>
  <si>
    <t>Total Amount Recievable from G.H.M.C. by Srinivasa Gen Rig Spares      Rs.</t>
  </si>
  <si>
    <t>AP 11 V 8362</t>
  </si>
  <si>
    <t>169-64</t>
  </si>
  <si>
    <t>AP 11 V 8489</t>
  </si>
  <si>
    <t>169-80</t>
  </si>
  <si>
    <t>AP 11 U 6130</t>
  </si>
  <si>
    <t>169-81</t>
  </si>
  <si>
    <t>AP 11 V 6099</t>
  </si>
  <si>
    <t>169-77</t>
  </si>
  <si>
    <t>AP 11 V 5172</t>
  </si>
  <si>
    <t>169-78</t>
  </si>
  <si>
    <t>169-82</t>
  </si>
  <si>
    <t>169-76</t>
  </si>
  <si>
    <t>AP 11 U 6048</t>
  </si>
  <si>
    <t>257-87</t>
  </si>
  <si>
    <t>257-79</t>
  </si>
  <si>
    <t>AP 11 V 147</t>
  </si>
  <si>
    <t>257-75</t>
  </si>
  <si>
    <t>257-69</t>
  </si>
  <si>
    <t>AP 11 V 6088</t>
  </si>
  <si>
    <t>209-42</t>
  </si>
  <si>
    <t>AP 11 A 3201</t>
  </si>
  <si>
    <t>210-60</t>
  </si>
  <si>
    <t>AP 11 V 162</t>
  </si>
  <si>
    <t>257-01</t>
  </si>
  <si>
    <t>AP 11 8704</t>
  </si>
  <si>
    <t>169-79</t>
  </si>
  <si>
    <t>AP 11 V 5516</t>
  </si>
  <si>
    <t>257-06</t>
  </si>
  <si>
    <t>AP 11 W 3650</t>
  </si>
  <si>
    <t>257-02</t>
  </si>
  <si>
    <t>AP 28 T 9265</t>
  </si>
  <si>
    <t>257-04</t>
  </si>
  <si>
    <t>AP 11 V 4983</t>
  </si>
  <si>
    <t>257-05</t>
  </si>
  <si>
    <t>AP 28 T 1428</t>
  </si>
  <si>
    <t>257-03</t>
  </si>
  <si>
    <t>Total amount in Rs.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</si>
  <si>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</si>
  <si>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</si>
  <si>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>3535 S.M.</t>
  </si>
  <si>
    <t>210-68</t>
  </si>
  <si>
    <t>AP 11 U 8362</t>
  </si>
  <si>
    <t>169-63</t>
  </si>
  <si>
    <t>209-93</t>
  </si>
  <si>
    <t>AP 11 W 3644</t>
  </si>
  <si>
    <t>209-77</t>
  </si>
  <si>
    <t>AP 11 V5183</t>
  </si>
  <si>
    <t>225-90</t>
  </si>
  <si>
    <t>AP 11 V 5183</t>
  </si>
  <si>
    <t>225-89</t>
  </si>
  <si>
    <t>257-94</t>
  </si>
  <si>
    <t>257-98</t>
  </si>
  <si>
    <t>AP 11 V 169</t>
  </si>
  <si>
    <t>210-86</t>
  </si>
  <si>
    <t>AP11  V169</t>
  </si>
  <si>
    <t>210-88</t>
  </si>
  <si>
    <t>210-91</t>
  </si>
  <si>
    <t>257-88</t>
  </si>
  <si>
    <t>257-90</t>
  </si>
  <si>
    <t>257-92</t>
  </si>
  <si>
    <t>257-72</t>
  </si>
  <si>
    <t>257-74</t>
  </si>
  <si>
    <t>257-70</t>
  </si>
  <si>
    <t>257-63</t>
  </si>
  <si>
    <t>257-89</t>
  </si>
  <si>
    <t>Paid Amount By G.H.M.C.    Rs.</t>
  </si>
  <si>
    <t>Brought Forward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</si>
  <si>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</si>
  <si>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</si>
  <si>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</si>
  <si>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Amount Recievable from G.H.M.C. by Srinivasa Gen Rig Spares                           Rs.</t>
  </si>
  <si>
    <t>Remarks                                                                                                                  Duly signed by concerned Authority Xerox copy enclosed</t>
  </si>
  <si>
    <t>Indent Xerox copy enclosed</t>
  </si>
  <si>
    <t>Remarks                                                                                         Duly signed by concerned authority Xerox copy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</si>
</sst>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opLeftCell="A11" workbookViewId="0">
      <selection activeCell="A25" sqref="A25:L28"/>
    </sheetView>
  </sheetViews>
  <sheetFormatPr defaultRowHeight="15" x14ac:dyDescent="0.25"/>
  <cols>
    <col min="1" max="1" width="6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8.85546875" customWidth="1"/>
    <col min="8" max="8" width="10.140625" customWidth="1"/>
    <col min="9" max="9" width="10.7109375" customWidth="1"/>
    <col min="10" max="10" width="11.42578125" customWidth="1"/>
    <col min="11" max="11" width="15.140625" customWidth="1"/>
    <col min="12" max="12" width="33.5703125" customWidth="1"/>
    <col min="13" max="13" width="8.5703125" customWidth="1"/>
    <col min="14" max="15" width="11.42578125" customWidth="1"/>
    <col min="16" max="16" width="28.5703125" customWidth="1"/>
  </cols>
  <sheetData>
    <row r="1" spans="1:16" ht="42.75" customHeight="1" x14ac:dyDescent="0.25">
      <c r="A1" s="15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8"/>
      <c r="N1" s="8"/>
      <c r="O1" s="8"/>
      <c r="P1" s="8"/>
    </row>
    <row r="2" spans="1:16" ht="64.5" customHeight="1" x14ac:dyDescent="0.25">
      <c r="A2" s="22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78</v>
      </c>
      <c r="J2" s="16" t="s">
        <v>8</v>
      </c>
      <c r="K2" s="16" t="s">
        <v>9</v>
      </c>
      <c r="L2" s="16" t="s">
        <v>83</v>
      </c>
    </row>
    <row r="3" spans="1:16" ht="53.25" customHeight="1" x14ac:dyDescent="0.25">
      <c r="A3" s="23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6" ht="19.5" customHeight="1" x14ac:dyDescent="0.25">
      <c r="A4" s="1">
        <v>1</v>
      </c>
      <c r="B4" s="1" t="s">
        <v>10</v>
      </c>
      <c r="C4" s="1" t="s">
        <v>11</v>
      </c>
      <c r="D4" s="1" t="s">
        <v>11</v>
      </c>
      <c r="E4" s="2">
        <v>39383</v>
      </c>
      <c r="F4" s="1">
        <v>17500</v>
      </c>
      <c r="G4" s="1">
        <v>0</v>
      </c>
      <c r="H4" s="1">
        <f>F4-G4</f>
        <v>17500</v>
      </c>
      <c r="I4" s="1">
        <f>DATEDIF(E4,"31.12.2020","M")</f>
        <v>158</v>
      </c>
      <c r="J4" s="1">
        <f>((5*H4)/100)*I4</f>
        <v>138250</v>
      </c>
      <c r="K4" s="1">
        <f>H4+J4</f>
        <v>155750</v>
      </c>
      <c r="L4" s="1" t="s">
        <v>82</v>
      </c>
    </row>
    <row r="5" spans="1:16" ht="19.5" customHeight="1" x14ac:dyDescent="0.25">
      <c r="A5" s="1">
        <v>2</v>
      </c>
      <c r="B5" s="1" t="s">
        <v>12</v>
      </c>
      <c r="C5" s="1" t="s">
        <v>13</v>
      </c>
      <c r="D5" s="1" t="s">
        <v>13</v>
      </c>
      <c r="E5" s="2">
        <v>39431</v>
      </c>
      <c r="F5" s="1">
        <v>15000</v>
      </c>
      <c r="G5" s="1">
        <v>0</v>
      </c>
      <c r="H5" s="1">
        <f t="shared" ref="H5:H23" si="0">F5-G5</f>
        <v>15000</v>
      </c>
      <c r="I5" s="1">
        <f t="shared" ref="I5:I23" si="1">DATEDIF(E5,"31.12.2020","M")</f>
        <v>156</v>
      </c>
      <c r="J5" s="1">
        <f t="shared" ref="J5:J23" si="2">((5*H5)/100)*I5</f>
        <v>117000</v>
      </c>
      <c r="K5" s="1">
        <f t="shared" ref="K5:K23" si="3">H5+J5</f>
        <v>132000</v>
      </c>
      <c r="L5" s="1" t="s">
        <v>82</v>
      </c>
    </row>
    <row r="6" spans="1:16" ht="19.5" customHeight="1" x14ac:dyDescent="0.25">
      <c r="A6" s="1">
        <v>3</v>
      </c>
      <c r="B6" s="1" t="s">
        <v>14</v>
      </c>
      <c r="C6" s="1" t="s">
        <v>15</v>
      </c>
      <c r="D6" s="1" t="s">
        <v>15</v>
      </c>
      <c r="E6" s="2">
        <v>39434</v>
      </c>
      <c r="F6" s="1">
        <v>12100</v>
      </c>
      <c r="G6" s="1">
        <v>0</v>
      </c>
      <c r="H6" s="1">
        <f t="shared" si="0"/>
        <v>12100</v>
      </c>
      <c r="I6" s="1">
        <f t="shared" si="1"/>
        <v>156</v>
      </c>
      <c r="J6" s="1">
        <f t="shared" si="2"/>
        <v>94380</v>
      </c>
      <c r="K6" s="1">
        <f t="shared" si="3"/>
        <v>106480</v>
      </c>
      <c r="L6" s="1" t="s">
        <v>82</v>
      </c>
    </row>
    <row r="7" spans="1:16" ht="19.5" customHeight="1" x14ac:dyDescent="0.25">
      <c r="A7" s="1">
        <v>4</v>
      </c>
      <c r="B7" s="1" t="s">
        <v>16</v>
      </c>
      <c r="C7" s="1" t="s">
        <v>17</v>
      </c>
      <c r="D7" s="1" t="s">
        <v>17</v>
      </c>
      <c r="E7" s="2">
        <v>39430</v>
      </c>
      <c r="F7" s="1">
        <v>12000</v>
      </c>
      <c r="G7" s="1">
        <v>0</v>
      </c>
      <c r="H7" s="1">
        <f t="shared" si="0"/>
        <v>12000</v>
      </c>
      <c r="I7" s="1">
        <f t="shared" si="1"/>
        <v>156</v>
      </c>
      <c r="J7" s="1">
        <f t="shared" si="2"/>
        <v>93600</v>
      </c>
      <c r="K7" s="1">
        <f t="shared" si="3"/>
        <v>105600</v>
      </c>
      <c r="L7" s="1" t="s">
        <v>82</v>
      </c>
    </row>
    <row r="8" spans="1:16" ht="19.5" customHeight="1" x14ac:dyDescent="0.25">
      <c r="A8" s="1">
        <v>5</v>
      </c>
      <c r="B8" s="1" t="s">
        <v>18</v>
      </c>
      <c r="C8" s="1" t="s">
        <v>19</v>
      </c>
      <c r="D8" s="1" t="s">
        <v>19</v>
      </c>
      <c r="E8" s="2">
        <v>39426</v>
      </c>
      <c r="F8" s="1">
        <v>17300</v>
      </c>
      <c r="G8" s="1">
        <v>0</v>
      </c>
      <c r="H8" s="1">
        <f t="shared" si="0"/>
        <v>17300</v>
      </c>
      <c r="I8" s="1">
        <f t="shared" si="1"/>
        <v>156</v>
      </c>
      <c r="J8" s="1">
        <f t="shared" si="2"/>
        <v>134940</v>
      </c>
      <c r="K8" s="1">
        <f t="shared" si="3"/>
        <v>152240</v>
      </c>
      <c r="L8" s="1" t="s">
        <v>82</v>
      </c>
    </row>
    <row r="9" spans="1:16" ht="19.5" customHeight="1" x14ac:dyDescent="0.25">
      <c r="A9" s="1">
        <v>6</v>
      </c>
      <c r="B9" s="1" t="s">
        <v>16</v>
      </c>
      <c r="C9" s="1" t="s">
        <v>20</v>
      </c>
      <c r="D9" s="1" t="s">
        <v>20</v>
      </c>
      <c r="E9" s="2">
        <v>39438</v>
      </c>
      <c r="F9" s="1">
        <v>4800</v>
      </c>
      <c r="G9" s="1">
        <v>0</v>
      </c>
      <c r="H9" s="1">
        <f t="shared" si="0"/>
        <v>4800</v>
      </c>
      <c r="I9" s="1">
        <f t="shared" si="1"/>
        <v>156</v>
      </c>
      <c r="J9" s="1">
        <f t="shared" si="2"/>
        <v>37440</v>
      </c>
      <c r="K9" s="1">
        <f t="shared" si="3"/>
        <v>42240</v>
      </c>
      <c r="L9" s="1" t="s">
        <v>82</v>
      </c>
    </row>
    <row r="10" spans="1:16" ht="19.5" customHeight="1" x14ac:dyDescent="0.25">
      <c r="A10" s="1">
        <v>7</v>
      </c>
      <c r="B10" s="1" t="s">
        <v>16</v>
      </c>
      <c r="C10" s="1" t="s">
        <v>21</v>
      </c>
      <c r="D10" s="1" t="s">
        <v>21</v>
      </c>
      <c r="E10" s="2">
        <v>39430</v>
      </c>
      <c r="F10" s="1">
        <v>11600</v>
      </c>
      <c r="G10" s="1">
        <v>0</v>
      </c>
      <c r="H10" s="1">
        <f t="shared" si="0"/>
        <v>11600</v>
      </c>
      <c r="I10" s="1">
        <f t="shared" si="1"/>
        <v>156</v>
      </c>
      <c r="J10" s="1">
        <f t="shared" si="2"/>
        <v>90480</v>
      </c>
      <c r="K10" s="1">
        <f t="shared" si="3"/>
        <v>102080</v>
      </c>
      <c r="L10" s="1" t="s">
        <v>82</v>
      </c>
    </row>
    <row r="11" spans="1:16" ht="19.5" customHeight="1" x14ac:dyDescent="0.25">
      <c r="A11" s="1">
        <v>8</v>
      </c>
      <c r="B11" s="1" t="s">
        <v>22</v>
      </c>
      <c r="C11" s="1" t="s">
        <v>23</v>
      </c>
      <c r="D11" s="1" t="s">
        <v>23</v>
      </c>
      <c r="E11" s="2">
        <v>39469</v>
      </c>
      <c r="F11" s="1">
        <v>2811</v>
      </c>
      <c r="G11" s="1">
        <v>0</v>
      </c>
      <c r="H11" s="1">
        <f t="shared" si="0"/>
        <v>2811</v>
      </c>
      <c r="I11" s="1">
        <f t="shared" si="1"/>
        <v>155</v>
      </c>
      <c r="J11" s="1">
        <f t="shared" si="2"/>
        <v>21785.25</v>
      </c>
      <c r="K11" s="1">
        <f t="shared" si="3"/>
        <v>24596.25</v>
      </c>
      <c r="L11" s="1" t="s">
        <v>82</v>
      </c>
    </row>
    <row r="12" spans="1:16" ht="19.5" customHeight="1" x14ac:dyDescent="0.25">
      <c r="A12" s="1">
        <v>9</v>
      </c>
      <c r="B12" s="1" t="s">
        <v>22</v>
      </c>
      <c r="C12" s="1" t="s">
        <v>24</v>
      </c>
      <c r="D12" s="1" t="s">
        <v>24</v>
      </c>
      <c r="E12" s="2">
        <v>39469</v>
      </c>
      <c r="F12" s="1">
        <v>14696</v>
      </c>
      <c r="G12" s="1">
        <v>0</v>
      </c>
      <c r="H12" s="1">
        <f t="shared" si="0"/>
        <v>14696</v>
      </c>
      <c r="I12" s="1">
        <f t="shared" si="1"/>
        <v>155</v>
      </c>
      <c r="J12" s="1">
        <f t="shared" si="2"/>
        <v>113894</v>
      </c>
      <c r="K12" s="1">
        <f t="shared" si="3"/>
        <v>128590</v>
      </c>
      <c r="L12" s="1" t="s">
        <v>82</v>
      </c>
    </row>
    <row r="13" spans="1:16" ht="19.5" customHeight="1" x14ac:dyDescent="0.25">
      <c r="A13" s="1">
        <v>10</v>
      </c>
      <c r="B13" s="1" t="s">
        <v>25</v>
      </c>
      <c r="C13" s="1" t="s">
        <v>26</v>
      </c>
      <c r="D13" s="1" t="s">
        <v>26</v>
      </c>
      <c r="E13" s="2">
        <v>39459</v>
      </c>
      <c r="F13" s="1">
        <v>11107</v>
      </c>
      <c r="G13" s="1">
        <v>0</v>
      </c>
      <c r="H13" s="1">
        <f t="shared" si="0"/>
        <v>11107</v>
      </c>
      <c r="I13" s="1">
        <f t="shared" si="1"/>
        <v>155</v>
      </c>
      <c r="J13" s="1">
        <f t="shared" si="2"/>
        <v>86079.25</v>
      </c>
      <c r="K13" s="1">
        <f t="shared" si="3"/>
        <v>97186.25</v>
      </c>
      <c r="L13" s="1" t="s">
        <v>82</v>
      </c>
    </row>
    <row r="14" spans="1:16" ht="19.5" customHeight="1" x14ac:dyDescent="0.25">
      <c r="A14" s="1">
        <v>11</v>
      </c>
      <c r="B14" s="1" t="s">
        <v>25</v>
      </c>
      <c r="C14" s="1" t="s">
        <v>27</v>
      </c>
      <c r="D14" s="1" t="s">
        <v>27</v>
      </c>
      <c r="E14" s="2">
        <v>39459</v>
      </c>
      <c r="F14" s="1">
        <v>5718</v>
      </c>
      <c r="G14" s="1">
        <v>0</v>
      </c>
      <c r="H14" s="1">
        <f t="shared" si="0"/>
        <v>5718</v>
      </c>
      <c r="I14" s="1">
        <f t="shared" si="1"/>
        <v>155</v>
      </c>
      <c r="J14" s="1">
        <f t="shared" si="2"/>
        <v>44314.5</v>
      </c>
      <c r="K14" s="1">
        <f t="shared" si="3"/>
        <v>50032.5</v>
      </c>
      <c r="L14" s="1" t="s">
        <v>82</v>
      </c>
    </row>
    <row r="15" spans="1:16" ht="19.5" customHeight="1" x14ac:dyDescent="0.25">
      <c r="A15" s="1">
        <v>12</v>
      </c>
      <c r="B15" s="1" t="s">
        <v>28</v>
      </c>
      <c r="C15" s="1" t="s">
        <v>29</v>
      </c>
      <c r="D15" s="1" t="s">
        <v>29</v>
      </c>
      <c r="E15" s="2">
        <v>39462</v>
      </c>
      <c r="F15" s="1">
        <v>3000</v>
      </c>
      <c r="G15" s="1">
        <v>0</v>
      </c>
      <c r="H15" s="1">
        <f t="shared" si="0"/>
        <v>3000</v>
      </c>
      <c r="I15" s="1">
        <f t="shared" si="1"/>
        <v>155</v>
      </c>
      <c r="J15" s="1">
        <f t="shared" si="2"/>
        <v>23250</v>
      </c>
      <c r="K15" s="1">
        <f t="shared" si="3"/>
        <v>26250</v>
      </c>
      <c r="L15" s="1" t="s">
        <v>82</v>
      </c>
    </row>
    <row r="16" spans="1:16" ht="19.5" customHeight="1" x14ac:dyDescent="0.25">
      <c r="A16" s="1">
        <v>13</v>
      </c>
      <c r="B16" s="1" t="s">
        <v>30</v>
      </c>
      <c r="C16" s="1" t="s">
        <v>31</v>
      </c>
      <c r="D16" s="1" t="s">
        <v>31</v>
      </c>
      <c r="E16" s="2">
        <v>39461</v>
      </c>
      <c r="F16" s="1">
        <v>19590</v>
      </c>
      <c r="G16" s="1">
        <v>0</v>
      </c>
      <c r="H16" s="1">
        <f t="shared" si="0"/>
        <v>19590</v>
      </c>
      <c r="I16" s="1">
        <f t="shared" si="1"/>
        <v>155</v>
      </c>
      <c r="J16" s="1">
        <f t="shared" si="2"/>
        <v>151822.5</v>
      </c>
      <c r="K16" s="1">
        <f t="shared" si="3"/>
        <v>171412.5</v>
      </c>
      <c r="L16" s="1" t="s">
        <v>82</v>
      </c>
    </row>
    <row r="17" spans="1:16" ht="19.5" customHeight="1" x14ac:dyDescent="0.25">
      <c r="A17" s="1">
        <v>14</v>
      </c>
      <c r="B17" s="1" t="s">
        <v>32</v>
      </c>
      <c r="C17" s="1" t="s">
        <v>33</v>
      </c>
      <c r="D17" s="1" t="s">
        <v>33</v>
      </c>
      <c r="E17" s="2">
        <v>39522</v>
      </c>
      <c r="F17" s="1">
        <v>4200</v>
      </c>
      <c r="G17" s="1">
        <v>0</v>
      </c>
      <c r="H17" s="1">
        <f t="shared" si="0"/>
        <v>4200</v>
      </c>
      <c r="I17" s="1">
        <f t="shared" si="1"/>
        <v>153</v>
      </c>
      <c r="J17" s="1">
        <f t="shared" si="2"/>
        <v>32130</v>
      </c>
      <c r="K17" s="1">
        <f t="shared" si="3"/>
        <v>36330</v>
      </c>
      <c r="L17" s="1" t="s">
        <v>82</v>
      </c>
    </row>
    <row r="18" spans="1:16" ht="19.5" customHeight="1" x14ac:dyDescent="0.25">
      <c r="A18" s="1">
        <v>15</v>
      </c>
      <c r="B18" s="1" t="s">
        <v>34</v>
      </c>
      <c r="C18" s="1" t="s">
        <v>35</v>
      </c>
      <c r="D18" s="1" t="s">
        <v>35</v>
      </c>
      <c r="E18" s="2">
        <v>39431</v>
      </c>
      <c r="F18" s="1">
        <v>13200</v>
      </c>
      <c r="G18" s="1">
        <v>0</v>
      </c>
      <c r="H18" s="1">
        <f t="shared" si="0"/>
        <v>13200</v>
      </c>
      <c r="I18" s="1">
        <f t="shared" si="1"/>
        <v>156</v>
      </c>
      <c r="J18" s="1">
        <f t="shared" si="2"/>
        <v>102960</v>
      </c>
      <c r="K18" s="1">
        <f t="shared" si="3"/>
        <v>116160</v>
      </c>
      <c r="L18" s="1" t="s">
        <v>82</v>
      </c>
    </row>
    <row r="19" spans="1:16" ht="19.5" customHeight="1" x14ac:dyDescent="0.25">
      <c r="A19" s="1">
        <v>16</v>
      </c>
      <c r="B19" s="1" t="s">
        <v>36</v>
      </c>
      <c r="C19" s="1" t="s">
        <v>37</v>
      </c>
      <c r="D19" s="1" t="s">
        <v>37</v>
      </c>
      <c r="E19" s="2">
        <v>39533</v>
      </c>
      <c r="F19" s="1">
        <v>4500</v>
      </c>
      <c r="G19" s="1">
        <v>0</v>
      </c>
      <c r="H19" s="1">
        <f t="shared" si="0"/>
        <v>4500</v>
      </c>
      <c r="I19" s="1">
        <f t="shared" si="1"/>
        <v>153</v>
      </c>
      <c r="J19" s="1">
        <f t="shared" si="2"/>
        <v>34425</v>
      </c>
      <c r="K19" s="1">
        <f t="shared" si="3"/>
        <v>38925</v>
      </c>
      <c r="L19" s="1" t="s">
        <v>82</v>
      </c>
    </row>
    <row r="20" spans="1:16" ht="19.5" customHeight="1" x14ac:dyDescent="0.25">
      <c r="A20" s="1">
        <v>17</v>
      </c>
      <c r="B20" s="1" t="s">
        <v>38</v>
      </c>
      <c r="C20" s="1" t="s">
        <v>39</v>
      </c>
      <c r="D20" s="1" t="s">
        <v>39</v>
      </c>
      <c r="E20" s="2">
        <v>39524</v>
      </c>
      <c r="F20" s="1">
        <v>3100</v>
      </c>
      <c r="G20" s="1">
        <v>0</v>
      </c>
      <c r="H20" s="1">
        <f t="shared" si="0"/>
        <v>3100</v>
      </c>
      <c r="I20" s="1">
        <f t="shared" si="1"/>
        <v>153</v>
      </c>
      <c r="J20" s="1">
        <f t="shared" si="2"/>
        <v>23715</v>
      </c>
      <c r="K20" s="1">
        <f t="shared" si="3"/>
        <v>26815</v>
      </c>
      <c r="L20" s="1" t="s">
        <v>82</v>
      </c>
    </row>
    <row r="21" spans="1:16" ht="19.5" customHeight="1" x14ac:dyDescent="0.25">
      <c r="A21" s="1">
        <v>18</v>
      </c>
      <c r="B21" s="1" t="s">
        <v>40</v>
      </c>
      <c r="C21" s="1" t="s">
        <v>41</v>
      </c>
      <c r="D21" s="1" t="s">
        <v>41</v>
      </c>
      <c r="E21" s="2">
        <v>39531</v>
      </c>
      <c r="F21" s="1">
        <v>7800</v>
      </c>
      <c r="G21" s="1">
        <v>0</v>
      </c>
      <c r="H21" s="1">
        <f t="shared" si="0"/>
        <v>7800</v>
      </c>
      <c r="I21" s="1">
        <f t="shared" si="1"/>
        <v>153</v>
      </c>
      <c r="J21" s="1">
        <f t="shared" si="2"/>
        <v>59670</v>
      </c>
      <c r="K21" s="1">
        <f t="shared" si="3"/>
        <v>67470</v>
      </c>
      <c r="L21" s="1" t="s">
        <v>82</v>
      </c>
    </row>
    <row r="22" spans="1:16" ht="19.5" customHeight="1" x14ac:dyDescent="0.25">
      <c r="A22" s="1">
        <v>19</v>
      </c>
      <c r="B22" s="1" t="s">
        <v>42</v>
      </c>
      <c r="C22" s="1" t="s">
        <v>43</v>
      </c>
      <c r="D22" s="1" t="s">
        <v>43</v>
      </c>
      <c r="E22" s="2">
        <v>39532</v>
      </c>
      <c r="F22" s="1">
        <v>6850</v>
      </c>
      <c r="G22" s="1">
        <v>0</v>
      </c>
      <c r="H22" s="1">
        <f t="shared" si="0"/>
        <v>6850</v>
      </c>
      <c r="I22" s="1">
        <f t="shared" si="1"/>
        <v>153</v>
      </c>
      <c r="J22" s="1">
        <f t="shared" si="2"/>
        <v>52402.5</v>
      </c>
      <c r="K22" s="1">
        <f t="shared" si="3"/>
        <v>59252.5</v>
      </c>
      <c r="L22" s="1" t="s">
        <v>82</v>
      </c>
    </row>
    <row r="23" spans="1:16" ht="19.5" customHeight="1" x14ac:dyDescent="0.25">
      <c r="A23" s="1">
        <v>20</v>
      </c>
      <c r="B23" s="1" t="s">
        <v>44</v>
      </c>
      <c r="C23" s="1" t="s">
        <v>45</v>
      </c>
      <c r="D23" s="1" t="s">
        <v>45</v>
      </c>
      <c r="E23" s="2">
        <v>39527</v>
      </c>
      <c r="F23" s="1">
        <v>4100</v>
      </c>
      <c r="G23" s="1">
        <v>0</v>
      </c>
      <c r="H23" s="1">
        <f t="shared" si="0"/>
        <v>4100</v>
      </c>
      <c r="I23" s="1">
        <f t="shared" si="1"/>
        <v>153</v>
      </c>
      <c r="J23" s="1">
        <f t="shared" si="2"/>
        <v>31365</v>
      </c>
      <c r="K23" s="1">
        <f t="shared" si="3"/>
        <v>35465</v>
      </c>
      <c r="L23" s="1" t="s">
        <v>82</v>
      </c>
    </row>
    <row r="24" spans="1:16" ht="19.5" customHeight="1" x14ac:dyDescent="0.25">
      <c r="A24" s="19" t="s">
        <v>46</v>
      </c>
      <c r="B24" s="20"/>
      <c r="C24" s="20"/>
      <c r="D24" s="20"/>
      <c r="E24" s="20"/>
      <c r="F24" s="20"/>
      <c r="G24" s="21"/>
      <c r="H24" s="1">
        <f>SUM(F4:F23)</f>
        <v>190972</v>
      </c>
      <c r="I24" s="4"/>
      <c r="J24" s="14"/>
      <c r="K24" s="1">
        <f>SUM(K4:K23)</f>
        <v>1674875</v>
      </c>
      <c r="L24" s="7"/>
      <c r="M24" s="12"/>
      <c r="N24" s="9"/>
      <c r="O24" s="10"/>
      <c r="P24" s="11"/>
    </row>
    <row r="25" spans="1:16" ht="15" customHeight="1" x14ac:dyDescent="0.25">
      <c r="A25" s="18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3"/>
      <c r="N25" s="13"/>
      <c r="O25" s="13"/>
      <c r="P25" s="13"/>
    </row>
    <row r="26" spans="1:16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3"/>
      <c r="N26" s="13"/>
      <c r="O26" s="13"/>
      <c r="P26" s="13"/>
    </row>
    <row r="27" spans="1:16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3"/>
      <c r="N27" s="13"/>
      <c r="O27" s="13"/>
      <c r="P27" s="13"/>
    </row>
    <row r="28" spans="1:1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3"/>
      <c r="N28" s="13"/>
      <c r="O28" s="13"/>
      <c r="P28" s="13"/>
    </row>
    <row r="29" spans="1:16" ht="15" customHeight="1" x14ac:dyDescent="0.25">
      <c r="A29" s="18" t="s">
        <v>48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3"/>
      <c r="N29" s="13"/>
      <c r="O29" s="13"/>
      <c r="P29" s="13"/>
    </row>
  </sheetData>
  <mergeCells count="16">
    <mergeCell ref="A1:L1"/>
    <mergeCell ref="L2:L3"/>
    <mergeCell ref="A25:L28"/>
    <mergeCell ref="A24:G24"/>
    <mergeCell ref="A29:L29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scale="7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B7" workbookViewId="0">
      <selection activeCell="A24" sqref="A24:G24"/>
    </sheetView>
  </sheetViews>
  <sheetFormatPr defaultRowHeight="15" x14ac:dyDescent="0.25"/>
  <cols>
    <col min="1" max="1" width="5.855468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9.28515625" customWidth="1"/>
    <col min="8" max="8" width="10.5703125" customWidth="1"/>
    <col min="9" max="9" width="10.140625" customWidth="1"/>
    <col min="10" max="10" width="12.42578125" customWidth="1"/>
    <col min="11" max="11" width="16.7109375" customWidth="1"/>
    <col min="12" max="12" width="33" customWidth="1"/>
    <col min="13" max="13" width="8.5703125" customWidth="1"/>
    <col min="14" max="15" width="11.42578125" customWidth="1"/>
    <col min="16" max="16" width="28.5703125" customWidth="1"/>
  </cols>
  <sheetData>
    <row r="1" spans="1:16" ht="45.75" customHeight="1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8"/>
      <c r="N1" s="8"/>
      <c r="O1" s="8"/>
      <c r="P1" s="8"/>
    </row>
    <row r="2" spans="1:16" ht="70.5" customHeight="1" x14ac:dyDescent="0.25">
      <c r="A2" s="22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75</v>
      </c>
      <c r="H2" s="16" t="s">
        <v>7</v>
      </c>
      <c r="I2" s="16" t="s">
        <v>78</v>
      </c>
      <c r="J2" s="16" t="s">
        <v>8</v>
      </c>
      <c r="K2" s="16" t="s">
        <v>80</v>
      </c>
      <c r="L2" s="16" t="s">
        <v>81</v>
      </c>
    </row>
    <row r="3" spans="1:16" ht="51" customHeight="1" x14ac:dyDescent="0.25">
      <c r="A3" s="23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6" ht="19.5" customHeight="1" x14ac:dyDescent="0.25">
      <c r="A4" s="24" t="s">
        <v>76</v>
      </c>
      <c r="B4" s="25"/>
      <c r="C4" s="25"/>
      <c r="D4" s="25"/>
      <c r="E4" s="25"/>
      <c r="F4" s="25"/>
      <c r="G4" s="26"/>
      <c r="H4" s="5">
        <v>190972</v>
      </c>
      <c r="I4" s="24"/>
      <c r="J4" s="26"/>
      <c r="K4" s="5">
        <v>1674875</v>
      </c>
      <c r="L4" s="6"/>
    </row>
    <row r="5" spans="1:16" ht="19.5" customHeight="1" x14ac:dyDescent="0.25">
      <c r="A5" s="1">
        <v>21</v>
      </c>
      <c r="B5" s="1" t="s">
        <v>49</v>
      </c>
      <c r="C5" s="1" t="s">
        <v>50</v>
      </c>
      <c r="D5" s="1" t="s">
        <v>50</v>
      </c>
      <c r="E5" s="2">
        <v>39465</v>
      </c>
      <c r="F5" s="1">
        <v>640</v>
      </c>
      <c r="G5" s="1">
        <v>0</v>
      </c>
      <c r="H5" s="1">
        <f t="shared" ref="H5:H20" si="0">F5-G5</f>
        <v>640</v>
      </c>
      <c r="I5" s="1">
        <f>DATEDIF(E5,"31.12.2020","M")</f>
        <v>155</v>
      </c>
      <c r="J5" s="1">
        <f t="shared" ref="J5:J20" si="1">((5*H5)/100)*I5</f>
        <v>4960</v>
      </c>
      <c r="K5" s="1">
        <f t="shared" ref="K5:K20" si="2">H5+J5</f>
        <v>5600</v>
      </c>
      <c r="L5" s="1" t="s">
        <v>82</v>
      </c>
    </row>
    <row r="6" spans="1:16" ht="19.5" customHeight="1" x14ac:dyDescent="0.25">
      <c r="A6" s="1">
        <v>22</v>
      </c>
      <c r="B6" s="1" t="s">
        <v>51</v>
      </c>
      <c r="C6" s="1" t="s">
        <v>52</v>
      </c>
      <c r="D6" s="1" t="s">
        <v>52</v>
      </c>
      <c r="E6" s="2">
        <v>39383</v>
      </c>
      <c r="F6" s="1">
        <v>17000</v>
      </c>
      <c r="G6" s="1">
        <v>0</v>
      </c>
      <c r="H6" s="1">
        <f t="shared" si="0"/>
        <v>17000</v>
      </c>
      <c r="I6" s="1">
        <f t="shared" ref="I6:I23" si="3">DATEDIF(E6,"31.12.2020","M")</f>
        <v>158</v>
      </c>
      <c r="J6" s="1">
        <f t="shared" si="1"/>
        <v>134300</v>
      </c>
      <c r="K6" s="1">
        <f t="shared" si="2"/>
        <v>151300</v>
      </c>
      <c r="L6" s="1" t="s">
        <v>82</v>
      </c>
    </row>
    <row r="7" spans="1:16" ht="19.5" customHeight="1" x14ac:dyDescent="0.25">
      <c r="A7" s="1">
        <v>23</v>
      </c>
      <c r="B7" s="1" t="s">
        <v>38</v>
      </c>
      <c r="C7" s="1" t="s">
        <v>53</v>
      </c>
      <c r="D7" s="1" t="s">
        <v>53</v>
      </c>
      <c r="E7" s="2">
        <v>39455</v>
      </c>
      <c r="F7" s="1">
        <v>4872</v>
      </c>
      <c r="G7" s="1">
        <v>0</v>
      </c>
      <c r="H7" s="1">
        <f t="shared" si="0"/>
        <v>4872</v>
      </c>
      <c r="I7" s="1">
        <f t="shared" si="3"/>
        <v>155</v>
      </c>
      <c r="J7" s="1">
        <f t="shared" si="1"/>
        <v>37758</v>
      </c>
      <c r="K7" s="1">
        <f t="shared" si="2"/>
        <v>42630</v>
      </c>
      <c r="L7" s="1" t="s">
        <v>82</v>
      </c>
    </row>
    <row r="8" spans="1:16" ht="19.5" customHeight="1" x14ac:dyDescent="0.25">
      <c r="A8" s="1">
        <v>24</v>
      </c>
      <c r="B8" s="1" t="s">
        <v>54</v>
      </c>
      <c r="C8" s="1" t="s">
        <v>55</v>
      </c>
      <c r="D8" s="1" t="s">
        <v>55</v>
      </c>
      <c r="E8" s="2">
        <v>39448</v>
      </c>
      <c r="F8" s="1">
        <v>4968</v>
      </c>
      <c r="G8" s="1">
        <v>0</v>
      </c>
      <c r="H8" s="1">
        <f t="shared" si="0"/>
        <v>4968</v>
      </c>
      <c r="I8" s="1">
        <f t="shared" si="3"/>
        <v>155</v>
      </c>
      <c r="J8" s="1">
        <f t="shared" si="1"/>
        <v>38502</v>
      </c>
      <c r="K8" s="1">
        <f t="shared" si="2"/>
        <v>43470</v>
      </c>
      <c r="L8" s="1" t="s">
        <v>82</v>
      </c>
    </row>
    <row r="9" spans="1:16" ht="19.5" customHeight="1" x14ac:dyDescent="0.25">
      <c r="A9" s="1">
        <v>25</v>
      </c>
      <c r="B9" s="1" t="s">
        <v>56</v>
      </c>
      <c r="C9" s="1" t="s">
        <v>57</v>
      </c>
      <c r="D9" s="1" t="s">
        <v>57</v>
      </c>
      <c r="E9" s="2">
        <v>39484</v>
      </c>
      <c r="F9" s="1">
        <v>23680</v>
      </c>
      <c r="G9" s="1">
        <v>0</v>
      </c>
      <c r="H9" s="1">
        <f t="shared" si="0"/>
        <v>23680</v>
      </c>
      <c r="I9" s="1">
        <f t="shared" si="3"/>
        <v>154</v>
      </c>
      <c r="J9" s="1">
        <f t="shared" si="1"/>
        <v>182336</v>
      </c>
      <c r="K9" s="1">
        <f t="shared" si="2"/>
        <v>206016</v>
      </c>
      <c r="L9" s="1" t="s">
        <v>82</v>
      </c>
    </row>
    <row r="10" spans="1:16" ht="19.5" customHeight="1" x14ac:dyDescent="0.25">
      <c r="A10" s="1">
        <v>26</v>
      </c>
      <c r="B10" s="1" t="s">
        <v>58</v>
      </c>
      <c r="C10" s="1" t="s">
        <v>59</v>
      </c>
      <c r="D10" s="1" t="s">
        <v>59</v>
      </c>
      <c r="E10" s="2">
        <v>39484</v>
      </c>
      <c r="F10" s="1">
        <v>13680</v>
      </c>
      <c r="G10" s="1">
        <v>0</v>
      </c>
      <c r="H10" s="1">
        <f t="shared" si="0"/>
        <v>13680</v>
      </c>
      <c r="I10" s="1">
        <f t="shared" si="3"/>
        <v>154</v>
      </c>
      <c r="J10" s="1">
        <f t="shared" si="1"/>
        <v>105336</v>
      </c>
      <c r="K10" s="1">
        <f t="shared" si="2"/>
        <v>119016</v>
      </c>
      <c r="L10" s="1" t="s">
        <v>82</v>
      </c>
    </row>
    <row r="11" spans="1:16" ht="19.5" customHeight="1" x14ac:dyDescent="0.25">
      <c r="A11" s="1">
        <v>27</v>
      </c>
      <c r="B11" s="1" t="s">
        <v>58</v>
      </c>
      <c r="C11" s="1" t="s">
        <v>60</v>
      </c>
      <c r="D11" s="1" t="s">
        <v>60</v>
      </c>
      <c r="E11" s="2">
        <v>39484</v>
      </c>
      <c r="F11" s="1">
        <v>12790</v>
      </c>
      <c r="G11" s="1">
        <v>0</v>
      </c>
      <c r="H11" s="1">
        <f t="shared" si="0"/>
        <v>12790</v>
      </c>
      <c r="I11" s="1">
        <f t="shared" si="3"/>
        <v>154</v>
      </c>
      <c r="J11" s="1">
        <f t="shared" si="1"/>
        <v>98483</v>
      </c>
      <c r="K11" s="1">
        <f t="shared" si="2"/>
        <v>111273</v>
      </c>
      <c r="L11" s="1" t="s">
        <v>82</v>
      </c>
    </row>
    <row r="12" spans="1:16" ht="19.5" customHeight="1" x14ac:dyDescent="0.25">
      <c r="A12" s="1">
        <v>28</v>
      </c>
      <c r="B12" s="1" t="s">
        <v>58</v>
      </c>
      <c r="C12" s="1" t="s">
        <v>61</v>
      </c>
      <c r="D12" s="1" t="s">
        <v>61</v>
      </c>
      <c r="E12" s="2">
        <v>39484</v>
      </c>
      <c r="F12" s="1">
        <v>7200</v>
      </c>
      <c r="G12" s="1">
        <v>0</v>
      </c>
      <c r="H12" s="1">
        <f t="shared" si="0"/>
        <v>7200</v>
      </c>
      <c r="I12" s="1">
        <f t="shared" si="3"/>
        <v>154</v>
      </c>
      <c r="J12" s="1">
        <f t="shared" si="1"/>
        <v>55440</v>
      </c>
      <c r="K12" s="1">
        <f t="shared" si="2"/>
        <v>62640</v>
      </c>
      <c r="L12" s="1" t="s">
        <v>82</v>
      </c>
    </row>
    <row r="13" spans="1:16" ht="19.5" customHeight="1" x14ac:dyDescent="0.25">
      <c r="A13" s="1">
        <v>29</v>
      </c>
      <c r="B13" s="1" t="s">
        <v>62</v>
      </c>
      <c r="C13" s="1" t="s">
        <v>63</v>
      </c>
      <c r="D13" s="1" t="s">
        <v>63</v>
      </c>
      <c r="E13" s="2">
        <v>39474</v>
      </c>
      <c r="F13" s="1">
        <v>7923</v>
      </c>
      <c r="G13" s="1">
        <v>0</v>
      </c>
      <c r="H13" s="1">
        <f t="shared" si="0"/>
        <v>7923</v>
      </c>
      <c r="I13" s="1">
        <f t="shared" si="3"/>
        <v>155</v>
      </c>
      <c r="J13" s="1">
        <f t="shared" si="1"/>
        <v>61403.25</v>
      </c>
      <c r="K13" s="1">
        <f t="shared" si="2"/>
        <v>69326.25</v>
      </c>
      <c r="L13" s="1" t="s">
        <v>82</v>
      </c>
    </row>
    <row r="14" spans="1:16" ht="19.5" customHeight="1" x14ac:dyDescent="0.25">
      <c r="A14" s="1">
        <v>30</v>
      </c>
      <c r="B14" s="1" t="s">
        <v>64</v>
      </c>
      <c r="C14" s="1" t="s">
        <v>65</v>
      </c>
      <c r="D14" s="1" t="s">
        <v>65</v>
      </c>
      <c r="E14" s="2">
        <v>39474</v>
      </c>
      <c r="F14" s="1">
        <v>11721</v>
      </c>
      <c r="G14" s="1">
        <v>0</v>
      </c>
      <c r="H14" s="1">
        <f t="shared" si="0"/>
        <v>11721</v>
      </c>
      <c r="I14" s="1">
        <f t="shared" si="3"/>
        <v>155</v>
      </c>
      <c r="J14" s="1">
        <f t="shared" si="1"/>
        <v>90837.75</v>
      </c>
      <c r="K14" s="1">
        <f t="shared" si="2"/>
        <v>102558.75</v>
      </c>
      <c r="L14" s="1" t="s">
        <v>82</v>
      </c>
    </row>
    <row r="15" spans="1:16" ht="19.5" customHeight="1" x14ac:dyDescent="0.25">
      <c r="A15" s="1">
        <v>31</v>
      </c>
      <c r="B15" s="1" t="s">
        <v>62</v>
      </c>
      <c r="C15" s="1" t="s">
        <v>66</v>
      </c>
      <c r="D15" s="1" t="s">
        <v>66</v>
      </c>
      <c r="E15" s="2">
        <v>39475</v>
      </c>
      <c r="F15" s="1">
        <v>16671</v>
      </c>
      <c r="G15" s="1">
        <v>0</v>
      </c>
      <c r="H15" s="1">
        <f t="shared" si="0"/>
        <v>16671</v>
      </c>
      <c r="I15" s="1">
        <f t="shared" si="3"/>
        <v>155</v>
      </c>
      <c r="J15" s="1">
        <f t="shared" si="1"/>
        <v>129200.25</v>
      </c>
      <c r="K15" s="1">
        <f t="shared" si="2"/>
        <v>145871.25</v>
      </c>
      <c r="L15" s="1" t="s">
        <v>82</v>
      </c>
    </row>
    <row r="16" spans="1:16" ht="19.5" customHeight="1" x14ac:dyDescent="0.25">
      <c r="A16" s="1">
        <v>32</v>
      </c>
      <c r="B16" s="1" t="s">
        <v>62</v>
      </c>
      <c r="C16" s="1" t="s">
        <v>67</v>
      </c>
      <c r="D16" s="1" t="s">
        <v>67</v>
      </c>
      <c r="E16" s="2">
        <v>39475</v>
      </c>
      <c r="F16" s="1">
        <v>11107</v>
      </c>
      <c r="G16" s="1">
        <v>0</v>
      </c>
      <c r="H16" s="1">
        <f t="shared" si="0"/>
        <v>11107</v>
      </c>
      <c r="I16" s="1">
        <f t="shared" si="3"/>
        <v>155</v>
      </c>
      <c r="J16" s="1">
        <f t="shared" si="1"/>
        <v>86079.25</v>
      </c>
      <c r="K16" s="1">
        <f t="shared" si="2"/>
        <v>97186.25</v>
      </c>
      <c r="L16" s="1" t="s">
        <v>82</v>
      </c>
    </row>
    <row r="17" spans="1:16" ht="19.5" customHeight="1" x14ac:dyDescent="0.25">
      <c r="A17" s="1">
        <v>33</v>
      </c>
      <c r="B17" s="1" t="s">
        <v>62</v>
      </c>
      <c r="C17" s="1" t="s">
        <v>68</v>
      </c>
      <c r="D17" s="1" t="s">
        <v>68</v>
      </c>
      <c r="E17" s="2">
        <v>39475</v>
      </c>
      <c r="F17" s="1">
        <v>13258</v>
      </c>
      <c r="G17" s="1">
        <v>0</v>
      </c>
      <c r="H17" s="1">
        <f t="shared" si="0"/>
        <v>13258</v>
      </c>
      <c r="I17" s="1">
        <f t="shared" si="3"/>
        <v>155</v>
      </c>
      <c r="J17" s="1">
        <f t="shared" si="1"/>
        <v>102749.5</v>
      </c>
      <c r="K17" s="1">
        <f t="shared" si="2"/>
        <v>116007.5</v>
      </c>
      <c r="L17" s="1" t="s">
        <v>82</v>
      </c>
    </row>
    <row r="18" spans="1:16" ht="19.5" customHeight="1" x14ac:dyDescent="0.25">
      <c r="A18" s="1">
        <v>34</v>
      </c>
      <c r="B18" s="1" t="s">
        <v>62</v>
      </c>
      <c r="C18" s="1" t="s">
        <v>69</v>
      </c>
      <c r="D18" s="1" t="s">
        <v>69</v>
      </c>
      <c r="E18" s="2">
        <v>39475</v>
      </c>
      <c r="F18" s="1">
        <v>14470</v>
      </c>
      <c r="G18" s="1">
        <v>0</v>
      </c>
      <c r="H18" s="1">
        <f t="shared" si="0"/>
        <v>14470</v>
      </c>
      <c r="I18" s="1">
        <f t="shared" si="3"/>
        <v>155</v>
      </c>
      <c r="J18" s="1">
        <f t="shared" si="1"/>
        <v>112142.5</v>
      </c>
      <c r="K18" s="1">
        <f t="shared" si="2"/>
        <v>126612.5</v>
      </c>
      <c r="L18" s="1" t="s">
        <v>82</v>
      </c>
    </row>
    <row r="19" spans="1:16" ht="19.5" customHeight="1" x14ac:dyDescent="0.25">
      <c r="A19" s="1">
        <v>35</v>
      </c>
      <c r="B19" s="1" t="s">
        <v>25</v>
      </c>
      <c r="C19" s="1" t="s">
        <v>70</v>
      </c>
      <c r="D19" s="1" t="s">
        <v>70</v>
      </c>
      <c r="E19" s="2">
        <v>39459</v>
      </c>
      <c r="F19" s="1">
        <v>14132</v>
      </c>
      <c r="G19" s="1">
        <v>0</v>
      </c>
      <c r="H19" s="1">
        <f t="shared" si="0"/>
        <v>14132</v>
      </c>
      <c r="I19" s="1">
        <f t="shared" si="3"/>
        <v>155</v>
      </c>
      <c r="J19" s="1">
        <f t="shared" si="1"/>
        <v>109523</v>
      </c>
      <c r="K19" s="1">
        <f t="shared" si="2"/>
        <v>123655</v>
      </c>
      <c r="L19" s="1" t="s">
        <v>82</v>
      </c>
    </row>
    <row r="20" spans="1:16" ht="19.5" customHeight="1" x14ac:dyDescent="0.25">
      <c r="A20" s="1">
        <v>36</v>
      </c>
      <c r="B20" s="1" t="s">
        <v>25</v>
      </c>
      <c r="C20" s="1" t="s">
        <v>71</v>
      </c>
      <c r="D20" s="1" t="s">
        <v>71</v>
      </c>
      <c r="E20" s="2">
        <v>39459</v>
      </c>
      <c r="F20" s="1">
        <v>16280</v>
      </c>
      <c r="G20" s="1">
        <v>0</v>
      </c>
      <c r="H20" s="1">
        <f t="shared" si="0"/>
        <v>16280</v>
      </c>
      <c r="I20" s="1">
        <f t="shared" si="3"/>
        <v>155</v>
      </c>
      <c r="J20" s="1">
        <f t="shared" si="1"/>
        <v>126170</v>
      </c>
      <c r="K20" s="1">
        <f t="shared" si="2"/>
        <v>142450</v>
      </c>
      <c r="L20" s="1" t="s">
        <v>82</v>
      </c>
    </row>
    <row r="21" spans="1:16" ht="19.5" customHeight="1" x14ac:dyDescent="0.25">
      <c r="A21" s="1">
        <v>37</v>
      </c>
      <c r="B21" s="1" t="s">
        <v>25</v>
      </c>
      <c r="C21" s="1" t="s">
        <v>72</v>
      </c>
      <c r="D21" s="1" t="s">
        <v>72</v>
      </c>
      <c r="E21" s="2">
        <v>39459</v>
      </c>
      <c r="F21" s="1">
        <v>11700</v>
      </c>
      <c r="G21" s="1">
        <v>0</v>
      </c>
      <c r="H21" s="1">
        <f>F21-G21</f>
        <v>11700</v>
      </c>
      <c r="I21" s="1">
        <f t="shared" si="3"/>
        <v>155</v>
      </c>
      <c r="J21" s="1">
        <f>((5*H21)/100)*I21</f>
        <v>90675</v>
      </c>
      <c r="K21" s="1">
        <f>H21+J21</f>
        <v>102375</v>
      </c>
      <c r="L21" s="1" t="s">
        <v>82</v>
      </c>
    </row>
    <row r="22" spans="1:16" ht="19.5" customHeight="1" x14ac:dyDescent="0.25">
      <c r="A22" s="1">
        <v>38</v>
      </c>
      <c r="B22" s="1" t="s">
        <v>25</v>
      </c>
      <c r="C22" s="1" t="s">
        <v>73</v>
      </c>
      <c r="D22" s="1" t="s">
        <v>73</v>
      </c>
      <c r="E22" s="2">
        <v>39459</v>
      </c>
      <c r="F22" s="1">
        <v>11338</v>
      </c>
      <c r="G22" s="1">
        <v>0</v>
      </c>
      <c r="H22" s="1">
        <f t="shared" ref="H22:H23" si="4">F22-G22</f>
        <v>11338</v>
      </c>
      <c r="I22" s="1">
        <f t="shared" si="3"/>
        <v>155</v>
      </c>
      <c r="J22" s="1">
        <f t="shared" ref="J22:J23" si="5">((5*H22)/100)*I22</f>
        <v>87869.5</v>
      </c>
      <c r="K22" s="1">
        <f t="shared" ref="K22:K23" si="6">H22+J22</f>
        <v>99207.5</v>
      </c>
      <c r="L22" s="1" t="s">
        <v>82</v>
      </c>
    </row>
    <row r="23" spans="1:16" ht="19.5" customHeight="1" x14ac:dyDescent="0.25">
      <c r="A23" s="1">
        <v>39</v>
      </c>
      <c r="B23" s="1" t="s">
        <v>62</v>
      </c>
      <c r="C23" s="1" t="s">
        <v>74</v>
      </c>
      <c r="D23" s="1" t="s">
        <v>74</v>
      </c>
      <c r="E23" s="2">
        <v>39475</v>
      </c>
      <c r="F23" s="1">
        <v>16950</v>
      </c>
      <c r="G23" s="1">
        <v>0</v>
      </c>
      <c r="H23" s="1">
        <f t="shared" si="4"/>
        <v>16950</v>
      </c>
      <c r="I23" s="1">
        <f t="shared" si="3"/>
        <v>155</v>
      </c>
      <c r="J23" s="1">
        <f t="shared" si="5"/>
        <v>131362.5</v>
      </c>
      <c r="K23" s="1">
        <f t="shared" si="6"/>
        <v>148312.5</v>
      </c>
      <c r="L23" s="1" t="s">
        <v>82</v>
      </c>
    </row>
    <row r="24" spans="1:16" ht="19.5" customHeight="1" x14ac:dyDescent="0.25">
      <c r="A24" s="19" t="s">
        <v>46</v>
      </c>
      <c r="B24" s="20"/>
      <c r="C24" s="20"/>
      <c r="D24" s="20"/>
      <c r="E24" s="20"/>
      <c r="F24" s="20"/>
      <c r="G24" s="21"/>
      <c r="H24" s="1">
        <f>SUM(H4:H23)</f>
        <v>421352</v>
      </c>
      <c r="I24" s="4"/>
      <c r="J24" s="14"/>
      <c r="K24" s="1">
        <f>SUM(K4:K23)</f>
        <v>3690382.5</v>
      </c>
      <c r="L24" s="3"/>
      <c r="M24" s="12"/>
      <c r="N24" s="9"/>
      <c r="O24" s="10"/>
      <c r="P24" s="11"/>
    </row>
    <row r="25" spans="1:16" ht="15" customHeight="1" x14ac:dyDescent="0.25">
      <c r="A25" s="18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3"/>
      <c r="N25" s="13"/>
      <c r="O25" s="13"/>
      <c r="P25" s="13"/>
    </row>
    <row r="26" spans="1:16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3"/>
      <c r="N26" s="13"/>
      <c r="O26" s="13"/>
      <c r="P26" s="13"/>
    </row>
    <row r="27" spans="1:16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3"/>
      <c r="N27" s="13"/>
      <c r="O27" s="13"/>
      <c r="P27" s="13"/>
    </row>
    <row r="28" spans="1:1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3"/>
      <c r="N28" s="13"/>
      <c r="O28" s="13"/>
      <c r="P28" s="13"/>
    </row>
    <row r="29" spans="1:16" ht="15" customHeight="1" x14ac:dyDescent="0.25">
      <c r="A29" s="18" t="s">
        <v>48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3"/>
      <c r="N29" s="13"/>
      <c r="O29" s="13"/>
      <c r="P29" s="13"/>
    </row>
  </sheetData>
  <mergeCells count="18">
    <mergeCell ref="H2:H3"/>
    <mergeCell ref="I2:I3"/>
    <mergeCell ref="J2:J3"/>
    <mergeCell ref="K2:K3"/>
    <mergeCell ref="A1:L1"/>
    <mergeCell ref="A25:L28"/>
    <mergeCell ref="A29:L29"/>
    <mergeCell ref="A24:G24"/>
    <mergeCell ref="A4:G4"/>
    <mergeCell ref="I4:J4"/>
    <mergeCell ref="L2:L3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scale="7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2021-02-06T10:12:41Z</dcterms:modified>
</cp:coreProperties>
</file>