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G24" i="4" l="1"/>
  <c r="H23" i="4"/>
  <c r="I23" i="4" s="1"/>
  <c r="J23" i="4" s="1"/>
  <c r="I22" i="4"/>
  <c r="J22" i="4" s="1"/>
  <c r="H22" i="4"/>
  <c r="H21" i="4"/>
  <c r="I21" i="4" s="1"/>
  <c r="J21" i="4" s="1"/>
  <c r="H20" i="4"/>
  <c r="I20" i="4" s="1"/>
  <c r="J20" i="4" s="1"/>
  <c r="H19" i="4"/>
  <c r="I19" i="4" s="1"/>
  <c r="J19" i="4" s="1"/>
  <c r="I18" i="4"/>
  <c r="J18" i="4" s="1"/>
  <c r="H18" i="4"/>
  <c r="H17" i="4"/>
  <c r="I17" i="4" s="1"/>
  <c r="J17" i="4" s="1"/>
  <c r="H16" i="4"/>
  <c r="I16" i="4" s="1"/>
  <c r="J16" i="4" s="1"/>
  <c r="H15" i="4"/>
  <c r="I15" i="4" s="1"/>
  <c r="J15" i="4" s="1"/>
  <c r="I14" i="4"/>
  <c r="J14" i="4" s="1"/>
  <c r="H14" i="4"/>
  <c r="H13" i="4"/>
  <c r="I13" i="4" s="1"/>
  <c r="J13" i="4" s="1"/>
  <c r="H12" i="4"/>
  <c r="I12" i="4" s="1"/>
  <c r="J12" i="4" s="1"/>
  <c r="H11" i="4"/>
  <c r="I11" i="4" s="1"/>
  <c r="J11" i="4" s="1"/>
  <c r="I10" i="4"/>
  <c r="J10" i="4" s="1"/>
  <c r="H10" i="4"/>
  <c r="H9" i="4"/>
  <c r="I9" i="4" s="1"/>
  <c r="J9" i="4" s="1"/>
  <c r="H8" i="4"/>
  <c r="I8" i="4" s="1"/>
  <c r="J8" i="4" s="1"/>
  <c r="H7" i="4"/>
  <c r="I7" i="4" s="1"/>
  <c r="J7" i="4" s="1"/>
  <c r="I6" i="4"/>
  <c r="J6" i="4" s="1"/>
  <c r="H6" i="4"/>
  <c r="H5" i="4"/>
  <c r="I5" i="4" s="1"/>
  <c r="J5" i="4" s="1"/>
  <c r="G29" i="3"/>
  <c r="I28" i="3"/>
  <c r="J28" i="3" s="1"/>
  <c r="H28" i="3"/>
  <c r="H27" i="3"/>
  <c r="I27" i="3" s="1"/>
  <c r="J27" i="3" s="1"/>
  <c r="H26" i="3"/>
  <c r="I26" i="3" s="1"/>
  <c r="J26" i="3" s="1"/>
  <c r="J25" i="3"/>
  <c r="I25" i="3"/>
  <c r="H25" i="3"/>
  <c r="H24" i="3"/>
  <c r="I24" i="3" s="1"/>
  <c r="J24" i="3" s="1"/>
  <c r="H23" i="3"/>
  <c r="I23" i="3" s="1"/>
  <c r="J23" i="3" s="1"/>
  <c r="H22" i="3"/>
  <c r="I22" i="3" s="1"/>
  <c r="J22" i="3" s="1"/>
  <c r="J21" i="3"/>
  <c r="I21" i="3"/>
  <c r="H21" i="3"/>
  <c r="I20" i="3"/>
  <c r="J20" i="3" s="1"/>
  <c r="H20" i="3"/>
  <c r="H19" i="3"/>
  <c r="I19" i="3" s="1"/>
  <c r="J19" i="3" s="1"/>
  <c r="H18" i="3"/>
  <c r="I18" i="3" s="1"/>
  <c r="J18" i="3" s="1"/>
  <c r="J17" i="3"/>
  <c r="I17" i="3"/>
  <c r="H17" i="3"/>
  <c r="I16" i="3"/>
  <c r="J16" i="3" s="1"/>
  <c r="H16" i="3"/>
  <c r="H15" i="3"/>
  <c r="I15" i="3" s="1"/>
  <c r="J15" i="3" s="1"/>
  <c r="H14" i="3"/>
  <c r="I14" i="3" s="1"/>
  <c r="J14" i="3" s="1"/>
  <c r="J13" i="3"/>
  <c r="I13" i="3"/>
  <c r="H13" i="3"/>
  <c r="I12" i="3"/>
  <c r="J12" i="3" s="1"/>
  <c r="H12" i="3"/>
  <c r="H11" i="3"/>
  <c r="I11" i="3" s="1"/>
  <c r="J11" i="3" s="1"/>
  <c r="H10" i="3"/>
  <c r="I10" i="3" s="1"/>
  <c r="J10" i="3" s="1"/>
  <c r="J9" i="3"/>
  <c r="I9" i="3"/>
  <c r="H9" i="3"/>
  <c r="I8" i="3"/>
  <c r="J8" i="3" s="1"/>
  <c r="H8" i="3"/>
  <c r="H7" i="3"/>
  <c r="I7" i="3" s="1"/>
  <c r="J7" i="3" s="1"/>
  <c r="H6" i="3"/>
  <c r="I6" i="3" s="1"/>
  <c r="J6" i="3" s="1"/>
  <c r="J5" i="3"/>
  <c r="I5" i="3"/>
  <c r="H5" i="3"/>
  <c r="G29" i="2"/>
  <c r="I28" i="2"/>
  <c r="J28" i="2" s="1"/>
  <c r="H28" i="2"/>
  <c r="H27" i="2"/>
  <c r="I27" i="2" s="1"/>
  <c r="J27" i="2" s="1"/>
  <c r="H26" i="2"/>
  <c r="I26" i="2" s="1"/>
  <c r="J26" i="2" s="1"/>
  <c r="J25" i="2"/>
  <c r="I25" i="2"/>
  <c r="H25" i="2"/>
  <c r="I24" i="2"/>
  <c r="J24" i="2" s="1"/>
  <c r="H24" i="2"/>
  <c r="H23" i="2"/>
  <c r="I23" i="2" s="1"/>
  <c r="J23" i="2" s="1"/>
  <c r="H22" i="2"/>
  <c r="I22" i="2" s="1"/>
  <c r="J22" i="2" s="1"/>
  <c r="J21" i="2"/>
  <c r="I21" i="2"/>
  <c r="H21" i="2"/>
  <c r="H20" i="2"/>
  <c r="I20" i="2" s="1"/>
  <c r="J20" i="2" s="1"/>
  <c r="H19" i="2"/>
  <c r="I19" i="2" s="1"/>
  <c r="J19" i="2" s="1"/>
  <c r="H18" i="2"/>
  <c r="I18" i="2" s="1"/>
  <c r="J18" i="2" s="1"/>
  <c r="J17" i="2"/>
  <c r="I17" i="2"/>
  <c r="H17" i="2"/>
  <c r="I16" i="2"/>
  <c r="J16" i="2" s="1"/>
  <c r="H16" i="2"/>
  <c r="H15" i="2"/>
  <c r="I15" i="2" s="1"/>
  <c r="J15" i="2" s="1"/>
  <c r="H14" i="2"/>
  <c r="I14" i="2" s="1"/>
  <c r="J14" i="2" s="1"/>
  <c r="J13" i="2"/>
  <c r="I13" i="2"/>
  <c r="H13" i="2"/>
  <c r="H12" i="2"/>
  <c r="I12" i="2" s="1"/>
  <c r="J12" i="2" s="1"/>
  <c r="H11" i="2"/>
  <c r="I11" i="2" s="1"/>
  <c r="J11" i="2" s="1"/>
  <c r="H10" i="2"/>
  <c r="I10" i="2" s="1"/>
  <c r="J10" i="2" s="1"/>
  <c r="J9" i="2"/>
  <c r="I9" i="2"/>
  <c r="H9" i="2"/>
  <c r="I8" i="2"/>
  <c r="J8" i="2" s="1"/>
  <c r="H8" i="2"/>
  <c r="H7" i="2"/>
  <c r="I7" i="2" s="1"/>
  <c r="J7" i="2" s="1"/>
  <c r="H6" i="2"/>
  <c r="I6" i="2" s="1"/>
  <c r="J6" i="2" s="1"/>
  <c r="J5" i="2"/>
  <c r="I5" i="2"/>
  <c r="H5" i="2"/>
  <c r="G29" i="1"/>
  <c r="I28" i="1"/>
  <c r="J28" i="1" s="1"/>
  <c r="H28" i="1"/>
  <c r="H27" i="1"/>
  <c r="I27" i="1" s="1"/>
  <c r="J27" i="1" s="1"/>
  <c r="H26" i="1"/>
  <c r="I26" i="1" s="1"/>
  <c r="J26" i="1" s="1"/>
  <c r="J25" i="1"/>
  <c r="I25" i="1"/>
  <c r="H25" i="1"/>
  <c r="I24" i="1"/>
  <c r="J24" i="1" s="1"/>
  <c r="H24" i="1"/>
  <c r="H23" i="1"/>
  <c r="I23" i="1" s="1"/>
  <c r="J23" i="1" s="1"/>
  <c r="H22" i="1"/>
  <c r="I22" i="1" s="1"/>
  <c r="J22" i="1" s="1"/>
  <c r="J21" i="1"/>
  <c r="I21" i="1"/>
  <c r="H21" i="1"/>
  <c r="I20" i="1"/>
  <c r="J20" i="1" s="1"/>
  <c r="H20" i="1"/>
  <c r="H19" i="1"/>
  <c r="I19" i="1" s="1"/>
  <c r="J19" i="1" s="1"/>
  <c r="H18" i="1"/>
  <c r="I18" i="1" s="1"/>
  <c r="J18" i="1" s="1"/>
  <c r="J17" i="1"/>
  <c r="I17" i="1"/>
  <c r="H17" i="1"/>
  <c r="I16" i="1"/>
  <c r="J16" i="1" s="1"/>
  <c r="H16" i="1"/>
  <c r="H15" i="1"/>
  <c r="I15" i="1" s="1"/>
  <c r="J15" i="1" s="1"/>
  <c r="H14" i="1"/>
  <c r="I14" i="1" s="1"/>
  <c r="J14" i="1" s="1"/>
  <c r="J13" i="1"/>
  <c r="I13" i="1"/>
  <c r="H13" i="1"/>
  <c r="I12" i="1"/>
  <c r="J12" i="1" s="1"/>
  <c r="H12" i="1"/>
  <c r="H11" i="1"/>
  <c r="I11" i="1" s="1"/>
  <c r="J11" i="1" s="1"/>
  <c r="H10" i="1"/>
  <c r="I10" i="1" s="1"/>
  <c r="J10" i="1" s="1"/>
  <c r="J9" i="1"/>
  <c r="I9" i="1"/>
  <c r="H9" i="1"/>
  <c r="I8" i="1"/>
  <c r="J8" i="1" s="1"/>
  <c r="H8" i="1"/>
  <c r="H7" i="1"/>
  <c r="I7" i="1" s="1"/>
  <c r="J7" i="1" s="1"/>
  <c r="H6" i="1"/>
  <c r="I6" i="1" s="1"/>
  <c r="J6" i="1" s="1"/>
  <c r="J5" i="1"/>
  <c r="I5" i="1"/>
  <c r="H5" i="1"/>
  <c r="J29" i="3" l="1"/>
  <c r="J29" i="2"/>
  <c r="J24" i="4"/>
  <c r="J29" i="1"/>
</calcChain>
</file>

<file path=xl/sharedStrings.xml><?xml version="1.0" encoding="utf-8"?>
<sst xmlns="http://schemas.openxmlformats.org/spreadsheetml/2006/main" count="227" uniqueCount="84">
  <si>
    <t>Statement of Srinivasa Gen Rig Spares - Non Recipt of Payments/Part payments for Parts/Services Supplied to G.H.M.C. doubtful</t>
  </si>
  <si>
    <t>S No.</t>
  </si>
  <si>
    <t>Vehicle No.</t>
  </si>
  <si>
    <t>Delivery  Challan No.</t>
  </si>
  <si>
    <t>Date</t>
  </si>
  <si>
    <t>No. of spares / services supplied to GHMC</t>
  </si>
  <si>
    <t>Aprroximate Value in Rs.</t>
  </si>
  <si>
    <t>No. of months delayed</t>
  </si>
  <si>
    <t>Financial Charges @ 5% per month  upto 31.12.20</t>
  </si>
  <si>
    <t>Total amount receivable from GHMC in Rs.</t>
  </si>
  <si>
    <t>Remarks</t>
  </si>
  <si>
    <t>201, 3-90</t>
  </si>
  <si>
    <t>Our record may be called from GHMC</t>
  </si>
  <si>
    <t>203, 3-92</t>
  </si>
  <si>
    <t>204, 3-93</t>
  </si>
  <si>
    <t>205, 3-94</t>
  </si>
  <si>
    <t>206, 3-95</t>
  </si>
  <si>
    <t>207, 3-96</t>
  </si>
  <si>
    <t>208, 3-97</t>
  </si>
  <si>
    <t>209, 3-98</t>
  </si>
  <si>
    <t>210, 3-99</t>
  </si>
  <si>
    <t>211, 3-100</t>
  </si>
  <si>
    <t>212, 4-01</t>
  </si>
  <si>
    <t>213, 4-02</t>
  </si>
  <si>
    <t>214, 4-03</t>
  </si>
  <si>
    <t>215, 4-04</t>
  </si>
  <si>
    <t>216, 4-05</t>
  </si>
  <si>
    <t>217, 4-06</t>
  </si>
  <si>
    <t>218, 4-07</t>
  </si>
  <si>
    <t>219, 4-08</t>
  </si>
  <si>
    <t>220, 4-09</t>
  </si>
  <si>
    <t>221, 4-10</t>
  </si>
  <si>
    <t>222, 4-11</t>
  </si>
  <si>
    <t>223, 4-12</t>
  </si>
  <si>
    <t>224, 4-13</t>
  </si>
  <si>
    <t>Duly certified xerox copies enclosed</t>
  </si>
  <si>
    <t>for Srinivasa Gen Rig Spares</t>
  </si>
  <si>
    <t>Proprieter</t>
  </si>
  <si>
    <t>Brought</t>
  </si>
  <si>
    <t>forward</t>
  </si>
  <si>
    <t>301, 4-14</t>
  </si>
  <si>
    <t>302,, 4-15</t>
  </si>
  <si>
    <t>303, 4-16</t>
  </si>
  <si>
    <t>304, 4-17</t>
  </si>
  <si>
    <t>305, 4-18</t>
  </si>
  <si>
    <t>306, 4-19</t>
  </si>
  <si>
    <t>307, 4-20</t>
  </si>
  <si>
    <t>308, 4-21</t>
  </si>
  <si>
    <t>Periodical</t>
  </si>
  <si>
    <t>309, 4-22</t>
  </si>
  <si>
    <t>310, 4-23</t>
  </si>
  <si>
    <t>311, 4-24</t>
  </si>
  <si>
    <t>312, 4-25</t>
  </si>
  <si>
    <t>313, 4-26</t>
  </si>
  <si>
    <t>314, 4-27</t>
  </si>
  <si>
    <t>315, 4-28</t>
  </si>
  <si>
    <t>316, 4-29</t>
  </si>
  <si>
    <t>317, 4-30</t>
  </si>
  <si>
    <t>318, 4-31</t>
  </si>
  <si>
    <t>319, 4-32</t>
  </si>
  <si>
    <t>320, 4-33</t>
  </si>
  <si>
    <t>321, 4-34</t>
  </si>
  <si>
    <t>322, 4-35</t>
  </si>
  <si>
    <t>323, 4-36</t>
  </si>
  <si>
    <t>324, 4-37</t>
  </si>
  <si>
    <t>Brought Forward</t>
  </si>
  <si>
    <t>325, 4-38</t>
  </si>
  <si>
    <t>Our L 1 quotation may be called for</t>
  </si>
  <si>
    <t>326, 4-39</t>
  </si>
  <si>
    <t>327, 4-40</t>
  </si>
  <si>
    <t>328, 4-41</t>
  </si>
  <si>
    <t>329, 4-42</t>
  </si>
  <si>
    <t>330, 4-42</t>
  </si>
  <si>
    <t>331, 4-43</t>
  </si>
  <si>
    <t>336, 4-46</t>
  </si>
  <si>
    <t>337, 4-47</t>
  </si>
  <si>
    <t>338, 4-48</t>
  </si>
  <si>
    <t>339, 4-49</t>
  </si>
  <si>
    <t>340, 4-50</t>
  </si>
  <si>
    <t>341, 4-51</t>
  </si>
  <si>
    <t>342, 4-52</t>
  </si>
  <si>
    <t>343, 4-53</t>
  </si>
  <si>
    <t>344, 4-54</t>
  </si>
  <si>
    <t>202, 3-91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</si>
</sst>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/>
    <xf numFmtId="0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/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/>
    <xf numFmtId="0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3"/>
  <sheetViews>
    <sheetView tabSelected="1" topLeftCell="A6" workbookViewId="0">
      <selection activeCell="G30" sqref="G30"/>
    </sheetView>
  </sheetViews>
  <sheetFormatPr defaultRowHeight="15" x14ac:dyDescent="0.25"/>
  <cols>
    <col min="2" max="2" width="7.42578125" customWidth="1"/>
    <col min="3" max="3" width="12.570312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5.140625" customWidth="1"/>
    <col min="11" max="11" width="41" customWidth="1"/>
  </cols>
  <sheetData>
    <row r="2" spans="2:11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ht="7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1" t="s">
        <v>10</v>
      </c>
    </row>
    <row r="4" spans="2:11" x14ac:dyDescent="0.25">
      <c r="B4" s="19"/>
      <c r="C4" s="19"/>
      <c r="D4" s="19"/>
      <c r="E4" s="19"/>
      <c r="F4" s="19"/>
      <c r="G4" s="1"/>
      <c r="H4" s="3"/>
      <c r="I4" s="3"/>
      <c r="J4" s="2"/>
      <c r="K4" s="1"/>
    </row>
    <row r="5" spans="2:11" x14ac:dyDescent="0.25">
      <c r="B5" s="1">
        <v>1</v>
      </c>
      <c r="C5" s="1">
        <v>6585</v>
      </c>
      <c r="D5" s="1" t="s">
        <v>11</v>
      </c>
      <c r="E5" s="18">
        <v>40673</v>
      </c>
      <c r="F5" s="1">
        <v>1</v>
      </c>
      <c r="G5" s="1">
        <v>17160</v>
      </c>
      <c r="H5" s="1">
        <f t="shared" ref="H5:H28" si="0">DATEDIF(E5,"31.12.2020","M")</f>
        <v>115</v>
      </c>
      <c r="I5" s="1">
        <f>G5*H5*0.05</f>
        <v>98670</v>
      </c>
      <c r="J5" s="1">
        <f>G5+I5</f>
        <v>115830</v>
      </c>
      <c r="K5" s="1" t="s">
        <v>12</v>
      </c>
    </row>
    <row r="6" spans="2:11" x14ac:dyDescent="0.25">
      <c r="B6" s="1">
        <v>2</v>
      </c>
      <c r="C6" s="1">
        <v>8371</v>
      </c>
      <c r="D6" s="1" t="s">
        <v>83</v>
      </c>
      <c r="E6" s="18">
        <v>40675</v>
      </c>
      <c r="F6" s="1">
        <v>2</v>
      </c>
      <c r="G6" s="1">
        <v>16224</v>
      </c>
      <c r="H6" s="1">
        <f>DATEDIF(E6,"31.12.2020","M")</f>
        <v>115</v>
      </c>
      <c r="I6" s="1">
        <f t="shared" ref="I6:I28" si="1">G6*H6*0.05</f>
        <v>93288</v>
      </c>
      <c r="J6" s="1">
        <f t="shared" ref="J6:J28" si="2">G6+I6</f>
        <v>109512</v>
      </c>
      <c r="K6" s="1" t="s">
        <v>12</v>
      </c>
    </row>
    <row r="7" spans="2:11" x14ac:dyDescent="0.25">
      <c r="B7" s="1">
        <v>3</v>
      </c>
      <c r="C7" s="1">
        <v>3693</v>
      </c>
      <c r="D7" s="1" t="s">
        <v>13</v>
      </c>
      <c r="E7" s="18">
        <v>40679</v>
      </c>
      <c r="F7" s="1">
        <v>2</v>
      </c>
      <c r="G7" s="1">
        <v>18720</v>
      </c>
      <c r="H7" s="1">
        <f t="shared" si="0"/>
        <v>115</v>
      </c>
      <c r="I7" s="1">
        <f t="shared" si="1"/>
        <v>107640</v>
      </c>
      <c r="J7" s="1">
        <f t="shared" si="2"/>
        <v>126360</v>
      </c>
      <c r="K7" s="1" t="s">
        <v>12</v>
      </c>
    </row>
    <row r="8" spans="2:11" x14ac:dyDescent="0.25">
      <c r="B8" s="1">
        <v>4</v>
      </c>
      <c r="C8" s="1">
        <v>8371</v>
      </c>
      <c r="D8" s="1" t="s">
        <v>14</v>
      </c>
      <c r="E8" s="18">
        <v>40682</v>
      </c>
      <c r="F8" s="1">
        <v>2</v>
      </c>
      <c r="G8" s="1">
        <v>12480</v>
      </c>
      <c r="H8" s="1">
        <f t="shared" si="0"/>
        <v>115</v>
      </c>
      <c r="I8" s="1">
        <f t="shared" si="1"/>
        <v>71760</v>
      </c>
      <c r="J8" s="1">
        <f t="shared" si="2"/>
        <v>84240</v>
      </c>
      <c r="K8" s="1" t="s">
        <v>12</v>
      </c>
    </row>
    <row r="9" spans="2:11" x14ac:dyDescent="0.25">
      <c r="B9" s="1">
        <v>5</v>
      </c>
      <c r="C9" s="1">
        <v>8389</v>
      </c>
      <c r="D9" s="1" t="s">
        <v>15</v>
      </c>
      <c r="E9" s="18">
        <v>40686</v>
      </c>
      <c r="F9" s="1">
        <v>4</v>
      </c>
      <c r="G9" s="1">
        <v>19240</v>
      </c>
      <c r="H9" s="1">
        <f t="shared" si="0"/>
        <v>115</v>
      </c>
      <c r="I9" s="1">
        <f t="shared" si="1"/>
        <v>110630</v>
      </c>
      <c r="J9" s="1">
        <f t="shared" si="2"/>
        <v>129870</v>
      </c>
      <c r="K9" s="1" t="s">
        <v>12</v>
      </c>
    </row>
    <row r="10" spans="2:11" x14ac:dyDescent="0.25">
      <c r="B10" s="1">
        <v>6</v>
      </c>
      <c r="C10" s="1">
        <v>6990</v>
      </c>
      <c r="D10" s="1" t="s">
        <v>16</v>
      </c>
      <c r="E10" s="18">
        <v>40688</v>
      </c>
      <c r="F10" s="1">
        <v>4</v>
      </c>
      <c r="G10" s="1">
        <v>18720</v>
      </c>
      <c r="H10" s="1">
        <f t="shared" si="0"/>
        <v>115</v>
      </c>
      <c r="I10" s="1">
        <f t="shared" si="1"/>
        <v>107640</v>
      </c>
      <c r="J10" s="1">
        <f t="shared" si="2"/>
        <v>126360</v>
      </c>
      <c r="K10" s="1" t="s">
        <v>12</v>
      </c>
    </row>
    <row r="11" spans="2:11" x14ac:dyDescent="0.25">
      <c r="B11" s="1">
        <v>7</v>
      </c>
      <c r="C11" s="1">
        <v>5522</v>
      </c>
      <c r="D11" s="1" t="s">
        <v>17</v>
      </c>
      <c r="E11" s="18">
        <v>40693</v>
      </c>
      <c r="F11" s="1">
        <v>3</v>
      </c>
      <c r="G11" s="1">
        <v>19968</v>
      </c>
      <c r="H11" s="1">
        <f t="shared" si="0"/>
        <v>115</v>
      </c>
      <c r="I11" s="1">
        <f t="shared" si="1"/>
        <v>114816</v>
      </c>
      <c r="J11" s="1">
        <f t="shared" si="2"/>
        <v>134784</v>
      </c>
      <c r="K11" s="1" t="s">
        <v>12</v>
      </c>
    </row>
    <row r="12" spans="2:11" x14ac:dyDescent="0.25">
      <c r="B12" s="1">
        <v>8</v>
      </c>
      <c r="C12" s="1">
        <v>4299</v>
      </c>
      <c r="D12" s="1" t="s">
        <v>18</v>
      </c>
      <c r="E12" s="18">
        <v>40697</v>
      </c>
      <c r="F12" s="1">
        <v>5</v>
      </c>
      <c r="G12" s="1">
        <v>18720</v>
      </c>
      <c r="H12" s="1">
        <f t="shared" si="0"/>
        <v>114</v>
      </c>
      <c r="I12" s="1">
        <f t="shared" si="1"/>
        <v>106704</v>
      </c>
      <c r="J12" s="1">
        <f t="shared" si="2"/>
        <v>125424</v>
      </c>
      <c r="K12" s="1" t="s">
        <v>12</v>
      </c>
    </row>
    <row r="13" spans="2:11" x14ac:dyDescent="0.25">
      <c r="B13" s="1">
        <v>9</v>
      </c>
      <c r="C13" s="1">
        <v>5516</v>
      </c>
      <c r="D13" s="1" t="s">
        <v>19</v>
      </c>
      <c r="E13" s="18">
        <v>40701</v>
      </c>
      <c r="F13" s="1">
        <v>3</v>
      </c>
      <c r="G13" s="1">
        <v>17472</v>
      </c>
      <c r="H13" s="1">
        <f t="shared" si="0"/>
        <v>114</v>
      </c>
      <c r="I13" s="1">
        <f t="shared" si="1"/>
        <v>99590.400000000009</v>
      </c>
      <c r="J13" s="1">
        <f t="shared" si="2"/>
        <v>117062.40000000001</v>
      </c>
      <c r="K13" s="1" t="s">
        <v>12</v>
      </c>
    </row>
    <row r="14" spans="2:11" x14ac:dyDescent="0.25">
      <c r="B14" s="1">
        <v>10</v>
      </c>
      <c r="C14" s="1">
        <v>6905</v>
      </c>
      <c r="D14" s="1" t="s">
        <v>20</v>
      </c>
      <c r="E14" s="18">
        <v>40704</v>
      </c>
      <c r="F14" s="1">
        <v>3</v>
      </c>
      <c r="G14" s="1">
        <v>12500</v>
      </c>
      <c r="H14" s="1">
        <f t="shared" si="0"/>
        <v>114</v>
      </c>
      <c r="I14" s="1">
        <f t="shared" si="1"/>
        <v>71250</v>
      </c>
      <c r="J14" s="1">
        <f t="shared" si="2"/>
        <v>83750</v>
      </c>
      <c r="K14" s="1" t="s">
        <v>12</v>
      </c>
    </row>
    <row r="15" spans="2:11" x14ac:dyDescent="0.25">
      <c r="B15" s="1">
        <v>11</v>
      </c>
      <c r="C15" s="1">
        <v>10</v>
      </c>
      <c r="D15" s="1" t="s">
        <v>21</v>
      </c>
      <c r="E15" s="18">
        <v>40704</v>
      </c>
      <c r="F15" s="1">
        <v>4</v>
      </c>
      <c r="G15" s="1">
        <v>14300</v>
      </c>
      <c r="H15" s="1">
        <f t="shared" si="0"/>
        <v>114</v>
      </c>
      <c r="I15" s="1">
        <f t="shared" si="1"/>
        <v>81510</v>
      </c>
      <c r="J15" s="1">
        <f t="shared" si="2"/>
        <v>95810</v>
      </c>
      <c r="K15" s="1" t="s">
        <v>12</v>
      </c>
    </row>
    <row r="16" spans="2:11" x14ac:dyDescent="0.25">
      <c r="B16" s="1">
        <v>12</v>
      </c>
      <c r="C16" s="1">
        <v>6170</v>
      </c>
      <c r="D16" s="1" t="s">
        <v>22</v>
      </c>
      <c r="E16" s="18">
        <v>40711</v>
      </c>
      <c r="F16" s="1">
        <v>2</v>
      </c>
      <c r="G16" s="1">
        <v>17748</v>
      </c>
      <c r="H16" s="1">
        <f t="shared" si="0"/>
        <v>114</v>
      </c>
      <c r="I16" s="1">
        <f t="shared" si="1"/>
        <v>101163.6</v>
      </c>
      <c r="J16" s="1">
        <f t="shared" si="2"/>
        <v>118911.6</v>
      </c>
      <c r="K16" s="1" t="s">
        <v>12</v>
      </c>
    </row>
    <row r="17" spans="2:11" x14ac:dyDescent="0.25">
      <c r="B17" s="1">
        <v>13</v>
      </c>
      <c r="C17" s="1">
        <v>6172</v>
      </c>
      <c r="D17" s="1" t="s">
        <v>23</v>
      </c>
      <c r="E17" s="18">
        <v>40716</v>
      </c>
      <c r="F17" s="1">
        <v>4</v>
      </c>
      <c r="G17" s="1">
        <v>9500</v>
      </c>
      <c r="H17" s="1">
        <f t="shared" si="0"/>
        <v>114</v>
      </c>
      <c r="I17" s="1">
        <f t="shared" si="1"/>
        <v>54150</v>
      </c>
      <c r="J17" s="1">
        <f t="shared" si="2"/>
        <v>63650</v>
      </c>
      <c r="K17" s="1" t="s">
        <v>12</v>
      </c>
    </row>
    <row r="18" spans="2:11" x14ac:dyDescent="0.25">
      <c r="B18" s="1">
        <v>14</v>
      </c>
      <c r="C18" s="1">
        <v>7859</v>
      </c>
      <c r="D18" s="1" t="s">
        <v>24</v>
      </c>
      <c r="E18" s="18">
        <v>40726</v>
      </c>
      <c r="F18" s="1">
        <v>3</v>
      </c>
      <c r="G18" s="1">
        <v>18727</v>
      </c>
      <c r="H18" s="1">
        <f t="shared" si="0"/>
        <v>113</v>
      </c>
      <c r="I18" s="1">
        <f t="shared" si="1"/>
        <v>105807.55</v>
      </c>
      <c r="J18" s="1">
        <f t="shared" si="2"/>
        <v>124534.55</v>
      </c>
      <c r="K18" s="1" t="s">
        <v>12</v>
      </c>
    </row>
    <row r="19" spans="2:11" x14ac:dyDescent="0.25">
      <c r="B19" s="1">
        <v>15</v>
      </c>
      <c r="C19" s="1">
        <v>5416</v>
      </c>
      <c r="D19" s="1" t="s">
        <v>25</v>
      </c>
      <c r="E19" s="18">
        <v>40735</v>
      </c>
      <c r="F19" s="1">
        <v>4</v>
      </c>
      <c r="G19" s="1">
        <v>5600</v>
      </c>
      <c r="H19" s="1">
        <f t="shared" si="0"/>
        <v>113</v>
      </c>
      <c r="I19" s="1">
        <f t="shared" si="1"/>
        <v>31640</v>
      </c>
      <c r="J19" s="1">
        <f t="shared" si="2"/>
        <v>37240</v>
      </c>
      <c r="K19" s="1" t="s">
        <v>12</v>
      </c>
    </row>
    <row r="20" spans="2:11" x14ac:dyDescent="0.25">
      <c r="B20" s="1">
        <v>16</v>
      </c>
      <c r="C20" s="1">
        <v>3684</v>
      </c>
      <c r="D20" s="1" t="s">
        <v>26</v>
      </c>
      <c r="E20" s="18">
        <v>40742</v>
      </c>
      <c r="F20" s="1">
        <v>4</v>
      </c>
      <c r="G20" s="1">
        <v>7700</v>
      </c>
      <c r="H20" s="1">
        <f t="shared" si="0"/>
        <v>113</v>
      </c>
      <c r="I20" s="1">
        <f t="shared" si="1"/>
        <v>43505</v>
      </c>
      <c r="J20" s="1">
        <f t="shared" si="2"/>
        <v>51205</v>
      </c>
      <c r="K20" s="1" t="s">
        <v>12</v>
      </c>
    </row>
    <row r="21" spans="2:11" x14ac:dyDescent="0.25">
      <c r="B21" s="1">
        <v>17</v>
      </c>
      <c r="C21" s="1">
        <v>6590</v>
      </c>
      <c r="D21" s="1" t="s">
        <v>27</v>
      </c>
      <c r="E21" s="18">
        <v>40745</v>
      </c>
      <c r="F21" s="1">
        <v>2</v>
      </c>
      <c r="G21" s="1">
        <v>18600</v>
      </c>
      <c r="H21" s="1">
        <f t="shared" si="0"/>
        <v>113</v>
      </c>
      <c r="I21" s="1">
        <f t="shared" si="1"/>
        <v>105090</v>
      </c>
      <c r="J21" s="1">
        <f t="shared" si="2"/>
        <v>123690</v>
      </c>
      <c r="K21" s="1" t="s">
        <v>12</v>
      </c>
    </row>
    <row r="22" spans="2:11" x14ac:dyDescent="0.25">
      <c r="B22" s="1">
        <v>18</v>
      </c>
      <c r="C22" s="1">
        <v>6652</v>
      </c>
      <c r="D22" s="1" t="s">
        <v>28</v>
      </c>
      <c r="E22" s="18">
        <v>40751</v>
      </c>
      <c r="F22" s="1">
        <v>2</v>
      </c>
      <c r="G22" s="1">
        <v>17100</v>
      </c>
      <c r="H22" s="1">
        <f t="shared" si="0"/>
        <v>113</v>
      </c>
      <c r="I22" s="1">
        <f t="shared" si="1"/>
        <v>96615</v>
      </c>
      <c r="J22" s="1">
        <f t="shared" si="2"/>
        <v>113715</v>
      </c>
      <c r="K22" s="1" t="s">
        <v>12</v>
      </c>
    </row>
    <row r="23" spans="2:11" x14ac:dyDescent="0.25">
      <c r="B23" s="1">
        <v>19</v>
      </c>
      <c r="C23" s="1">
        <v>5317</v>
      </c>
      <c r="D23" s="1" t="s">
        <v>29</v>
      </c>
      <c r="E23" s="18">
        <v>40750</v>
      </c>
      <c r="F23" s="1">
        <v>1</v>
      </c>
      <c r="G23" s="1">
        <v>9360</v>
      </c>
      <c r="H23" s="1">
        <f t="shared" si="0"/>
        <v>113</v>
      </c>
      <c r="I23" s="1">
        <f t="shared" si="1"/>
        <v>52884</v>
      </c>
      <c r="J23" s="1">
        <f t="shared" si="2"/>
        <v>62244</v>
      </c>
      <c r="K23" s="1" t="s">
        <v>12</v>
      </c>
    </row>
    <row r="24" spans="2:11" x14ac:dyDescent="0.25">
      <c r="B24" s="1">
        <v>20</v>
      </c>
      <c r="C24" s="1">
        <v>456</v>
      </c>
      <c r="D24" s="1" t="s">
        <v>30</v>
      </c>
      <c r="E24" s="18">
        <v>40752</v>
      </c>
      <c r="F24" s="1">
        <v>4</v>
      </c>
      <c r="G24" s="1">
        <v>19968</v>
      </c>
      <c r="H24" s="1">
        <f t="shared" si="0"/>
        <v>113</v>
      </c>
      <c r="I24" s="1">
        <f t="shared" si="1"/>
        <v>112819.20000000001</v>
      </c>
      <c r="J24" s="1">
        <f t="shared" si="2"/>
        <v>132787.20000000001</v>
      </c>
      <c r="K24" s="1" t="s">
        <v>12</v>
      </c>
    </row>
    <row r="25" spans="2:11" x14ac:dyDescent="0.25">
      <c r="B25" s="1">
        <v>21</v>
      </c>
      <c r="C25" s="1">
        <v>6695</v>
      </c>
      <c r="D25" s="1" t="s">
        <v>31</v>
      </c>
      <c r="E25" s="18">
        <v>40752</v>
      </c>
      <c r="F25" s="1">
        <v>3</v>
      </c>
      <c r="G25" s="1">
        <v>16120</v>
      </c>
      <c r="H25" s="1">
        <f t="shared" si="0"/>
        <v>113</v>
      </c>
      <c r="I25" s="1">
        <f t="shared" si="1"/>
        <v>91078</v>
      </c>
      <c r="J25" s="1">
        <f t="shared" si="2"/>
        <v>107198</v>
      </c>
      <c r="K25" s="1" t="s">
        <v>12</v>
      </c>
    </row>
    <row r="26" spans="2:11" x14ac:dyDescent="0.25">
      <c r="B26" s="1">
        <v>22</v>
      </c>
      <c r="C26" s="1">
        <v>5324</v>
      </c>
      <c r="D26" s="1" t="s">
        <v>32</v>
      </c>
      <c r="E26" s="18">
        <v>40759</v>
      </c>
      <c r="F26" s="1">
        <v>5</v>
      </c>
      <c r="G26" s="1">
        <v>21840</v>
      </c>
      <c r="H26" s="1">
        <f t="shared" si="0"/>
        <v>112</v>
      </c>
      <c r="I26" s="1">
        <f t="shared" si="1"/>
        <v>122304</v>
      </c>
      <c r="J26" s="1">
        <f t="shared" si="2"/>
        <v>144144</v>
      </c>
      <c r="K26" s="1" t="s">
        <v>12</v>
      </c>
    </row>
    <row r="27" spans="2:11" x14ac:dyDescent="0.25">
      <c r="B27" s="1">
        <v>23</v>
      </c>
      <c r="C27" s="1">
        <v>3668</v>
      </c>
      <c r="D27" s="1" t="s">
        <v>33</v>
      </c>
      <c r="E27" s="18">
        <v>40761</v>
      </c>
      <c r="F27" s="1">
        <v>3</v>
      </c>
      <c r="G27" s="1">
        <v>14650</v>
      </c>
      <c r="H27" s="1">
        <f t="shared" si="0"/>
        <v>112</v>
      </c>
      <c r="I27" s="1">
        <f t="shared" si="1"/>
        <v>82040</v>
      </c>
      <c r="J27" s="1">
        <f t="shared" si="2"/>
        <v>96690</v>
      </c>
      <c r="K27" s="1" t="s">
        <v>12</v>
      </c>
    </row>
    <row r="28" spans="2:11" x14ac:dyDescent="0.25">
      <c r="B28" s="1">
        <v>24</v>
      </c>
      <c r="C28" s="1">
        <v>6516</v>
      </c>
      <c r="D28" s="1" t="s">
        <v>34</v>
      </c>
      <c r="E28" s="18">
        <v>40764</v>
      </c>
      <c r="F28" s="1">
        <v>3</v>
      </c>
      <c r="G28" s="1">
        <v>16432</v>
      </c>
      <c r="H28" s="1">
        <f t="shared" si="0"/>
        <v>112</v>
      </c>
      <c r="I28" s="1">
        <f t="shared" si="1"/>
        <v>92019.200000000012</v>
      </c>
      <c r="J28" s="1">
        <f t="shared" si="2"/>
        <v>108451.20000000001</v>
      </c>
      <c r="K28" s="1" t="s">
        <v>12</v>
      </c>
    </row>
    <row r="29" spans="2:11" x14ac:dyDescent="0.25">
      <c r="B29" s="6"/>
      <c r="C29" s="6"/>
      <c r="D29" s="6"/>
      <c r="E29" s="6"/>
      <c r="F29" s="6"/>
      <c r="G29" s="7">
        <f>SUM(G5:G28)</f>
        <v>378849</v>
      </c>
      <c r="H29" s="6"/>
      <c r="I29" s="6"/>
      <c r="J29" s="7">
        <f>SUM(J4:J22)</f>
        <v>1881948.55</v>
      </c>
      <c r="K29" s="6"/>
    </row>
    <row r="30" spans="2:11" x14ac:dyDescent="0.25">
      <c r="B30" s="8"/>
      <c r="C30" s="8"/>
      <c r="D30" s="8"/>
      <c r="E30" s="8"/>
      <c r="F30" s="8"/>
      <c r="G30" s="8"/>
      <c r="H30" s="8"/>
      <c r="I30" s="8"/>
      <c r="J30" s="9"/>
      <c r="K30" s="8"/>
    </row>
    <row r="31" spans="2:11" x14ac:dyDescent="0.25">
      <c r="B31" s="20" t="s">
        <v>35</v>
      </c>
      <c r="C31" s="20"/>
      <c r="D31" s="20"/>
      <c r="E31" s="10"/>
      <c r="F31" s="10"/>
      <c r="G31" s="10"/>
      <c r="H31" s="10"/>
      <c r="I31" s="10"/>
      <c r="J31" s="11"/>
      <c r="K31" s="11" t="s">
        <v>36</v>
      </c>
    </row>
    <row r="32" spans="2:11" x14ac:dyDescent="0.25">
      <c r="B32" s="10"/>
      <c r="C32" s="10"/>
      <c r="D32" s="10"/>
      <c r="E32" s="10"/>
      <c r="F32" s="10"/>
      <c r="G32" s="10"/>
      <c r="H32" s="10"/>
      <c r="I32" s="10"/>
      <c r="J32" s="11"/>
      <c r="K32" s="11"/>
    </row>
    <row r="33" spans="2:11" x14ac:dyDescent="0.25">
      <c r="B33" s="10"/>
      <c r="C33" s="10"/>
      <c r="D33" s="10"/>
      <c r="E33" s="10"/>
      <c r="F33" s="10"/>
      <c r="G33" s="10"/>
      <c r="H33" s="10"/>
      <c r="I33" s="10"/>
      <c r="J33" s="11"/>
      <c r="K33" s="11" t="s">
        <v>37</v>
      </c>
    </row>
  </sheetData>
  <mergeCells count="3">
    <mergeCell ref="B2:K2"/>
    <mergeCell ref="B4:F4"/>
    <mergeCell ref="B31:D31"/>
  </mergeCells>
  <pageMargins left="0.7" right="0.7" top="0.75" bottom="0.75" header="0.3" footer="0.3"/>
  <pageSetup paperSize="9" scale="8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3"/>
  <sheetViews>
    <sheetView topLeftCell="A4" workbookViewId="0">
      <selection activeCell="J4" sqref="J4"/>
    </sheetView>
  </sheetViews>
  <sheetFormatPr defaultRowHeight="15" x14ac:dyDescent="0.25"/>
  <cols>
    <col min="2" max="2" width="7.42578125" customWidth="1"/>
    <col min="3" max="3" width="12.570312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7.7109375" customWidth="1"/>
    <col min="11" max="11" width="40.28515625" customWidth="1"/>
  </cols>
  <sheetData>
    <row r="2" spans="2:11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ht="7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1" t="s">
        <v>10</v>
      </c>
    </row>
    <row r="4" spans="2:11" x14ac:dyDescent="0.25">
      <c r="B4" s="1"/>
      <c r="C4" s="1"/>
      <c r="D4" s="1" t="s">
        <v>38</v>
      </c>
      <c r="E4" s="1" t="s">
        <v>39</v>
      </c>
      <c r="F4" s="1"/>
      <c r="G4" s="1">
        <v>378849</v>
      </c>
      <c r="H4" s="1"/>
      <c r="I4" s="1"/>
      <c r="J4" s="1">
        <v>1881949</v>
      </c>
      <c r="K4" s="1"/>
    </row>
    <row r="5" spans="2:11" x14ac:dyDescent="0.25">
      <c r="B5" s="1">
        <v>25</v>
      </c>
      <c r="C5" s="1">
        <v>6989</v>
      </c>
      <c r="D5" s="1" t="s">
        <v>40</v>
      </c>
      <c r="E5" s="18">
        <v>40771</v>
      </c>
      <c r="F5" s="1">
        <v>3</v>
      </c>
      <c r="G5" s="1">
        <v>19280</v>
      </c>
      <c r="H5" s="1">
        <f>DATEDIF(E5,"31.12.2020","M")</f>
        <v>112</v>
      </c>
      <c r="I5" s="1">
        <f>G5*H5*0.05</f>
        <v>107968</v>
      </c>
      <c r="J5" s="1">
        <f>G5+I5</f>
        <v>127248</v>
      </c>
      <c r="K5" s="1" t="s">
        <v>12</v>
      </c>
    </row>
    <row r="6" spans="2:11" x14ac:dyDescent="0.25">
      <c r="B6" s="1">
        <v>26</v>
      </c>
      <c r="C6" s="1">
        <v>6929</v>
      </c>
      <c r="D6" s="1" t="s">
        <v>41</v>
      </c>
      <c r="E6" s="18">
        <v>40779</v>
      </c>
      <c r="F6" s="1">
        <v>4</v>
      </c>
      <c r="G6" s="1">
        <v>17990</v>
      </c>
      <c r="H6" s="1">
        <f>DATEDIF(E6,"31.12.2020","M")</f>
        <v>112</v>
      </c>
      <c r="I6" s="1">
        <f t="shared" ref="I6:I28" si="0">G6*H6*0.05</f>
        <v>100744</v>
      </c>
      <c r="J6" s="1">
        <f t="shared" ref="J6:J28" si="1">G6+I6</f>
        <v>118734</v>
      </c>
      <c r="K6" s="1" t="s">
        <v>12</v>
      </c>
    </row>
    <row r="7" spans="2:11" x14ac:dyDescent="0.25">
      <c r="B7" s="1">
        <v>27</v>
      </c>
      <c r="C7" s="1">
        <v>5318</v>
      </c>
      <c r="D7" s="1" t="s">
        <v>42</v>
      </c>
      <c r="E7" s="18">
        <v>40781</v>
      </c>
      <c r="F7" s="1">
        <v>5</v>
      </c>
      <c r="G7" s="1">
        <v>19080</v>
      </c>
      <c r="H7" s="1">
        <f t="shared" ref="H7:H28" si="2">DATEDIF(E7,"31.12.2020","M")</f>
        <v>112</v>
      </c>
      <c r="I7" s="1">
        <f t="shared" si="0"/>
        <v>106848</v>
      </c>
      <c r="J7" s="1">
        <f t="shared" si="1"/>
        <v>125928</v>
      </c>
      <c r="K7" s="1" t="s">
        <v>12</v>
      </c>
    </row>
    <row r="8" spans="2:11" x14ac:dyDescent="0.25">
      <c r="B8" s="1">
        <v>28</v>
      </c>
      <c r="C8" s="1">
        <v>5318</v>
      </c>
      <c r="D8" s="1" t="s">
        <v>43</v>
      </c>
      <c r="E8" s="18">
        <v>40781</v>
      </c>
      <c r="F8" s="1">
        <v>1</v>
      </c>
      <c r="G8" s="1">
        <v>18720</v>
      </c>
      <c r="H8" s="1">
        <f t="shared" si="2"/>
        <v>112</v>
      </c>
      <c r="I8" s="1">
        <f t="shared" si="0"/>
        <v>104832</v>
      </c>
      <c r="J8" s="1">
        <f t="shared" si="1"/>
        <v>123552</v>
      </c>
      <c r="K8" s="1" t="s">
        <v>12</v>
      </c>
    </row>
    <row r="9" spans="2:11" x14ac:dyDescent="0.25">
      <c r="B9" s="1">
        <v>29</v>
      </c>
      <c r="C9" s="1">
        <v>5328</v>
      </c>
      <c r="D9" s="1" t="s">
        <v>44</v>
      </c>
      <c r="E9" s="18">
        <v>40782</v>
      </c>
      <c r="F9" s="1">
        <v>3</v>
      </c>
      <c r="G9" s="1">
        <v>17472</v>
      </c>
      <c r="H9" s="1">
        <f t="shared" si="2"/>
        <v>112</v>
      </c>
      <c r="I9" s="1">
        <f t="shared" si="0"/>
        <v>97843.200000000012</v>
      </c>
      <c r="J9" s="1">
        <f t="shared" si="1"/>
        <v>115315.20000000001</v>
      </c>
      <c r="K9" s="1" t="s">
        <v>12</v>
      </c>
    </row>
    <row r="10" spans="2:11" x14ac:dyDescent="0.25">
      <c r="B10" s="1">
        <v>30</v>
      </c>
      <c r="C10" s="1">
        <v>5328</v>
      </c>
      <c r="D10" s="1" t="s">
        <v>45</v>
      </c>
      <c r="E10" s="18">
        <v>40789</v>
      </c>
      <c r="F10" s="1">
        <v>3</v>
      </c>
      <c r="G10" s="1">
        <v>4500</v>
      </c>
      <c r="H10" s="1">
        <f t="shared" si="2"/>
        <v>111</v>
      </c>
      <c r="I10" s="1">
        <f t="shared" si="0"/>
        <v>24975</v>
      </c>
      <c r="J10" s="1">
        <f t="shared" si="1"/>
        <v>29475</v>
      </c>
      <c r="K10" s="1" t="s">
        <v>12</v>
      </c>
    </row>
    <row r="11" spans="2:11" x14ac:dyDescent="0.25">
      <c r="B11" s="1">
        <v>31</v>
      </c>
      <c r="C11" s="1">
        <v>6585</v>
      </c>
      <c r="D11" s="1" t="s">
        <v>46</v>
      </c>
      <c r="E11" s="18">
        <v>40791</v>
      </c>
      <c r="F11" s="1">
        <v>1</v>
      </c>
      <c r="G11" s="1">
        <v>11440</v>
      </c>
      <c r="H11" s="1">
        <f t="shared" si="2"/>
        <v>111</v>
      </c>
      <c r="I11" s="1">
        <f t="shared" si="0"/>
        <v>63492</v>
      </c>
      <c r="J11" s="1">
        <f t="shared" si="1"/>
        <v>74932</v>
      </c>
      <c r="K11" s="1" t="s">
        <v>12</v>
      </c>
    </row>
    <row r="12" spans="2:11" x14ac:dyDescent="0.25">
      <c r="B12" s="1">
        <v>32</v>
      </c>
      <c r="C12" s="1">
        <v>3652</v>
      </c>
      <c r="D12" s="1" t="s">
        <v>47</v>
      </c>
      <c r="E12" s="18">
        <v>40803</v>
      </c>
      <c r="F12" s="1">
        <v>2</v>
      </c>
      <c r="G12" s="1">
        <v>20200</v>
      </c>
      <c r="H12" s="1">
        <f t="shared" si="2"/>
        <v>111</v>
      </c>
      <c r="I12" s="1">
        <f t="shared" si="0"/>
        <v>112110</v>
      </c>
      <c r="J12" s="1">
        <f t="shared" si="1"/>
        <v>132310</v>
      </c>
      <c r="K12" s="1" t="s">
        <v>12</v>
      </c>
    </row>
    <row r="13" spans="2:11" x14ac:dyDescent="0.25">
      <c r="B13" s="1">
        <v>33</v>
      </c>
      <c r="C13" s="1" t="s">
        <v>48</v>
      </c>
      <c r="D13" s="1" t="s">
        <v>49</v>
      </c>
      <c r="E13" s="18">
        <v>40803</v>
      </c>
      <c r="F13" s="1">
        <v>2</v>
      </c>
      <c r="G13" s="1">
        <v>19500</v>
      </c>
      <c r="H13" s="1">
        <f t="shared" si="2"/>
        <v>111</v>
      </c>
      <c r="I13" s="1">
        <f t="shared" si="0"/>
        <v>108225</v>
      </c>
      <c r="J13" s="1">
        <f t="shared" si="1"/>
        <v>127725</v>
      </c>
      <c r="K13" s="1" t="s">
        <v>12</v>
      </c>
    </row>
    <row r="14" spans="2:11" x14ac:dyDescent="0.25">
      <c r="B14" s="1">
        <v>34</v>
      </c>
      <c r="C14" s="1" t="s">
        <v>48</v>
      </c>
      <c r="D14" s="1" t="s">
        <v>50</v>
      </c>
      <c r="E14" s="18">
        <v>40803</v>
      </c>
      <c r="F14" s="1">
        <v>3</v>
      </c>
      <c r="G14" s="1">
        <v>16200</v>
      </c>
      <c r="H14" s="1">
        <f t="shared" si="2"/>
        <v>111</v>
      </c>
      <c r="I14" s="1">
        <f t="shared" si="0"/>
        <v>89910</v>
      </c>
      <c r="J14" s="1">
        <f t="shared" si="1"/>
        <v>106110</v>
      </c>
      <c r="K14" s="1" t="s">
        <v>12</v>
      </c>
    </row>
    <row r="15" spans="2:11" x14ac:dyDescent="0.25">
      <c r="B15" s="1">
        <v>35</v>
      </c>
      <c r="C15" s="1">
        <v>6653</v>
      </c>
      <c r="D15" s="1" t="s">
        <v>51</v>
      </c>
      <c r="E15" s="18">
        <v>40817</v>
      </c>
      <c r="F15" s="1">
        <v>2</v>
      </c>
      <c r="G15" s="1">
        <v>16700</v>
      </c>
      <c r="H15" s="1">
        <f t="shared" si="2"/>
        <v>110</v>
      </c>
      <c r="I15" s="1">
        <f t="shared" si="0"/>
        <v>91850</v>
      </c>
      <c r="J15" s="1">
        <f t="shared" si="1"/>
        <v>108550</v>
      </c>
      <c r="K15" s="1" t="s">
        <v>12</v>
      </c>
    </row>
    <row r="16" spans="2:11" x14ac:dyDescent="0.25">
      <c r="B16" s="1">
        <v>36</v>
      </c>
      <c r="C16" s="1">
        <v>7750</v>
      </c>
      <c r="D16" s="1" t="s">
        <v>52</v>
      </c>
      <c r="E16" s="18">
        <v>40819</v>
      </c>
      <c r="F16" s="1">
        <v>7</v>
      </c>
      <c r="G16" s="1">
        <v>9600</v>
      </c>
      <c r="H16" s="1">
        <f t="shared" si="2"/>
        <v>110</v>
      </c>
      <c r="I16" s="1">
        <f t="shared" si="0"/>
        <v>52800</v>
      </c>
      <c r="J16" s="1">
        <f t="shared" si="1"/>
        <v>62400</v>
      </c>
      <c r="K16" s="1" t="s">
        <v>12</v>
      </c>
    </row>
    <row r="17" spans="2:11" x14ac:dyDescent="0.25">
      <c r="B17" s="1">
        <v>37</v>
      </c>
      <c r="C17" s="1">
        <v>6521</v>
      </c>
      <c r="D17" s="1" t="s">
        <v>53</v>
      </c>
      <c r="E17" s="18">
        <v>40821</v>
      </c>
      <c r="F17" s="1">
        <v>1</v>
      </c>
      <c r="G17" s="1">
        <v>15700</v>
      </c>
      <c r="H17" s="1">
        <f t="shared" si="2"/>
        <v>110</v>
      </c>
      <c r="I17" s="1">
        <f t="shared" si="0"/>
        <v>86350</v>
      </c>
      <c r="J17" s="1">
        <f t="shared" si="1"/>
        <v>102050</v>
      </c>
      <c r="K17" s="1" t="s">
        <v>12</v>
      </c>
    </row>
    <row r="18" spans="2:11" x14ac:dyDescent="0.25">
      <c r="B18" s="1">
        <v>38</v>
      </c>
      <c r="C18" s="1">
        <v>458</v>
      </c>
      <c r="D18" s="1" t="s">
        <v>54</v>
      </c>
      <c r="E18" s="18">
        <v>40829</v>
      </c>
      <c r="F18" s="1">
        <v>4</v>
      </c>
      <c r="G18" s="1">
        <v>17110</v>
      </c>
      <c r="H18" s="1">
        <f t="shared" si="2"/>
        <v>110</v>
      </c>
      <c r="I18" s="1">
        <f t="shared" si="0"/>
        <v>94105</v>
      </c>
      <c r="J18" s="1">
        <f t="shared" si="1"/>
        <v>111215</v>
      </c>
      <c r="K18" s="1" t="s">
        <v>12</v>
      </c>
    </row>
    <row r="19" spans="2:11" x14ac:dyDescent="0.25">
      <c r="B19" s="1">
        <v>39</v>
      </c>
      <c r="C19" s="1">
        <v>7256</v>
      </c>
      <c r="D19" s="1" t="s">
        <v>55</v>
      </c>
      <c r="E19" s="18">
        <v>40835</v>
      </c>
      <c r="F19" s="1">
        <v>3</v>
      </c>
      <c r="G19" s="1">
        <v>18420</v>
      </c>
      <c r="H19" s="1">
        <f t="shared" si="2"/>
        <v>110</v>
      </c>
      <c r="I19" s="1">
        <f t="shared" si="0"/>
        <v>101310</v>
      </c>
      <c r="J19" s="1">
        <f t="shared" si="1"/>
        <v>119730</v>
      </c>
      <c r="K19" s="1" t="s">
        <v>12</v>
      </c>
    </row>
    <row r="20" spans="2:11" x14ac:dyDescent="0.25">
      <c r="B20" s="1">
        <v>40</v>
      </c>
      <c r="C20" s="1">
        <v>3652</v>
      </c>
      <c r="D20" s="1" t="s">
        <v>56</v>
      </c>
      <c r="E20" s="18">
        <v>40839</v>
      </c>
      <c r="F20" s="1">
        <v>2</v>
      </c>
      <c r="G20" s="1">
        <v>23756</v>
      </c>
      <c r="H20" s="1">
        <f t="shared" si="2"/>
        <v>110</v>
      </c>
      <c r="I20" s="1">
        <f t="shared" si="0"/>
        <v>130658</v>
      </c>
      <c r="J20" s="1">
        <f t="shared" si="1"/>
        <v>154414</v>
      </c>
      <c r="K20" s="1" t="s">
        <v>12</v>
      </c>
    </row>
    <row r="21" spans="2:11" x14ac:dyDescent="0.25">
      <c r="B21" s="1">
        <v>41</v>
      </c>
      <c r="C21" s="1">
        <v>6047</v>
      </c>
      <c r="D21" s="1" t="s">
        <v>57</v>
      </c>
      <c r="E21" s="18">
        <v>40840</v>
      </c>
      <c r="F21" s="1">
        <v>3</v>
      </c>
      <c r="G21" s="1">
        <v>18106</v>
      </c>
      <c r="H21" s="1">
        <f t="shared" si="2"/>
        <v>110</v>
      </c>
      <c r="I21" s="1">
        <f t="shared" si="0"/>
        <v>99583</v>
      </c>
      <c r="J21" s="1">
        <f t="shared" si="1"/>
        <v>117689</v>
      </c>
      <c r="K21" s="1" t="s">
        <v>12</v>
      </c>
    </row>
    <row r="22" spans="2:11" x14ac:dyDescent="0.25">
      <c r="B22" s="1">
        <v>42</v>
      </c>
      <c r="C22" s="1">
        <v>457</v>
      </c>
      <c r="D22" s="1" t="s">
        <v>58</v>
      </c>
      <c r="E22" s="18">
        <v>40840</v>
      </c>
      <c r="F22" s="1">
        <v>1</v>
      </c>
      <c r="G22" s="1">
        <v>18700</v>
      </c>
      <c r="H22" s="1">
        <f t="shared" si="2"/>
        <v>110</v>
      </c>
      <c r="I22" s="1">
        <f t="shared" si="0"/>
        <v>102850</v>
      </c>
      <c r="J22" s="1">
        <f t="shared" si="1"/>
        <v>121550</v>
      </c>
      <c r="K22" s="1" t="s">
        <v>12</v>
      </c>
    </row>
    <row r="23" spans="2:11" x14ac:dyDescent="0.25">
      <c r="B23" s="1">
        <v>43</v>
      </c>
      <c r="C23" s="1">
        <v>456</v>
      </c>
      <c r="D23" s="1" t="s">
        <v>59</v>
      </c>
      <c r="E23" s="18">
        <v>40848</v>
      </c>
      <c r="F23" s="1">
        <v>3</v>
      </c>
      <c r="G23" s="1">
        <v>12500</v>
      </c>
      <c r="H23" s="1">
        <f t="shared" si="2"/>
        <v>109</v>
      </c>
      <c r="I23" s="1">
        <f t="shared" si="0"/>
        <v>68125</v>
      </c>
      <c r="J23" s="1">
        <f t="shared" si="1"/>
        <v>80625</v>
      </c>
      <c r="K23" s="1" t="s">
        <v>12</v>
      </c>
    </row>
    <row r="24" spans="2:11" x14ac:dyDescent="0.25">
      <c r="B24" s="1">
        <v>44</v>
      </c>
      <c r="C24" s="1">
        <v>6990</v>
      </c>
      <c r="D24" s="1" t="s">
        <v>60</v>
      </c>
      <c r="E24" s="18">
        <v>40849</v>
      </c>
      <c r="F24" s="1">
        <v>3</v>
      </c>
      <c r="G24" s="1">
        <v>21300</v>
      </c>
      <c r="H24" s="1">
        <f t="shared" si="2"/>
        <v>109</v>
      </c>
      <c r="I24" s="1">
        <f t="shared" si="0"/>
        <v>116085</v>
      </c>
      <c r="J24" s="1">
        <f t="shared" si="1"/>
        <v>137385</v>
      </c>
      <c r="K24" s="1" t="s">
        <v>12</v>
      </c>
    </row>
    <row r="25" spans="2:11" x14ac:dyDescent="0.25">
      <c r="B25" s="1">
        <v>45</v>
      </c>
      <c r="C25" s="1">
        <v>6173</v>
      </c>
      <c r="D25" s="1" t="s">
        <v>61</v>
      </c>
      <c r="E25" s="18">
        <v>40851</v>
      </c>
      <c r="F25" s="1">
        <v>2</v>
      </c>
      <c r="G25" s="1">
        <v>1450</v>
      </c>
      <c r="H25" s="1">
        <f t="shared" si="2"/>
        <v>109</v>
      </c>
      <c r="I25" s="1">
        <f t="shared" si="0"/>
        <v>7902.5</v>
      </c>
      <c r="J25" s="1">
        <f t="shared" si="1"/>
        <v>9352.5</v>
      </c>
      <c r="K25" s="1" t="s">
        <v>12</v>
      </c>
    </row>
    <row r="26" spans="2:11" x14ac:dyDescent="0.25">
      <c r="B26" s="1">
        <v>46</v>
      </c>
      <c r="C26" s="1">
        <v>6934</v>
      </c>
      <c r="D26" s="1" t="s">
        <v>62</v>
      </c>
      <c r="E26" s="18">
        <v>40853</v>
      </c>
      <c r="F26" s="1">
        <v>3</v>
      </c>
      <c r="G26" s="1">
        <v>1350</v>
      </c>
      <c r="H26" s="1">
        <f t="shared" si="2"/>
        <v>109</v>
      </c>
      <c r="I26" s="1">
        <f t="shared" si="0"/>
        <v>7357.5</v>
      </c>
      <c r="J26" s="1">
        <f t="shared" si="1"/>
        <v>8707.5</v>
      </c>
      <c r="K26" s="1" t="s">
        <v>12</v>
      </c>
    </row>
    <row r="27" spans="2:11" x14ac:dyDescent="0.25">
      <c r="B27" s="1">
        <v>47</v>
      </c>
      <c r="C27" s="1">
        <v>3652</v>
      </c>
      <c r="D27" s="1" t="s">
        <v>63</v>
      </c>
      <c r="E27" s="18">
        <v>40855</v>
      </c>
      <c r="F27" s="1">
        <v>3</v>
      </c>
      <c r="G27" s="1">
        <v>9800</v>
      </c>
      <c r="H27" s="1">
        <f t="shared" si="2"/>
        <v>109</v>
      </c>
      <c r="I27" s="1">
        <f t="shared" si="0"/>
        <v>53410</v>
      </c>
      <c r="J27" s="1">
        <f t="shared" si="1"/>
        <v>63210</v>
      </c>
      <c r="K27" s="1" t="s">
        <v>12</v>
      </c>
    </row>
    <row r="28" spans="2:11" x14ac:dyDescent="0.25">
      <c r="B28" s="1">
        <v>48</v>
      </c>
      <c r="C28" s="1" t="s">
        <v>48</v>
      </c>
      <c r="D28" s="1" t="s">
        <v>64</v>
      </c>
      <c r="E28" s="18">
        <v>40861</v>
      </c>
      <c r="F28" s="1">
        <v>4</v>
      </c>
      <c r="G28" s="1">
        <v>13200</v>
      </c>
      <c r="H28" s="1">
        <f t="shared" si="2"/>
        <v>109</v>
      </c>
      <c r="I28" s="1">
        <f t="shared" si="0"/>
        <v>71940</v>
      </c>
      <c r="J28" s="1">
        <f t="shared" si="1"/>
        <v>85140</v>
      </c>
      <c r="K28" s="1" t="s">
        <v>12</v>
      </c>
    </row>
    <row r="29" spans="2:11" x14ac:dyDescent="0.25">
      <c r="B29" s="4"/>
      <c r="C29" s="4"/>
      <c r="D29" s="4"/>
      <c r="E29" s="4"/>
      <c r="F29" s="4"/>
      <c r="G29" s="5">
        <f>SUM(G4:G28)</f>
        <v>740923</v>
      </c>
      <c r="H29" s="4"/>
      <c r="I29" s="4"/>
      <c r="J29" s="5">
        <f>SUM(J3:J28)</f>
        <v>4245296.2</v>
      </c>
      <c r="K29" s="4"/>
    </row>
    <row r="30" spans="2:11" x14ac:dyDescent="0.25">
      <c r="J30" s="12"/>
    </row>
    <row r="31" spans="2:11" x14ac:dyDescent="0.25">
      <c r="B31" s="21" t="s">
        <v>35</v>
      </c>
      <c r="C31" s="21"/>
      <c r="D31" s="21"/>
      <c r="J31" s="12"/>
      <c r="K31" s="13" t="s">
        <v>36</v>
      </c>
    </row>
    <row r="32" spans="2:11" x14ac:dyDescent="0.25">
      <c r="J32" s="12"/>
      <c r="K32" s="13"/>
    </row>
    <row r="33" spans="10:11" x14ac:dyDescent="0.25">
      <c r="J33" s="12"/>
      <c r="K33" s="13" t="s">
        <v>37</v>
      </c>
    </row>
  </sheetData>
  <mergeCells count="2">
    <mergeCell ref="B2:K2"/>
    <mergeCell ref="B31:D31"/>
  </mergeCells>
  <pageMargins left="0.7" right="0.7" top="0.75" bottom="0.75" header="0.3" footer="0.3"/>
  <pageSetup paperSize="9" scale="84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3"/>
  <sheetViews>
    <sheetView topLeftCell="A5" workbookViewId="0">
      <selection activeCell="H20" sqref="H20"/>
    </sheetView>
  </sheetViews>
  <sheetFormatPr defaultRowHeight="15" x14ac:dyDescent="0.25"/>
  <cols>
    <col min="2" max="2" width="7.42578125" customWidth="1"/>
    <col min="3" max="3" width="12.570312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4.5703125" customWidth="1"/>
    <col min="11" max="11" width="33.5703125" customWidth="1"/>
  </cols>
  <sheetData>
    <row r="2" spans="2:11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ht="7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1" t="s">
        <v>10</v>
      </c>
    </row>
    <row r="4" spans="2:11" x14ac:dyDescent="0.25">
      <c r="B4" s="19" t="s">
        <v>65</v>
      </c>
      <c r="C4" s="19"/>
      <c r="D4" s="19"/>
      <c r="E4" s="19"/>
      <c r="F4" s="19"/>
      <c r="G4" s="1">
        <v>740923</v>
      </c>
      <c r="H4" s="3"/>
      <c r="I4" s="3"/>
      <c r="J4" s="2">
        <v>4247316.2</v>
      </c>
      <c r="K4" s="1"/>
    </row>
    <row r="5" spans="2:11" x14ac:dyDescent="0.25">
      <c r="B5" s="1">
        <v>49</v>
      </c>
      <c r="C5" s="1" t="s">
        <v>48</v>
      </c>
      <c r="D5" s="1" t="s">
        <v>66</v>
      </c>
      <c r="E5" s="18">
        <v>40863</v>
      </c>
      <c r="F5" s="1">
        <v>3</v>
      </c>
      <c r="G5" s="14">
        <v>18650</v>
      </c>
      <c r="H5" s="1">
        <f>DATEDIF(E5,"31.12.2020","M")</f>
        <v>109</v>
      </c>
      <c r="I5" s="1">
        <f>G5*H5*0.05</f>
        <v>101642.5</v>
      </c>
      <c r="J5" s="1">
        <f>G5+I5</f>
        <v>120292.5</v>
      </c>
      <c r="K5" s="1" t="s">
        <v>67</v>
      </c>
    </row>
    <row r="6" spans="2:11" x14ac:dyDescent="0.25">
      <c r="B6" s="1">
        <v>50</v>
      </c>
      <c r="C6" s="1" t="s">
        <v>48</v>
      </c>
      <c r="D6" s="1" t="s">
        <v>68</v>
      </c>
      <c r="E6" s="18">
        <v>40874</v>
      </c>
      <c r="F6" s="1">
        <v>5</v>
      </c>
      <c r="G6" s="1">
        <v>24960</v>
      </c>
      <c r="H6" s="1">
        <f t="shared" ref="H6:H28" si="0">DATEDIF(E6,"31.12.2020","M")</f>
        <v>109</v>
      </c>
      <c r="I6" s="1">
        <f t="shared" ref="I6:I28" si="1">G6*H6*0.05</f>
        <v>136032</v>
      </c>
      <c r="J6" s="1">
        <f t="shared" ref="J6:J28" si="2">G6+I6</f>
        <v>160992</v>
      </c>
      <c r="K6" s="1" t="s">
        <v>67</v>
      </c>
    </row>
    <row r="7" spans="2:11" x14ac:dyDescent="0.25">
      <c r="B7" s="1">
        <v>51</v>
      </c>
      <c r="C7" s="1">
        <v>15042</v>
      </c>
      <c r="D7" s="1" t="s">
        <v>69</v>
      </c>
      <c r="E7" s="18">
        <v>40886</v>
      </c>
      <c r="F7" s="1">
        <v>2</v>
      </c>
      <c r="G7" s="1">
        <v>12420</v>
      </c>
      <c r="H7" s="1">
        <f t="shared" si="0"/>
        <v>108</v>
      </c>
      <c r="I7" s="1">
        <f t="shared" si="1"/>
        <v>67068</v>
      </c>
      <c r="J7" s="1">
        <f t="shared" si="2"/>
        <v>79488</v>
      </c>
      <c r="K7" s="1" t="s">
        <v>67</v>
      </c>
    </row>
    <row r="8" spans="2:11" x14ac:dyDescent="0.25">
      <c r="B8" s="1">
        <v>52</v>
      </c>
      <c r="C8" s="1">
        <v>5324</v>
      </c>
      <c r="D8" s="1" t="s">
        <v>70</v>
      </c>
      <c r="E8" s="18">
        <v>40889</v>
      </c>
      <c r="F8" s="1">
        <v>2</v>
      </c>
      <c r="G8" s="1">
        <v>11500</v>
      </c>
      <c r="H8" s="1">
        <f t="shared" si="0"/>
        <v>108</v>
      </c>
      <c r="I8" s="1">
        <f t="shared" si="1"/>
        <v>62100</v>
      </c>
      <c r="J8" s="1">
        <f t="shared" si="2"/>
        <v>73600</v>
      </c>
      <c r="K8" s="1" t="s">
        <v>67</v>
      </c>
    </row>
    <row r="9" spans="2:11" x14ac:dyDescent="0.25">
      <c r="B9" s="1">
        <v>53</v>
      </c>
      <c r="C9" s="1">
        <v>6173</v>
      </c>
      <c r="D9" s="1" t="s">
        <v>71</v>
      </c>
      <c r="E9" s="18">
        <v>40891</v>
      </c>
      <c r="F9" s="1">
        <v>3</v>
      </c>
      <c r="G9" s="1">
        <v>5000</v>
      </c>
      <c r="H9" s="1">
        <f t="shared" si="0"/>
        <v>108</v>
      </c>
      <c r="I9" s="1">
        <f t="shared" si="1"/>
        <v>27000</v>
      </c>
      <c r="J9" s="1">
        <f t="shared" si="2"/>
        <v>32000</v>
      </c>
      <c r="K9" s="1" t="s">
        <v>67</v>
      </c>
    </row>
    <row r="10" spans="2:11" x14ac:dyDescent="0.25">
      <c r="B10" s="1">
        <v>54</v>
      </c>
      <c r="C10" s="1">
        <v>458</v>
      </c>
      <c r="D10" s="1" t="s">
        <v>72</v>
      </c>
      <c r="E10" s="18">
        <v>40891</v>
      </c>
      <c r="F10" s="1">
        <v>2</v>
      </c>
      <c r="G10" s="1">
        <v>13400</v>
      </c>
      <c r="H10" s="1">
        <f t="shared" si="0"/>
        <v>108</v>
      </c>
      <c r="I10" s="1">
        <f t="shared" si="1"/>
        <v>72360</v>
      </c>
      <c r="J10" s="1">
        <f t="shared" si="2"/>
        <v>85760</v>
      </c>
      <c r="K10" s="1" t="s">
        <v>67</v>
      </c>
    </row>
    <row r="11" spans="2:11" x14ac:dyDescent="0.25">
      <c r="B11" s="1">
        <v>55</v>
      </c>
      <c r="C11" s="1">
        <v>6382</v>
      </c>
      <c r="D11" s="1" t="s">
        <v>73</v>
      </c>
      <c r="E11" s="18">
        <v>40896</v>
      </c>
      <c r="F11" s="1">
        <v>4</v>
      </c>
      <c r="G11" s="1">
        <v>17287</v>
      </c>
      <c r="H11" s="1">
        <f t="shared" si="0"/>
        <v>108</v>
      </c>
      <c r="I11" s="1">
        <f t="shared" si="1"/>
        <v>93349.8</v>
      </c>
      <c r="J11" s="1">
        <f t="shared" si="2"/>
        <v>110636.8</v>
      </c>
      <c r="K11" s="1" t="s">
        <v>67</v>
      </c>
    </row>
    <row r="12" spans="2:11" x14ac:dyDescent="0.25">
      <c r="B12" s="1">
        <v>56</v>
      </c>
      <c r="C12" s="1">
        <v>6172</v>
      </c>
      <c r="D12" s="1">
        <v>332</v>
      </c>
      <c r="E12" s="18">
        <v>40904</v>
      </c>
      <c r="F12" s="1">
        <v>2</v>
      </c>
      <c r="G12" s="1">
        <v>18000</v>
      </c>
      <c r="H12" s="1">
        <f t="shared" si="0"/>
        <v>108</v>
      </c>
      <c r="I12" s="1">
        <f t="shared" si="1"/>
        <v>97200</v>
      </c>
      <c r="J12" s="1">
        <f t="shared" si="2"/>
        <v>115200</v>
      </c>
      <c r="K12" s="1" t="s">
        <v>67</v>
      </c>
    </row>
    <row r="13" spans="2:11" x14ac:dyDescent="0.25">
      <c r="B13" s="1">
        <v>57</v>
      </c>
      <c r="C13" s="1">
        <v>169</v>
      </c>
      <c r="D13" s="1">
        <v>333</v>
      </c>
      <c r="E13" s="18">
        <v>40904</v>
      </c>
      <c r="F13" s="1">
        <v>2</v>
      </c>
      <c r="G13" s="1">
        <v>18100</v>
      </c>
      <c r="H13" s="1">
        <f t="shared" si="0"/>
        <v>108</v>
      </c>
      <c r="I13" s="1">
        <f t="shared" si="1"/>
        <v>97740</v>
      </c>
      <c r="J13" s="1">
        <f t="shared" si="2"/>
        <v>115840</v>
      </c>
      <c r="K13" s="1" t="s">
        <v>67</v>
      </c>
    </row>
    <row r="14" spans="2:11" x14ac:dyDescent="0.25">
      <c r="B14" s="1">
        <v>58</v>
      </c>
      <c r="C14" s="1">
        <v>11</v>
      </c>
      <c r="D14" s="1">
        <v>334</v>
      </c>
      <c r="E14" s="18">
        <v>40904</v>
      </c>
      <c r="F14" s="1">
        <v>3</v>
      </c>
      <c r="G14" s="1">
        <v>14300</v>
      </c>
      <c r="H14" s="1">
        <f t="shared" si="0"/>
        <v>108</v>
      </c>
      <c r="I14" s="1">
        <f t="shared" si="1"/>
        <v>77220</v>
      </c>
      <c r="J14" s="1">
        <f t="shared" si="2"/>
        <v>91520</v>
      </c>
      <c r="K14" s="1" t="s">
        <v>67</v>
      </c>
    </row>
    <row r="15" spans="2:11" x14ac:dyDescent="0.25">
      <c r="B15" s="1">
        <v>59</v>
      </c>
      <c r="C15" s="1" t="s">
        <v>48</v>
      </c>
      <c r="D15" s="1">
        <v>335</v>
      </c>
      <c r="E15" s="18">
        <v>40906</v>
      </c>
      <c r="F15" s="1">
        <v>2</v>
      </c>
      <c r="G15" s="1">
        <v>14400</v>
      </c>
      <c r="H15" s="1">
        <f t="shared" si="0"/>
        <v>108</v>
      </c>
      <c r="I15" s="1">
        <f t="shared" si="1"/>
        <v>77760</v>
      </c>
      <c r="J15" s="1">
        <f t="shared" si="2"/>
        <v>92160</v>
      </c>
      <c r="K15" s="1" t="s">
        <v>67</v>
      </c>
    </row>
    <row r="16" spans="2:11" x14ac:dyDescent="0.25">
      <c r="B16" s="1">
        <v>60</v>
      </c>
      <c r="C16" s="1">
        <v>11</v>
      </c>
      <c r="D16" s="1" t="s">
        <v>74</v>
      </c>
      <c r="E16" s="18">
        <v>40920</v>
      </c>
      <c r="F16" s="1">
        <v>7</v>
      </c>
      <c r="G16" s="1">
        <v>21660</v>
      </c>
      <c r="H16" s="1">
        <f t="shared" si="0"/>
        <v>107</v>
      </c>
      <c r="I16" s="1">
        <f t="shared" si="1"/>
        <v>115881</v>
      </c>
      <c r="J16" s="1">
        <f t="shared" si="2"/>
        <v>137541</v>
      </c>
      <c r="K16" s="1" t="s">
        <v>67</v>
      </c>
    </row>
    <row r="17" spans="2:11" x14ac:dyDescent="0.25">
      <c r="B17" s="1">
        <v>61</v>
      </c>
      <c r="C17" s="1">
        <v>6690</v>
      </c>
      <c r="D17" s="1" t="s">
        <v>75</v>
      </c>
      <c r="E17" s="18">
        <v>40925</v>
      </c>
      <c r="F17" s="1">
        <v>3</v>
      </c>
      <c r="G17" s="1">
        <v>18932</v>
      </c>
      <c r="H17" s="1">
        <f t="shared" si="0"/>
        <v>107</v>
      </c>
      <c r="I17" s="1">
        <f t="shared" si="1"/>
        <v>101286.20000000001</v>
      </c>
      <c r="J17" s="1">
        <f t="shared" si="2"/>
        <v>120218.20000000001</v>
      </c>
      <c r="K17" s="1" t="s">
        <v>67</v>
      </c>
    </row>
    <row r="18" spans="2:11" x14ac:dyDescent="0.25">
      <c r="B18" s="1">
        <v>62</v>
      </c>
      <c r="C18" s="1" t="s">
        <v>48</v>
      </c>
      <c r="D18" s="1" t="s">
        <v>76</v>
      </c>
      <c r="E18" s="18">
        <v>40927</v>
      </c>
      <c r="F18" s="1">
        <v>3</v>
      </c>
      <c r="G18" s="1">
        <v>15640</v>
      </c>
      <c r="H18" s="1">
        <f t="shared" si="0"/>
        <v>107</v>
      </c>
      <c r="I18" s="1">
        <f t="shared" si="1"/>
        <v>83674</v>
      </c>
      <c r="J18" s="1">
        <f t="shared" si="2"/>
        <v>99314</v>
      </c>
      <c r="K18" s="1" t="s">
        <v>67</v>
      </c>
    </row>
    <row r="19" spans="2:11" x14ac:dyDescent="0.25">
      <c r="B19" s="1">
        <v>63</v>
      </c>
      <c r="C19" s="1">
        <v>8489</v>
      </c>
      <c r="D19" s="1" t="s">
        <v>77</v>
      </c>
      <c r="E19" s="18">
        <v>40930</v>
      </c>
      <c r="F19" s="1">
        <v>4</v>
      </c>
      <c r="G19" s="1">
        <v>21396</v>
      </c>
      <c r="H19" s="1">
        <f t="shared" si="0"/>
        <v>107</v>
      </c>
      <c r="I19" s="1">
        <f t="shared" si="1"/>
        <v>114468.6</v>
      </c>
      <c r="J19" s="1">
        <f t="shared" si="2"/>
        <v>135864.6</v>
      </c>
      <c r="K19" s="1" t="s">
        <v>67</v>
      </c>
    </row>
    <row r="20" spans="2:11" x14ac:dyDescent="0.25">
      <c r="B20" s="1">
        <v>64</v>
      </c>
      <c r="C20" s="1">
        <v>3664</v>
      </c>
      <c r="D20" s="1" t="s">
        <v>78</v>
      </c>
      <c r="E20" s="18">
        <v>40933</v>
      </c>
      <c r="F20" s="1">
        <v>5</v>
      </c>
      <c r="G20" s="1">
        <v>2050</v>
      </c>
      <c r="H20" s="1">
        <f t="shared" si="0"/>
        <v>107</v>
      </c>
      <c r="I20" s="1">
        <f t="shared" si="1"/>
        <v>10967.5</v>
      </c>
      <c r="J20" s="1">
        <f t="shared" si="2"/>
        <v>13017.5</v>
      </c>
      <c r="K20" s="1" t="s">
        <v>67</v>
      </c>
    </row>
    <row r="21" spans="2:11" x14ac:dyDescent="0.25">
      <c r="B21" s="1">
        <v>65</v>
      </c>
      <c r="C21" s="1" t="s">
        <v>48</v>
      </c>
      <c r="D21" s="1" t="s">
        <v>79</v>
      </c>
      <c r="E21" s="18">
        <v>40940</v>
      </c>
      <c r="F21" s="1">
        <v>4</v>
      </c>
      <c r="G21" s="1">
        <v>12200</v>
      </c>
      <c r="H21" s="1">
        <f t="shared" si="0"/>
        <v>106</v>
      </c>
      <c r="I21" s="1">
        <f t="shared" si="1"/>
        <v>64660</v>
      </c>
      <c r="J21" s="1">
        <f t="shared" si="2"/>
        <v>76860</v>
      </c>
      <c r="K21" s="1" t="s">
        <v>67</v>
      </c>
    </row>
    <row r="22" spans="2:11" x14ac:dyDescent="0.25">
      <c r="B22" s="1">
        <v>66</v>
      </c>
      <c r="C22" s="1" t="s">
        <v>48</v>
      </c>
      <c r="D22" s="1" t="s">
        <v>80</v>
      </c>
      <c r="E22" s="18">
        <v>40945</v>
      </c>
      <c r="F22" s="1">
        <v>5</v>
      </c>
      <c r="G22" s="1">
        <v>18700</v>
      </c>
      <c r="H22" s="1">
        <f t="shared" si="0"/>
        <v>106</v>
      </c>
      <c r="I22" s="1">
        <f t="shared" si="1"/>
        <v>99110</v>
      </c>
      <c r="J22" s="1">
        <f t="shared" si="2"/>
        <v>117810</v>
      </c>
      <c r="K22" s="1" t="s">
        <v>67</v>
      </c>
    </row>
    <row r="23" spans="2:11" x14ac:dyDescent="0.25">
      <c r="B23" s="1">
        <v>67</v>
      </c>
      <c r="C23" s="1">
        <v>6173</v>
      </c>
      <c r="D23" s="1" t="s">
        <v>81</v>
      </c>
      <c r="E23" s="18">
        <v>40947</v>
      </c>
      <c r="F23" s="1">
        <v>3</v>
      </c>
      <c r="G23" s="1">
        <v>9700</v>
      </c>
      <c r="H23" s="1">
        <f t="shared" si="0"/>
        <v>106</v>
      </c>
      <c r="I23" s="1">
        <f t="shared" si="1"/>
        <v>51410</v>
      </c>
      <c r="J23" s="1">
        <f t="shared" si="2"/>
        <v>61110</v>
      </c>
      <c r="K23" s="1" t="s">
        <v>67</v>
      </c>
    </row>
    <row r="24" spans="2:11" x14ac:dyDescent="0.25">
      <c r="B24" s="1">
        <v>68</v>
      </c>
      <c r="C24" s="1" t="s">
        <v>48</v>
      </c>
      <c r="D24" s="1" t="s">
        <v>82</v>
      </c>
      <c r="E24" s="18">
        <v>40948</v>
      </c>
      <c r="F24" s="1">
        <v>9</v>
      </c>
      <c r="G24" s="1">
        <v>11230</v>
      </c>
      <c r="H24" s="1">
        <f t="shared" si="0"/>
        <v>106</v>
      </c>
      <c r="I24" s="1">
        <f t="shared" si="1"/>
        <v>59519</v>
      </c>
      <c r="J24" s="1">
        <f t="shared" si="2"/>
        <v>70749</v>
      </c>
      <c r="K24" s="1" t="s">
        <v>67</v>
      </c>
    </row>
    <row r="25" spans="2:11" x14ac:dyDescent="0.25">
      <c r="B25" s="1">
        <v>69</v>
      </c>
      <c r="C25" s="1">
        <v>5516</v>
      </c>
      <c r="D25" s="1">
        <v>345</v>
      </c>
      <c r="E25" s="18">
        <v>40969</v>
      </c>
      <c r="F25" s="1">
        <v>6</v>
      </c>
      <c r="G25" s="1">
        <v>21766</v>
      </c>
      <c r="H25" s="1">
        <f t="shared" si="0"/>
        <v>105</v>
      </c>
      <c r="I25" s="1">
        <f t="shared" si="1"/>
        <v>114271.5</v>
      </c>
      <c r="J25" s="1">
        <f t="shared" si="2"/>
        <v>136037.5</v>
      </c>
      <c r="K25" s="1" t="s">
        <v>67</v>
      </c>
    </row>
    <row r="26" spans="2:11" x14ac:dyDescent="0.25">
      <c r="B26" s="1">
        <v>70</v>
      </c>
      <c r="C26" s="1">
        <v>8389</v>
      </c>
      <c r="D26" s="1">
        <v>346</v>
      </c>
      <c r="E26" s="18">
        <v>40970</v>
      </c>
      <c r="F26" s="1">
        <v>4</v>
      </c>
      <c r="G26" s="1">
        <v>15950</v>
      </c>
      <c r="H26" s="1">
        <f t="shared" si="0"/>
        <v>105</v>
      </c>
      <c r="I26" s="1">
        <f t="shared" si="1"/>
        <v>83737.5</v>
      </c>
      <c r="J26" s="1">
        <f t="shared" si="2"/>
        <v>99687.5</v>
      </c>
      <c r="K26" s="1" t="s">
        <v>67</v>
      </c>
    </row>
    <row r="27" spans="2:11" x14ac:dyDescent="0.25">
      <c r="B27" s="1">
        <v>71</v>
      </c>
      <c r="C27" s="1">
        <v>5175</v>
      </c>
      <c r="D27" s="1">
        <v>347</v>
      </c>
      <c r="E27" s="18">
        <v>40972</v>
      </c>
      <c r="F27" s="1">
        <v>4</v>
      </c>
      <c r="G27" s="1">
        <v>16550</v>
      </c>
      <c r="H27" s="1">
        <f t="shared" si="0"/>
        <v>105</v>
      </c>
      <c r="I27" s="1">
        <f t="shared" si="1"/>
        <v>86887.5</v>
      </c>
      <c r="J27" s="1">
        <f t="shared" si="2"/>
        <v>103437.5</v>
      </c>
      <c r="K27" s="1" t="s">
        <v>67</v>
      </c>
    </row>
    <row r="28" spans="2:11" x14ac:dyDescent="0.25">
      <c r="B28" s="1">
        <v>72</v>
      </c>
      <c r="C28" s="1" t="s">
        <v>48</v>
      </c>
      <c r="D28" s="1">
        <v>348</v>
      </c>
      <c r="E28" s="18">
        <v>40981</v>
      </c>
      <c r="F28" s="1">
        <v>4</v>
      </c>
      <c r="G28" s="1">
        <v>16100</v>
      </c>
      <c r="H28" s="1">
        <f t="shared" si="0"/>
        <v>105</v>
      </c>
      <c r="I28" s="1">
        <f t="shared" si="1"/>
        <v>84525</v>
      </c>
      <c r="J28" s="1">
        <f t="shared" si="2"/>
        <v>100625</v>
      </c>
      <c r="K28" s="1" t="s">
        <v>67</v>
      </c>
    </row>
    <row r="29" spans="2:11" x14ac:dyDescent="0.25">
      <c r="B29" s="4"/>
      <c r="C29" s="4"/>
      <c r="D29" s="4"/>
      <c r="E29" s="4"/>
      <c r="F29" s="4"/>
      <c r="G29" s="5">
        <f>SUM(G4:G28)</f>
        <v>1110814</v>
      </c>
      <c r="H29" s="4"/>
      <c r="I29" s="4"/>
      <c r="J29" s="5">
        <f>SUM(J3:J28)</f>
        <v>6597077.2999999998</v>
      </c>
      <c r="K29" s="4"/>
    </row>
    <row r="30" spans="2:11" x14ac:dyDescent="0.25">
      <c r="B30" s="15"/>
      <c r="C30" s="15"/>
      <c r="D30" s="15"/>
      <c r="E30" s="15"/>
      <c r="F30" s="15"/>
      <c r="G30" s="15"/>
      <c r="H30" s="15"/>
      <c r="I30" s="15"/>
      <c r="J30" s="16"/>
      <c r="K30" s="15"/>
    </row>
    <row r="31" spans="2:11" x14ac:dyDescent="0.25">
      <c r="B31" s="22" t="s">
        <v>35</v>
      </c>
      <c r="C31" s="22"/>
      <c r="D31" s="22"/>
      <c r="E31" s="15"/>
      <c r="F31" s="15"/>
      <c r="G31" s="15"/>
      <c r="H31" s="15"/>
      <c r="I31" s="15"/>
      <c r="J31" s="16"/>
      <c r="K31" s="17" t="s">
        <v>36</v>
      </c>
    </row>
    <row r="32" spans="2:11" x14ac:dyDescent="0.25">
      <c r="B32" s="15"/>
      <c r="C32" s="15"/>
      <c r="D32" s="15"/>
      <c r="E32" s="15"/>
      <c r="F32" s="15"/>
      <c r="G32" s="15"/>
      <c r="H32" s="15"/>
      <c r="I32" s="15"/>
      <c r="J32" s="16"/>
      <c r="K32" s="17"/>
    </row>
    <row r="33" spans="2:11" x14ac:dyDescent="0.25">
      <c r="B33" s="15"/>
      <c r="C33" s="15"/>
      <c r="D33" s="15"/>
      <c r="E33" s="15"/>
      <c r="F33" s="15"/>
      <c r="G33" s="15"/>
      <c r="H33" s="15"/>
      <c r="I33" s="15"/>
      <c r="J33" s="16"/>
      <c r="K33" s="17" t="s">
        <v>37</v>
      </c>
    </row>
  </sheetData>
  <mergeCells count="3">
    <mergeCell ref="B2:K2"/>
    <mergeCell ref="B4:F4"/>
    <mergeCell ref="B31:D31"/>
  </mergeCells>
  <pageMargins left="0.7" right="0.7" top="0.75" bottom="0.75" header="0.3" footer="0.3"/>
  <pageSetup paperSize="9" scale="9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8"/>
  <sheetViews>
    <sheetView topLeftCell="A10" workbookViewId="0">
      <selection activeCell="E24" sqref="E24"/>
    </sheetView>
  </sheetViews>
  <sheetFormatPr defaultRowHeight="15" x14ac:dyDescent="0.25"/>
  <cols>
    <col min="2" max="2" width="7.42578125" customWidth="1"/>
    <col min="3" max="3" width="12.570312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5.85546875" customWidth="1"/>
    <col min="11" max="11" width="36.42578125" customWidth="1"/>
  </cols>
  <sheetData>
    <row r="2" spans="2:11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ht="7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1" t="s">
        <v>10</v>
      </c>
    </row>
    <row r="4" spans="2:11" x14ac:dyDescent="0.25">
      <c r="B4" s="19" t="s">
        <v>65</v>
      </c>
      <c r="C4" s="19"/>
      <c r="D4" s="19"/>
      <c r="E4" s="19"/>
      <c r="F4" s="19"/>
      <c r="G4" s="1">
        <v>1110814</v>
      </c>
      <c r="H4" s="3"/>
      <c r="I4" s="3"/>
      <c r="J4" s="2">
        <v>6597077.2999999998</v>
      </c>
      <c r="K4" s="1"/>
    </row>
    <row r="5" spans="2:11" x14ac:dyDescent="0.25">
      <c r="B5" s="1">
        <v>73</v>
      </c>
      <c r="C5" s="1">
        <v>6521</v>
      </c>
      <c r="D5" s="1">
        <v>349</v>
      </c>
      <c r="E5" s="18">
        <v>40984</v>
      </c>
      <c r="F5" s="1">
        <v>4</v>
      </c>
      <c r="G5" s="1">
        <v>15900</v>
      </c>
      <c r="H5" s="1">
        <f>DATEDIF(E5,"31.12.2020","M")</f>
        <v>105</v>
      </c>
      <c r="I5" s="1">
        <f>G5*H5*0.05</f>
        <v>83475</v>
      </c>
      <c r="J5" s="1">
        <f>G5+I5</f>
        <v>99375</v>
      </c>
      <c r="K5" s="1" t="s">
        <v>67</v>
      </c>
    </row>
    <row r="6" spans="2:11" x14ac:dyDescent="0.25">
      <c r="B6" s="1">
        <v>74</v>
      </c>
      <c r="C6" s="1">
        <v>5416</v>
      </c>
      <c r="D6" s="1">
        <v>350</v>
      </c>
      <c r="E6" s="18">
        <v>40984</v>
      </c>
      <c r="F6" s="1">
        <v>3</v>
      </c>
      <c r="G6" s="1">
        <v>17600</v>
      </c>
      <c r="H6" s="1">
        <f t="shared" ref="H6:H23" si="0">DATEDIF(E6,"31.12.2020","M")</f>
        <v>105</v>
      </c>
      <c r="I6" s="1">
        <f t="shared" ref="I6:I23" si="1">G6*H6*0.05</f>
        <v>92400</v>
      </c>
      <c r="J6" s="1">
        <f t="shared" ref="J6:J23" si="2">G6+I6</f>
        <v>110000</v>
      </c>
      <c r="K6" s="1" t="s">
        <v>67</v>
      </c>
    </row>
    <row r="7" spans="2:11" x14ac:dyDescent="0.25">
      <c r="B7" s="1">
        <v>75</v>
      </c>
      <c r="C7" s="1">
        <v>3661</v>
      </c>
      <c r="D7" s="1">
        <v>351</v>
      </c>
      <c r="E7" s="18">
        <v>40992</v>
      </c>
      <c r="F7" s="1">
        <v>3</v>
      </c>
      <c r="G7" s="1">
        <v>16600</v>
      </c>
      <c r="H7" s="1">
        <f t="shared" si="0"/>
        <v>105</v>
      </c>
      <c r="I7" s="1">
        <f t="shared" si="1"/>
        <v>87150</v>
      </c>
      <c r="J7" s="1">
        <f t="shared" si="2"/>
        <v>103750</v>
      </c>
      <c r="K7" s="1" t="s">
        <v>67</v>
      </c>
    </row>
    <row r="8" spans="2:11" x14ac:dyDescent="0.25">
      <c r="B8" s="1">
        <v>76</v>
      </c>
      <c r="C8" s="1">
        <v>5416</v>
      </c>
      <c r="D8" s="1">
        <v>352</v>
      </c>
      <c r="E8" s="18">
        <v>41001</v>
      </c>
      <c r="F8" s="1">
        <v>3</v>
      </c>
      <c r="G8" s="1">
        <v>21602</v>
      </c>
      <c r="H8" s="1">
        <f t="shared" si="0"/>
        <v>104</v>
      </c>
      <c r="I8" s="1">
        <f t="shared" si="1"/>
        <v>112330.40000000001</v>
      </c>
      <c r="J8" s="1">
        <f t="shared" si="2"/>
        <v>133932.40000000002</v>
      </c>
      <c r="K8" s="1" t="s">
        <v>67</v>
      </c>
    </row>
    <row r="9" spans="2:11" x14ac:dyDescent="0.25">
      <c r="B9" s="1">
        <v>77</v>
      </c>
      <c r="C9" s="1">
        <v>5518</v>
      </c>
      <c r="D9" s="1">
        <v>353</v>
      </c>
      <c r="E9" s="18">
        <v>41001</v>
      </c>
      <c r="F9" s="1">
        <v>3</v>
      </c>
      <c r="G9" s="1">
        <v>21303</v>
      </c>
      <c r="H9" s="1">
        <f t="shared" si="0"/>
        <v>104</v>
      </c>
      <c r="I9" s="1">
        <f t="shared" si="1"/>
        <v>110775.6</v>
      </c>
      <c r="J9" s="1">
        <f t="shared" si="2"/>
        <v>132078.6</v>
      </c>
      <c r="K9" s="1" t="s">
        <v>67</v>
      </c>
    </row>
    <row r="10" spans="2:11" x14ac:dyDescent="0.25">
      <c r="B10" s="1">
        <v>78</v>
      </c>
      <c r="C10" s="1">
        <v>6106</v>
      </c>
      <c r="D10" s="1">
        <v>354</v>
      </c>
      <c r="E10" s="18">
        <v>41002</v>
      </c>
      <c r="F10" s="1">
        <v>5</v>
      </c>
      <c r="G10" s="1">
        <v>17811</v>
      </c>
      <c r="H10" s="1">
        <f t="shared" si="0"/>
        <v>104</v>
      </c>
      <c r="I10" s="1">
        <f t="shared" si="1"/>
        <v>92617.200000000012</v>
      </c>
      <c r="J10" s="1">
        <f t="shared" si="2"/>
        <v>110428.20000000001</v>
      </c>
      <c r="K10" s="1" t="s">
        <v>67</v>
      </c>
    </row>
    <row r="11" spans="2:11" x14ac:dyDescent="0.25">
      <c r="B11" s="1">
        <v>79</v>
      </c>
      <c r="C11" s="1">
        <v>5324</v>
      </c>
      <c r="D11" s="1">
        <v>355</v>
      </c>
      <c r="E11" s="18">
        <v>41006</v>
      </c>
      <c r="F11" s="1">
        <v>4</v>
      </c>
      <c r="G11" s="1">
        <v>22390</v>
      </c>
      <c r="H11" s="1">
        <f t="shared" si="0"/>
        <v>104</v>
      </c>
      <c r="I11" s="1">
        <f t="shared" si="1"/>
        <v>116428</v>
      </c>
      <c r="J11" s="1">
        <f t="shared" si="2"/>
        <v>138818</v>
      </c>
      <c r="K11" s="1" t="s">
        <v>67</v>
      </c>
    </row>
    <row r="12" spans="2:11" x14ac:dyDescent="0.25">
      <c r="B12" s="1">
        <v>80</v>
      </c>
      <c r="C12" s="1">
        <v>456</v>
      </c>
      <c r="D12" s="1">
        <v>356</v>
      </c>
      <c r="E12" s="18">
        <v>41006</v>
      </c>
      <c r="F12" s="1">
        <v>2</v>
      </c>
      <c r="G12" s="1">
        <v>22880</v>
      </c>
      <c r="H12" s="1">
        <f t="shared" si="0"/>
        <v>104</v>
      </c>
      <c r="I12" s="1">
        <f t="shared" si="1"/>
        <v>118976</v>
      </c>
      <c r="J12" s="1">
        <f t="shared" si="2"/>
        <v>141856</v>
      </c>
      <c r="K12" s="1" t="s">
        <v>67</v>
      </c>
    </row>
    <row r="13" spans="2:11" x14ac:dyDescent="0.25">
      <c r="B13" s="1">
        <v>81</v>
      </c>
      <c r="C13" s="1">
        <v>6996</v>
      </c>
      <c r="D13" s="1">
        <v>357</v>
      </c>
      <c r="E13" s="18">
        <v>41008</v>
      </c>
      <c r="F13" s="1">
        <v>2</v>
      </c>
      <c r="G13" s="1">
        <v>14770</v>
      </c>
      <c r="H13" s="1">
        <f t="shared" si="0"/>
        <v>104</v>
      </c>
      <c r="I13" s="1">
        <f t="shared" si="1"/>
        <v>76804</v>
      </c>
      <c r="J13" s="1">
        <f t="shared" si="2"/>
        <v>91574</v>
      </c>
      <c r="K13" s="1" t="s">
        <v>67</v>
      </c>
    </row>
    <row r="14" spans="2:11" x14ac:dyDescent="0.25">
      <c r="B14" s="1">
        <v>82</v>
      </c>
      <c r="C14" s="1">
        <v>5516</v>
      </c>
      <c r="D14" s="1">
        <v>358</v>
      </c>
      <c r="E14" s="18">
        <v>41012</v>
      </c>
      <c r="F14" s="1">
        <v>3</v>
      </c>
      <c r="G14" s="1">
        <v>12824</v>
      </c>
      <c r="H14" s="1">
        <f t="shared" si="0"/>
        <v>104</v>
      </c>
      <c r="I14" s="1">
        <f t="shared" si="1"/>
        <v>66684.800000000003</v>
      </c>
      <c r="J14" s="1">
        <f t="shared" si="2"/>
        <v>79508.800000000003</v>
      </c>
      <c r="K14" s="1" t="s">
        <v>67</v>
      </c>
    </row>
    <row r="15" spans="2:11" x14ac:dyDescent="0.25">
      <c r="B15" s="1">
        <v>83</v>
      </c>
      <c r="C15" s="1">
        <v>6585</v>
      </c>
      <c r="D15" s="1">
        <v>359</v>
      </c>
      <c r="E15" s="18">
        <v>41013</v>
      </c>
      <c r="F15" s="1">
        <v>4</v>
      </c>
      <c r="G15" s="1">
        <v>18488</v>
      </c>
      <c r="H15" s="1">
        <f t="shared" si="0"/>
        <v>104</v>
      </c>
      <c r="I15" s="1">
        <f t="shared" si="1"/>
        <v>96137.600000000006</v>
      </c>
      <c r="J15" s="1">
        <f t="shared" si="2"/>
        <v>114625.60000000001</v>
      </c>
      <c r="K15" s="1" t="s">
        <v>67</v>
      </c>
    </row>
    <row r="16" spans="2:11" x14ac:dyDescent="0.25">
      <c r="B16" s="1">
        <v>84</v>
      </c>
      <c r="C16" s="1">
        <v>6586</v>
      </c>
      <c r="D16" s="1">
        <v>360</v>
      </c>
      <c r="E16" s="18">
        <v>41018</v>
      </c>
      <c r="F16" s="1">
        <v>5</v>
      </c>
      <c r="G16" s="1">
        <v>19678</v>
      </c>
      <c r="H16" s="1">
        <f t="shared" si="0"/>
        <v>104</v>
      </c>
      <c r="I16" s="1">
        <f t="shared" si="1"/>
        <v>102325.6</v>
      </c>
      <c r="J16" s="1">
        <f t="shared" si="2"/>
        <v>122003.6</v>
      </c>
      <c r="K16" s="1" t="s">
        <v>67</v>
      </c>
    </row>
    <row r="17" spans="2:11" x14ac:dyDescent="0.25">
      <c r="B17" s="1">
        <v>85</v>
      </c>
      <c r="C17" s="1">
        <v>6516</v>
      </c>
      <c r="D17" s="1">
        <v>361</v>
      </c>
      <c r="E17" s="18">
        <v>41020</v>
      </c>
      <c r="F17" s="1">
        <v>5</v>
      </c>
      <c r="G17" s="1">
        <v>19000</v>
      </c>
      <c r="H17" s="1">
        <f t="shared" si="0"/>
        <v>104</v>
      </c>
      <c r="I17" s="1">
        <f t="shared" si="1"/>
        <v>98800</v>
      </c>
      <c r="J17" s="1">
        <f t="shared" si="2"/>
        <v>117800</v>
      </c>
      <c r="K17" s="1" t="s">
        <v>67</v>
      </c>
    </row>
    <row r="18" spans="2:11" x14ac:dyDescent="0.25">
      <c r="B18" s="1">
        <v>86</v>
      </c>
      <c r="C18" s="1">
        <v>6545</v>
      </c>
      <c r="D18" s="1">
        <v>362</v>
      </c>
      <c r="E18" s="18">
        <v>41022</v>
      </c>
      <c r="F18" s="1">
        <v>3</v>
      </c>
      <c r="G18" s="1">
        <v>19589</v>
      </c>
      <c r="H18" s="1">
        <f t="shared" si="0"/>
        <v>104</v>
      </c>
      <c r="I18" s="1">
        <f t="shared" si="1"/>
        <v>101862.8</v>
      </c>
      <c r="J18" s="1">
        <f t="shared" si="2"/>
        <v>121451.8</v>
      </c>
      <c r="K18" s="1" t="s">
        <v>67</v>
      </c>
    </row>
    <row r="19" spans="2:11" x14ac:dyDescent="0.25">
      <c r="B19" s="1">
        <v>87</v>
      </c>
      <c r="C19" s="1">
        <v>3667</v>
      </c>
      <c r="D19" s="1">
        <v>363</v>
      </c>
      <c r="E19" s="18">
        <v>41022</v>
      </c>
      <c r="F19" s="1">
        <v>2</v>
      </c>
      <c r="G19" s="1">
        <v>22060</v>
      </c>
      <c r="H19" s="1">
        <f t="shared" si="0"/>
        <v>104</v>
      </c>
      <c r="I19" s="1">
        <f t="shared" si="1"/>
        <v>114712</v>
      </c>
      <c r="J19" s="1">
        <f t="shared" si="2"/>
        <v>136772</v>
      </c>
      <c r="K19" s="1" t="s">
        <v>67</v>
      </c>
    </row>
    <row r="20" spans="2:11" x14ac:dyDescent="0.25">
      <c r="B20" s="1">
        <v>88</v>
      </c>
      <c r="C20" s="1">
        <v>6544</v>
      </c>
      <c r="D20" s="1">
        <v>364</v>
      </c>
      <c r="E20" s="18">
        <v>41024</v>
      </c>
      <c r="F20" s="1">
        <v>2</v>
      </c>
      <c r="G20" s="1">
        <v>19369</v>
      </c>
      <c r="H20" s="1">
        <f t="shared" si="0"/>
        <v>104</v>
      </c>
      <c r="I20" s="1">
        <f t="shared" si="1"/>
        <v>100718.8</v>
      </c>
      <c r="J20" s="1">
        <f t="shared" si="2"/>
        <v>120087.8</v>
      </c>
      <c r="K20" s="1" t="s">
        <v>67</v>
      </c>
    </row>
    <row r="21" spans="2:11" x14ac:dyDescent="0.25">
      <c r="B21" s="1">
        <v>89</v>
      </c>
      <c r="C21" s="1" t="s">
        <v>48</v>
      </c>
      <c r="D21" s="1">
        <v>365</v>
      </c>
      <c r="E21" s="18">
        <v>41029</v>
      </c>
      <c r="F21" s="1">
        <v>4</v>
      </c>
      <c r="G21" s="1">
        <v>20267</v>
      </c>
      <c r="H21" s="1">
        <f t="shared" si="0"/>
        <v>104</v>
      </c>
      <c r="I21" s="1">
        <f t="shared" si="1"/>
        <v>105388.40000000001</v>
      </c>
      <c r="J21" s="1">
        <f t="shared" si="2"/>
        <v>125655.40000000001</v>
      </c>
      <c r="K21" s="1" t="s">
        <v>67</v>
      </c>
    </row>
    <row r="22" spans="2:11" x14ac:dyDescent="0.25">
      <c r="B22" s="1">
        <v>90</v>
      </c>
      <c r="C22" s="1">
        <v>6047</v>
      </c>
      <c r="D22" s="1">
        <v>366</v>
      </c>
      <c r="E22" s="18">
        <v>41030</v>
      </c>
      <c r="F22" s="1">
        <v>4</v>
      </c>
      <c r="G22" s="1">
        <v>21412</v>
      </c>
      <c r="H22" s="1">
        <f t="shared" si="0"/>
        <v>103</v>
      </c>
      <c r="I22" s="1">
        <f t="shared" si="1"/>
        <v>110271.8</v>
      </c>
      <c r="J22" s="1">
        <f t="shared" si="2"/>
        <v>131683.79999999999</v>
      </c>
      <c r="K22" s="1" t="s">
        <v>67</v>
      </c>
    </row>
    <row r="23" spans="2:11" x14ac:dyDescent="0.25">
      <c r="B23" s="1">
        <v>91</v>
      </c>
      <c r="C23" s="1">
        <v>6680</v>
      </c>
      <c r="D23" s="1">
        <v>367</v>
      </c>
      <c r="E23" s="18">
        <v>41034</v>
      </c>
      <c r="F23" s="1">
        <v>6</v>
      </c>
      <c r="G23" s="1">
        <v>8320</v>
      </c>
      <c r="H23" s="1">
        <f t="shared" si="0"/>
        <v>103</v>
      </c>
      <c r="I23" s="1">
        <f t="shared" si="1"/>
        <v>42848</v>
      </c>
      <c r="J23" s="1">
        <f t="shared" si="2"/>
        <v>51168</v>
      </c>
      <c r="K23" s="1" t="s">
        <v>67</v>
      </c>
    </row>
    <row r="24" spans="2:11" x14ac:dyDescent="0.25">
      <c r="B24" s="4"/>
      <c r="C24" s="4"/>
      <c r="D24" s="4"/>
      <c r="E24" s="4"/>
      <c r="F24" s="4"/>
      <c r="G24" s="5">
        <f>SUM(G4:G23)</f>
        <v>1462677</v>
      </c>
      <c r="H24" s="4"/>
      <c r="I24" s="4"/>
      <c r="J24" s="5">
        <f>SUM(J4:J23)</f>
        <v>8779646.3000000007</v>
      </c>
      <c r="K24" s="4"/>
    </row>
    <row r="25" spans="2:11" x14ac:dyDescent="0.25">
      <c r="J25" s="12"/>
    </row>
    <row r="26" spans="2:11" x14ac:dyDescent="0.25">
      <c r="B26" s="21" t="s">
        <v>35</v>
      </c>
      <c r="C26" s="21"/>
      <c r="D26" s="21"/>
      <c r="J26" s="12"/>
      <c r="K26" s="13" t="s">
        <v>36</v>
      </c>
    </row>
    <row r="27" spans="2:11" x14ac:dyDescent="0.25">
      <c r="J27" s="12"/>
      <c r="K27" s="13"/>
    </row>
    <row r="28" spans="2:11" x14ac:dyDescent="0.25">
      <c r="J28" s="12"/>
      <c r="K28" s="13" t="s">
        <v>37</v>
      </c>
    </row>
  </sheetData>
  <mergeCells count="3">
    <mergeCell ref="B2:K2"/>
    <mergeCell ref="B4:F4"/>
    <mergeCell ref="B26:D26"/>
  </mergeCells>
  <pageMargins left="0.7" right="0.7" top="0.75" bottom="0.75" header="0.3" footer="0.3"/>
  <pageSetup paperSize="9" scale="8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2021-02-11T07:14:15Z</dcterms:modified>
</cp:coreProperties>
</file>