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4525"/>
</workbook>
</file>

<file path=xl/calcChain.xml><?xml version="1.0" encoding="utf-8"?>
<calcChain xmlns="http://schemas.openxmlformats.org/spreadsheetml/2006/main">
  <c r="G22" i="10" l="1"/>
  <c r="H21" i="10"/>
  <c r="I21" i="10" s="1"/>
  <c r="J21" i="10" s="1"/>
  <c r="I20" i="10"/>
  <c r="J20" i="10" s="1"/>
  <c r="H20" i="10"/>
  <c r="H19" i="10"/>
  <c r="I19" i="10" s="1"/>
  <c r="J19" i="10" s="1"/>
  <c r="H18" i="10"/>
  <c r="I18" i="10" s="1"/>
  <c r="J18" i="10" s="1"/>
  <c r="H17" i="10"/>
  <c r="I17" i="10" s="1"/>
  <c r="J17" i="10" s="1"/>
  <c r="I16" i="10"/>
  <c r="J16" i="10" s="1"/>
  <c r="H16" i="10"/>
  <c r="H15" i="10"/>
  <c r="I15" i="10" s="1"/>
  <c r="J15" i="10" s="1"/>
  <c r="H14" i="10"/>
  <c r="I14" i="10" s="1"/>
  <c r="J14" i="10" s="1"/>
  <c r="H13" i="10"/>
  <c r="I13" i="10" s="1"/>
  <c r="J13" i="10" s="1"/>
  <c r="I12" i="10"/>
  <c r="J12" i="10" s="1"/>
  <c r="H12" i="10"/>
  <c r="H11" i="10"/>
  <c r="I11" i="10" s="1"/>
  <c r="J11" i="10" s="1"/>
  <c r="H10" i="10"/>
  <c r="I10" i="10" s="1"/>
  <c r="J10" i="10" s="1"/>
  <c r="H9" i="10"/>
  <c r="I9" i="10" s="1"/>
  <c r="J9" i="10" s="1"/>
  <c r="I8" i="10"/>
  <c r="J8" i="10" s="1"/>
  <c r="H8" i="10"/>
  <c r="H7" i="10"/>
  <c r="I7" i="10" s="1"/>
  <c r="J7" i="10" s="1"/>
  <c r="H6" i="10"/>
  <c r="I6" i="10" s="1"/>
  <c r="J6" i="10" s="1"/>
  <c r="H5" i="10"/>
  <c r="I5" i="10" s="1"/>
  <c r="J5" i="10" s="1"/>
  <c r="G29" i="9"/>
  <c r="I28" i="9"/>
  <c r="J28" i="9" s="1"/>
  <c r="H28" i="9"/>
  <c r="H27" i="9"/>
  <c r="I27" i="9" s="1"/>
  <c r="J27" i="9" s="1"/>
  <c r="H26" i="9"/>
  <c r="I26" i="9" s="1"/>
  <c r="J26" i="9" s="1"/>
  <c r="J25" i="9"/>
  <c r="I25" i="9"/>
  <c r="H25" i="9"/>
  <c r="I24" i="9"/>
  <c r="J24" i="9" s="1"/>
  <c r="H24" i="9"/>
  <c r="H23" i="9"/>
  <c r="I23" i="9" s="1"/>
  <c r="J23" i="9" s="1"/>
  <c r="H22" i="9"/>
  <c r="I22" i="9" s="1"/>
  <c r="J22" i="9" s="1"/>
  <c r="J21" i="9"/>
  <c r="I21" i="9"/>
  <c r="H21" i="9"/>
  <c r="I20" i="9"/>
  <c r="J20" i="9" s="1"/>
  <c r="H20" i="9"/>
  <c r="H19" i="9"/>
  <c r="I19" i="9" s="1"/>
  <c r="J19" i="9" s="1"/>
  <c r="H18" i="9"/>
  <c r="I18" i="9" s="1"/>
  <c r="J18" i="9" s="1"/>
  <c r="J17" i="9"/>
  <c r="I17" i="9"/>
  <c r="H17" i="9"/>
  <c r="I16" i="9"/>
  <c r="J16" i="9" s="1"/>
  <c r="H16" i="9"/>
  <c r="H15" i="9"/>
  <c r="I15" i="9" s="1"/>
  <c r="J15" i="9" s="1"/>
  <c r="H14" i="9"/>
  <c r="I14" i="9" s="1"/>
  <c r="J14" i="9" s="1"/>
  <c r="J13" i="9"/>
  <c r="I13" i="9"/>
  <c r="H13" i="9"/>
  <c r="I12" i="9"/>
  <c r="J12" i="9" s="1"/>
  <c r="H12" i="9"/>
  <c r="H11" i="9"/>
  <c r="I11" i="9" s="1"/>
  <c r="J11" i="9" s="1"/>
  <c r="H10" i="9"/>
  <c r="I10" i="9" s="1"/>
  <c r="J10" i="9" s="1"/>
  <c r="J9" i="9"/>
  <c r="I9" i="9"/>
  <c r="H9" i="9"/>
  <c r="I8" i="9"/>
  <c r="J8" i="9" s="1"/>
  <c r="H8" i="9"/>
  <c r="H7" i="9"/>
  <c r="I7" i="9" s="1"/>
  <c r="J7" i="9" s="1"/>
  <c r="H6" i="9"/>
  <c r="I6" i="9" s="1"/>
  <c r="J6" i="9" s="1"/>
  <c r="J5" i="9"/>
  <c r="I5" i="9"/>
  <c r="H5" i="9"/>
  <c r="G28" i="8"/>
  <c r="I27" i="8"/>
  <c r="J27" i="8" s="1"/>
  <c r="H27" i="8"/>
  <c r="H26" i="8"/>
  <c r="I26" i="8" s="1"/>
  <c r="J26" i="8" s="1"/>
  <c r="H25" i="8"/>
  <c r="I25" i="8" s="1"/>
  <c r="J25" i="8" s="1"/>
  <c r="J24" i="8"/>
  <c r="I24" i="8"/>
  <c r="H24" i="8"/>
  <c r="I23" i="8"/>
  <c r="J23" i="8" s="1"/>
  <c r="H23" i="8"/>
  <c r="H22" i="8"/>
  <c r="I22" i="8" s="1"/>
  <c r="J22" i="8" s="1"/>
  <c r="H21" i="8"/>
  <c r="I21" i="8" s="1"/>
  <c r="J21" i="8" s="1"/>
  <c r="J20" i="8"/>
  <c r="I20" i="8"/>
  <c r="H20" i="8"/>
  <c r="I19" i="8"/>
  <c r="J19" i="8" s="1"/>
  <c r="H19" i="8"/>
  <c r="H18" i="8"/>
  <c r="I18" i="8" s="1"/>
  <c r="J18" i="8" s="1"/>
  <c r="H17" i="8"/>
  <c r="I17" i="8" s="1"/>
  <c r="J17" i="8" s="1"/>
  <c r="J16" i="8"/>
  <c r="I16" i="8"/>
  <c r="H16" i="8"/>
  <c r="I15" i="8"/>
  <c r="J15" i="8" s="1"/>
  <c r="H15" i="8"/>
  <c r="H14" i="8"/>
  <c r="I14" i="8" s="1"/>
  <c r="J14" i="8" s="1"/>
  <c r="H13" i="8"/>
  <c r="I13" i="8" s="1"/>
  <c r="J13" i="8" s="1"/>
  <c r="J12" i="8"/>
  <c r="I12" i="8"/>
  <c r="H12" i="8"/>
  <c r="I11" i="8"/>
  <c r="J11" i="8" s="1"/>
  <c r="H11" i="8"/>
  <c r="H10" i="8"/>
  <c r="I10" i="8" s="1"/>
  <c r="J10" i="8" s="1"/>
  <c r="H9" i="8"/>
  <c r="I9" i="8" s="1"/>
  <c r="J9" i="8" s="1"/>
  <c r="J8" i="8"/>
  <c r="I8" i="8"/>
  <c r="H8" i="8"/>
  <c r="I7" i="8"/>
  <c r="J7" i="8" s="1"/>
  <c r="H7" i="8"/>
  <c r="H6" i="8"/>
  <c r="I6" i="8" s="1"/>
  <c r="J6" i="8" s="1"/>
  <c r="H5" i="8"/>
  <c r="I5" i="8" s="1"/>
  <c r="J5" i="8" s="1"/>
  <c r="G29" i="7"/>
  <c r="H28" i="7"/>
  <c r="I28" i="7" s="1"/>
  <c r="J28" i="7" s="1"/>
  <c r="I27" i="7"/>
  <c r="J27" i="7" s="1"/>
  <c r="H27" i="7"/>
  <c r="H26" i="7"/>
  <c r="I26" i="7" s="1"/>
  <c r="J26" i="7" s="1"/>
  <c r="H25" i="7"/>
  <c r="I25" i="7" s="1"/>
  <c r="J25" i="7" s="1"/>
  <c r="H24" i="7"/>
  <c r="I24" i="7" s="1"/>
  <c r="J24" i="7" s="1"/>
  <c r="I23" i="7"/>
  <c r="J23" i="7" s="1"/>
  <c r="H23" i="7"/>
  <c r="H22" i="7"/>
  <c r="I22" i="7" s="1"/>
  <c r="J22" i="7" s="1"/>
  <c r="H21" i="7"/>
  <c r="I21" i="7" s="1"/>
  <c r="J21" i="7" s="1"/>
  <c r="H20" i="7"/>
  <c r="I20" i="7" s="1"/>
  <c r="J20" i="7" s="1"/>
  <c r="I19" i="7"/>
  <c r="J19" i="7" s="1"/>
  <c r="H19" i="7"/>
  <c r="H18" i="7"/>
  <c r="I18" i="7" s="1"/>
  <c r="J18" i="7" s="1"/>
  <c r="H17" i="7"/>
  <c r="I17" i="7" s="1"/>
  <c r="J17" i="7" s="1"/>
  <c r="H16" i="7"/>
  <c r="I16" i="7" s="1"/>
  <c r="J16" i="7" s="1"/>
  <c r="I15" i="7"/>
  <c r="J15" i="7" s="1"/>
  <c r="H15" i="7"/>
  <c r="H14" i="7"/>
  <c r="I14" i="7" s="1"/>
  <c r="J14" i="7" s="1"/>
  <c r="H13" i="7"/>
  <c r="I13" i="7" s="1"/>
  <c r="J13" i="7" s="1"/>
  <c r="H12" i="7"/>
  <c r="I12" i="7" s="1"/>
  <c r="J12" i="7" s="1"/>
  <c r="I11" i="7"/>
  <c r="J11" i="7" s="1"/>
  <c r="H11" i="7"/>
  <c r="H10" i="7"/>
  <c r="I10" i="7" s="1"/>
  <c r="J10" i="7" s="1"/>
  <c r="H9" i="7"/>
  <c r="I9" i="7" s="1"/>
  <c r="J9" i="7" s="1"/>
  <c r="H8" i="7"/>
  <c r="I8" i="7" s="1"/>
  <c r="J8" i="7" s="1"/>
  <c r="I7" i="7"/>
  <c r="J7" i="7" s="1"/>
  <c r="H7" i="7"/>
  <c r="H6" i="7"/>
  <c r="I6" i="7" s="1"/>
  <c r="J6" i="7" s="1"/>
  <c r="H5" i="7"/>
  <c r="I5" i="7" s="1"/>
  <c r="J5" i="7" s="1"/>
  <c r="G29" i="6"/>
  <c r="I28" i="6"/>
  <c r="J28" i="6" s="1"/>
  <c r="H28" i="6"/>
  <c r="H27" i="6"/>
  <c r="I27" i="6" s="1"/>
  <c r="J27" i="6" s="1"/>
  <c r="H26" i="6"/>
  <c r="I26" i="6" s="1"/>
  <c r="J26" i="6" s="1"/>
  <c r="H25" i="6"/>
  <c r="I25" i="6" s="1"/>
  <c r="J25" i="6" s="1"/>
  <c r="I24" i="6"/>
  <c r="J24" i="6" s="1"/>
  <c r="H24" i="6"/>
  <c r="H23" i="6"/>
  <c r="I23" i="6" s="1"/>
  <c r="J23" i="6" s="1"/>
  <c r="H22" i="6"/>
  <c r="I22" i="6" s="1"/>
  <c r="J22" i="6" s="1"/>
  <c r="H21" i="6"/>
  <c r="I21" i="6" s="1"/>
  <c r="J21" i="6" s="1"/>
  <c r="I20" i="6"/>
  <c r="J20" i="6" s="1"/>
  <c r="H20" i="6"/>
  <c r="H19" i="6"/>
  <c r="I19" i="6" s="1"/>
  <c r="J19" i="6" s="1"/>
  <c r="H18" i="6"/>
  <c r="I18" i="6" s="1"/>
  <c r="J18" i="6" s="1"/>
  <c r="H17" i="6"/>
  <c r="I17" i="6" s="1"/>
  <c r="J17" i="6" s="1"/>
  <c r="I16" i="6"/>
  <c r="J16" i="6" s="1"/>
  <c r="H16" i="6"/>
  <c r="H15" i="6"/>
  <c r="I15" i="6" s="1"/>
  <c r="J15" i="6" s="1"/>
  <c r="H14" i="6"/>
  <c r="I14" i="6" s="1"/>
  <c r="J14" i="6" s="1"/>
  <c r="H13" i="6"/>
  <c r="I13" i="6" s="1"/>
  <c r="J13" i="6" s="1"/>
  <c r="I12" i="6"/>
  <c r="J12" i="6" s="1"/>
  <c r="H12" i="6"/>
  <c r="H11" i="6"/>
  <c r="I11" i="6" s="1"/>
  <c r="J11" i="6" s="1"/>
  <c r="H10" i="6"/>
  <c r="I10" i="6" s="1"/>
  <c r="J10" i="6" s="1"/>
  <c r="H9" i="6"/>
  <c r="I9" i="6" s="1"/>
  <c r="J9" i="6" s="1"/>
  <c r="I8" i="6"/>
  <c r="J8" i="6" s="1"/>
  <c r="H8" i="6"/>
  <c r="H7" i="6"/>
  <c r="I7" i="6" s="1"/>
  <c r="J7" i="6" s="1"/>
  <c r="H6" i="6"/>
  <c r="I6" i="6" s="1"/>
  <c r="J6" i="6" s="1"/>
  <c r="H5" i="6"/>
  <c r="I5" i="6" s="1"/>
  <c r="J5" i="6" s="1"/>
  <c r="G29" i="5"/>
  <c r="I28" i="5"/>
  <c r="J28" i="5" s="1"/>
  <c r="H28" i="5"/>
  <c r="H27" i="5"/>
  <c r="I27" i="5" s="1"/>
  <c r="J27" i="5" s="1"/>
  <c r="H26" i="5"/>
  <c r="I26" i="5" s="1"/>
  <c r="J26" i="5" s="1"/>
  <c r="J25" i="5"/>
  <c r="I25" i="5"/>
  <c r="H25" i="5"/>
  <c r="I24" i="5"/>
  <c r="J24" i="5" s="1"/>
  <c r="H24" i="5"/>
  <c r="H23" i="5"/>
  <c r="I23" i="5" s="1"/>
  <c r="J23" i="5" s="1"/>
  <c r="H22" i="5"/>
  <c r="I22" i="5" s="1"/>
  <c r="J22" i="5" s="1"/>
  <c r="J21" i="5"/>
  <c r="I21" i="5"/>
  <c r="H21" i="5"/>
  <c r="I20" i="5"/>
  <c r="J20" i="5" s="1"/>
  <c r="H20" i="5"/>
  <c r="H19" i="5"/>
  <c r="I19" i="5" s="1"/>
  <c r="J19" i="5" s="1"/>
  <c r="H18" i="5"/>
  <c r="I18" i="5" s="1"/>
  <c r="J18" i="5" s="1"/>
  <c r="J17" i="5"/>
  <c r="I17" i="5"/>
  <c r="H17" i="5"/>
  <c r="I16" i="5"/>
  <c r="J16" i="5" s="1"/>
  <c r="H16" i="5"/>
  <c r="H15" i="5"/>
  <c r="I15" i="5" s="1"/>
  <c r="J15" i="5" s="1"/>
  <c r="H14" i="5"/>
  <c r="I14" i="5" s="1"/>
  <c r="J14" i="5" s="1"/>
  <c r="J13" i="5"/>
  <c r="I13" i="5"/>
  <c r="H13" i="5"/>
  <c r="I12" i="5"/>
  <c r="J12" i="5" s="1"/>
  <c r="H12" i="5"/>
  <c r="H11" i="5"/>
  <c r="I11" i="5" s="1"/>
  <c r="J11" i="5" s="1"/>
  <c r="H10" i="5"/>
  <c r="I10" i="5" s="1"/>
  <c r="J10" i="5" s="1"/>
  <c r="J9" i="5"/>
  <c r="I9" i="5"/>
  <c r="H9" i="5"/>
  <c r="I8" i="5"/>
  <c r="J8" i="5" s="1"/>
  <c r="H8" i="5"/>
  <c r="H7" i="5"/>
  <c r="I7" i="5" s="1"/>
  <c r="J7" i="5" s="1"/>
  <c r="H6" i="5"/>
  <c r="I6" i="5" s="1"/>
  <c r="J6" i="5" s="1"/>
  <c r="J5" i="5"/>
  <c r="J29" i="5" s="1"/>
  <c r="I5" i="5"/>
  <c r="H5" i="5"/>
  <c r="G29" i="4"/>
  <c r="H28" i="4"/>
  <c r="I28" i="4" s="1"/>
  <c r="J28" i="4" s="1"/>
  <c r="H27" i="4"/>
  <c r="I27" i="4" s="1"/>
  <c r="J27" i="4" s="1"/>
  <c r="H26" i="4"/>
  <c r="I26" i="4" s="1"/>
  <c r="J26" i="4" s="1"/>
  <c r="I25" i="4"/>
  <c r="J25" i="4" s="1"/>
  <c r="H25" i="4"/>
  <c r="H24" i="4"/>
  <c r="I24" i="4" s="1"/>
  <c r="J24" i="4" s="1"/>
  <c r="H23" i="4"/>
  <c r="I23" i="4" s="1"/>
  <c r="J23" i="4" s="1"/>
  <c r="H22" i="4"/>
  <c r="I22" i="4" s="1"/>
  <c r="J22" i="4" s="1"/>
  <c r="I21" i="4"/>
  <c r="J21" i="4" s="1"/>
  <c r="H21" i="4"/>
  <c r="H20" i="4"/>
  <c r="I20" i="4" s="1"/>
  <c r="J20" i="4" s="1"/>
  <c r="H19" i="4"/>
  <c r="I19" i="4" s="1"/>
  <c r="J19" i="4" s="1"/>
  <c r="H18" i="4"/>
  <c r="I18" i="4" s="1"/>
  <c r="J18" i="4" s="1"/>
  <c r="I17" i="4"/>
  <c r="J17" i="4" s="1"/>
  <c r="H17" i="4"/>
  <c r="H16" i="4"/>
  <c r="I16" i="4" s="1"/>
  <c r="J16" i="4" s="1"/>
  <c r="H15" i="4"/>
  <c r="I15" i="4" s="1"/>
  <c r="J15" i="4" s="1"/>
  <c r="H14" i="4"/>
  <c r="I14" i="4" s="1"/>
  <c r="J14" i="4" s="1"/>
  <c r="I13" i="4"/>
  <c r="J13" i="4" s="1"/>
  <c r="H13" i="4"/>
  <c r="H12" i="4"/>
  <c r="I12" i="4" s="1"/>
  <c r="J12" i="4" s="1"/>
  <c r="H11" i="4"/>
  <c r="I11" i="4" s="1"/>
  <c r="J11" i="4" s="1"/>
  <c r="H10" i="4"/>
  <c r="I10" i="4" s="1"/>
  <c r="J10" i="4" s="1"/>
  <c r="I9" i="4"/>
  <c r="J9" i="4" s="1"/>
  <c r="H9" i="4"/>
  <c r="H8" i="4"/>
  <c r="I8" i="4" s="1"/>
  <c r="J8" i="4" s="1"/>
  <c r="H7" i="4"/>
  <c r="I7" i="4" s="1"/>
  <c r="J7" i="4" s="1"/>
  <c r="H6" i="4"/>
  <c r="I6" i="4" s="1"/>
  <c r="J6" i="4" s="1"/>
  <c r="I5" i="4"/>
  <c r="J5" i="4" s="1"/>
  <c r="H5" i="4"/>
  <c r="G30" i="3"/>
  <c r="I29" i="3"/>
  <c r="J29" i="3" s="1"/>
  <c r="H29" i="3"/>
  <c r="H28" i="3"/>
  <c r="I28" i="3" s="1"/>
  <c r="J28" i="3" s="1"/>
  <c r="H27" i="3"/>
  <c r="I27" i="3" s="1"/>
  <c r="J27" i="3" s="1"/>
  <c r="J26" i="3"/>
  <c r="I26" i="3"/>
  <c r="H26" i="3"/>
  <c r="I25" i="3"/>
  <c r="J25" i="3" s="1"/>
  <c r="H25" i="3"/>
  <c r="H24" i="3"/>
  <c r="I24" i="3" s="1"/>
  <c r="J24" i="3" s="1"/>
  <c r="H23" i="3"/>
  <c r="I23" i="3" s="1"/>
  <c r="J23" i="3" s="1"/>
  <c r="J22" i="3"/>
  <c r="I22" i="3"/>
  <c r="H22" i="3"/>
  <c r="I21" i="3"/>
  <c r="J21" i="3" s="1"/>
  <c r="H21" i="3"/>
  <c r="H20" i="3"/>
  <c r="I20" i="3" s="1"/>
  <c r="J20" i="3" s="1"/>
  <c r="H19" i="3"/>
  <c r="I19" i="3" s="1"/>
  <c r="J19" i="3" s="1"/>
  <c r="J18" i="3"/>
  <c r="I18" i="3"/>
  <c r="H18" i="3"/>
  <c r="I17" i="3"/>
  <c r="J17" i="3" s="1"/>
  <c r="H17" i="3"/>
  <c r="H16" i="3"/>
  <c r="I16" i="3" s="1"/>
  <c r="J16" i="3" s="1"/>
  <c r="H15" i="3"/>
  <c r="I15" i="3" s="1"/>
  <c r="J15" i="3" s="1"/>
  <c r="J14" i="3"/>
  <c r="I14" i="3"/>
  <c r="H14" i="3"/>
  <c r="I13" i="3"/>
  <c r="J13" i="3" s="1"/>
  <c r="H13" i="3"/>
  <c r="H12" i="3"/>
  <c r="I12" i="3" s="1"/>
  <c r="J12" i="3" s="1"/>
  <c r="H11" i="3"/>
  <c r="I11" i="3" s="1"/>
  <c r="J11" i="3" s="1"/>
  <c r="J10" i="3"/>
  <c r="I10" i="3"/>
  <c r="H10" i="3"/>
  <c r="I9" i="3"/>
  <c r="J9" i="3" s="1"/>
  <c r="H9" i="3"/>
  <c r="H8" i="3"/>
  <c r="I8" i="3" s="1"/>
  <c r="J8" i="3" s="1"/>
  <c r="H7" i="3"/>
  <c r="I7" i="3" s="1"/>
  <c r="J7" i="3" s="1"/>
  <c r="J6" i="3"/>
  <c r="I6" i="3"/>
  <c r="H6" i="3"/>
  <c r="I5" i="3"/>
  <c r="J5" i="3" s="1"/>
  <c r="H5" i="3"/>
  <c r="G29" i="2"/>
  <c r="I28" i="2"/>
  <c r="J28" i="2" s="1"/>
  <c r="H28" i="2"/>
  <c r="H27" i="2"/>
  <c r="I27" i="2" s="1"/>
  <c r="J27" i="2" s="1"/>
  <c r="H26" i="2"/>
  <c r="I26" i="2" s="1"/>
  <c r="J26" i="2" s="1"/>
  <c r="J25" i="2"/>
  <c r="I25" i="2"/>
  <c r="H25" i="2"/>
  <c r="I24" i="2"/>
  <c r="J24" i="2" s="1"/>
  <c r="H24" i="2"/>
  <c r="H23" i="2"/>
  <c r="I23" i="2" s="1"/>
  <c r="J23" i="2" s="1"/>
  <c r="H22" i="2"/>
  <c r="I22" i="2" s="1"/>
  <c r="J22" i="2" s="1"/>
  <c r="J21" i="2"/>
  <c r="I21" i="2"/>
  <c r="H21" i="2"/>
  <c r="I20" i="2"/>
  <c r="J20" i="2" s="1"/>
  <c r="H20" i="2"/>
  <c r="H19" i="2"/>
  <c r="I19" i="2" s="1"/>
  <c r="J19" i="2" s="1"/>
  <c r="H18" i="2"/>
  <c r="I18" i="2" s="1"/>
  <c r="J18" i="2" s="1"/>
  <c r="J17" i="2"/>
  <c r="I17" i="2"/>
  <c r="H17" i="2"/>
  <c r="I16" i="2"/>
  <c r="J16" i="2" s="1"/>
  <c r="H16" i="2"/>
  <c r="H15" i="2"/>
  <c r="I15" i="2" s="1"/>
  <c r="J15" i="2" s="1"/>
  <c r="H14" i="2"/>
  <c r="I14" i="2" s="1"/>
  <c r="J14" i="2" s="1"/>
  <c r="J13" i="2"/>
  <c r="I13" i="2"/>
  <c r="H13" i="2"/>
  <c r="I12" i="2"/>
  <c r="J12" i="2" s="1"/>
  <c r="H12" i="2"/>
  <c r="H11" i="2"/>
  <c r="I11" i="2" s="1"/>
  <c r="J11" i="2" s="1"/>
  <c r="H10" i="2"/>
  <c r="I10" i="2" s="1"/>
  <c r="J10" i="2" s="1"/>
  <c r="J9" i="2"/>
  <c r="I9" i="2"/>
  <c r="H9" i="2"/>
  <c r="I8" i="2"/>
  <c r="J8" i="2" s="1"/>
  <c r="H8" i="2"/>
  <c r="H7" i="2"/>
  <c r="I7" i="2" s="1"/>
  <c r="J7" i="2" s="1"/>
  <c r="H6" i="2"/>
  <c r="I6" i="2" s="1"/>
  <c r="J6" i="2" s="1"/>
  <c r="J5" i="2"/>
  <c r="I5" i="2"/>
  <c r="H5" i="2"/>
  <c r="G29" i="1"/>
  <c r="I28" i="1"/>
  <c r="J28" i="1" s="1"/>
  <c r="H28" i="1"/>
  <c r="H27" i="1"/>
  <c r="I27" i="1" s="1"/>
  <c r="J27" i="1" s="1"/>
  <c r="H26" i="1"/>
  <c r="I26" i="1" s="1"/>
  <c r="J26" i="1" s="1"/>
  <c r="J25" i="1"/>
  <c r="I25" i="1"/>
  <c r="H25" i="1"/>
  <c r="I24" i="1"/>
  <c r="J24" i="1" s="1"/>
  <c r="H24" i="1"/>
  <c r="H23" i="1"/>
  <c r="H22" i="1"/>
  <c r="I21" i="1"/>
  <c r="H21" i="1"/>
  <c r="H20" i="1"/>
  <c r="I20" i="1" s="1"/>
  <c r="J19" i="1"/>
  <c r="I19" i="1"/>
  <c r="H19" i="1"/>
  <c r="I18" i="1"/>
  <c r="J18" i="1" s="1"/>
  <c r="H18" i="1"/>
  <c r="H17" i="1"/>
  <c r="I17" i="1" s="1"/>
  <c r="J17" i="1" s="1"/>
  <c r="H16" i="1"/>
  <c r="I16" i="1" s="1"/>
  <c r="J16" i="1" s="1"/>
  <c r="J15" i="1"/>
  <c r="I15" i="1"/>
  <c r="H15" i="1"/>
  <c r="I14" i="1"/>
  <c r="J14" i="1" s="1"/>
  <c r="H14" i="1"/>
  <c r="H13" i="1"/>
  <c r="I13" i="1" s="1"/>
  <c r="J13" i="1" s="1"/>
  <c r="H12" i="1"/>
  <c r="I12" i="1" s="1"/>
  <c r="J12" i="1" s="1"/>
  <c r="J11" i="1"/>
  <c r="I11" i="1"/>
  <c r="H11" i="1"/>
  <c r="I10" i="1"/>
  <c r="J10" i="1" s="1"/>
  <c r="H10" i="1"/>
  <c r="H9" i="1"/>
  <c r="I9" i="1" s="1"/>
  <c r="J9" i="1" s="1"/>
  <c r="H8" i="1"/>
  <c r="I8" i="1" s="1"/>
  <c r="J8" i="1" s="1"/>
  <c r="J7" i="1"/>
  <c r="I7" i="1"/>
  <c r="H7" i="1"/>
  <c r="I6" i="1"/>
  <c r="J6" i="1" s="1"/>
  <c r="H6" i="1"/>
  <c r="H5" i="1"/>
  <c r="I5" i="1" s="1"/>
  <c r="J5" i="1" s="1"/>
  <c r="J22" i="10" l="1"/>
  <c r="J29" i="9"/>
  <c r="J28" i="8"/>
  <c r="J29" i="7"/>
  <c r="J29" i="6"/>
  <c r="J29" i="4"/>
  <c r="J30" i="3"/>
  <c r="J29" i="2"/>
  <c r="J29" i="1"/>
</calcChain>
</file>

<file path=xl/sharedStrings.xml><?xml version="1.0" encoding="utf-8"?>
<sst xmlns="http://schemas.openxmlformats.org/spreadsheetml/2006/main" count="511" uniqueCount="81">
  <si>
    <t xml:space="preserve">Statement of Srinivasa Gen Rig Spares - Non Recipt of doubtful Payments/Part payments for Parts/Services Supplied to G.H.M.C. </t>
  </si>
  <si>
    <t>S No.</t>
  </si>
  <si>
    <t>Vehicle No.</t>
  </si>
  <si>
    <t>Delivery  Challan No.</t>
  </si>
  <si>
    <t>Date</t>
  </si>
  <si>
    <t>No. of spares / services supplied to GHMC</t>
  </si>
  <si>
    <t>Aprroximate Value in Rs.</t>
  </si>
  <si>
    <t>No. of months delayed</t>
  </si>
  <si>
    <t>Financial Charges @ 5% per month  upto 31.12.20</t>
  </si>
  <si>
    <t>Total amount receivable from GHMC in Rs.</t>
  </si>
  <si>
    <t>Remarks</t>
  </si>
  <si>
    <t>Our record may be called for from GHMC</t>
  </si>
  <si>
    <t>720, 38-03</t>
  </si>
  <si>
    <t>719, 38-2</t>
  </si>
  <si>
    <t>116.07.08</t>
  </si>
  <si>
    <t>Our firm record  called from GHMC</t>
  </si>
  <si>
    <t>P. Maint.</t>
  </si>
  <si>
    <t>749, 37-76</t>
  </si>
  <si>
    <t>Our firm record called from GHMC</t>
  </si>
  <si>
    <t>122, 3-12</t>
  </si>
  <si>
    <t>458 P.Maint.</t>
  </si>
  <si>
    <t>Duly certified xerox copies enclosed</t>
  </si>
  <si>
    <t>for Srinivasa Gen Rig Spares</t>
  </si>
  <si>
    <t>Proprieter</t>
  </si>
  <si>
    <t>Statement of Srinivasa Gen Rig Spares - Non Recipt of Payments/Part payments for Parts/Services Supplied to G.H.M.C. doubtful</t>
  </si>
  <si>
    <t>Brought Forward</t>
  </si>
  <si>
    <t>Our firm record may becalled from GHMC</t>
  </si>
  <si>
    <t>225-74</t>
  </si>
  <si>
    <t>703, 6-38</t>
  </si>
  <si>
    <t>190, 3-79</t>
  </si>
  <si>
    <t>174, 3-63</t>
  </si>
  <si>
    <t>179, 3-68</t>
  </si>
  <si>
    <t>225-72</t>
  </si>
  <si>
    <t xml:space="preserve">Statement of Srinivasa Gen Rig Spares - Non Recipt or doutful  Payments / Part payments for Parts / Services Supplied to G.H.M.C. </t>
  </si>
  <si>
    <t>Our Firm record may be called from GHMC</t>
  </si>
  <si>
    <t>Periodical</t>
  </si>
  <si>
    <t>764 Job work</t>
  </si>
  <si>
    <t>760 Job  work</t>
  </si>
  <si>
    <t>537 Job work</t>
  </si>
  <si>
    <t>698 Job work</t>
  </si>
  <si>
    <t>110 Job wwork</t>
  </si>
  <si>
    <t>549 / job work</t>
  </si>
  <si>
    <t xml:space="preserve">Our Firm record may be called from GHMC </t>
  </si>
  <si>
    <t>209-76</t>
  </si>
  <si>
    <t>209-79</t>
  </si>
  <si>
    <t>209-83</t>
  </si>
  <si>
    <t>209-77</t>
  </si>
  <si>
    <t>10 Bobcat</t>
  </si>
  <si>
    <t>209-93</t>
  </si>
  <si>
    <t>209-91</t>
  </si>
  <si>
    <t>500 Jobwork</t>
  </si>
  <si>
    <t>505 Jobwrok</t>
  </si>
  <si>
    <t>Our Firm Record may be called from GHMC</t>
  </si>
  <si>
    <t>194 Job work</t>
  </si>
  <si>
    <t>596 Job work</t>
  </si>
  <si>
    <t>689 Job work</t>
  </si>
  <si>
    <t>694 Job work</t>
  </si>
  <si>
    <t>115 Job work</t>
  </si>
  <si>
    <t>157 Job wwork</t>
  </si>
  <si>
    <t>705 Job work</t>
  </si>
  <si>
    <t>504 Job wwork</t>
  </si>
  <si>
    <t>514 Job work</t>
  </si>
  <si>
    <t>592 Job work</t>
  </si>
  <si>
    <t>492 Job work</t>
  </si>
  <si>
    <t>304 Job work</t>
  </si>
  <si>
    <t>121 Job work</t>
  </si>
  <si>
    <t>800 Job work</t>
  </si>
  <si>
    <t>225-77</t>
  </si>
  <si>
    <t>723 Job work</t>
  </si>
  <si>
    <t>521 Job work</t>
  </si>
  <si>
    <t>132 Job work</t>
  </si>
  <si>
    <t>104 Job work</t>
  </si>
  <si>
    <t>Work Shop</t>
  </si>
  <si>
    <t>532 Job wwork</t>
  </si>
  <si>
    <t>534 Job work</t>
  </si>
  <si>
    <t>535, Job work</t>
  </si>
  <si>
    <t>536 Job work</t>
  </si>
  <si>
    <t>538 Job work</t>
  </si>
  <si>
    <t>549 Job work</t>
  </si>
  <si>
    <t>127 Job work</t>
  </si>
  <si>
    <t>122 Job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</si>
</sst>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4" fontId="1" fillId="0" borderId="1" xfId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44" fontId="1" fillId="0" borderId="2" xfId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workbookViewId="0">
      <selection activeCell="K31" sqref="K31"/>
    </sheetView>
  </sheetViews>
  <sheetFormatPr defaultRowHeight="15" x14ac:dyDescent="0.25"/>
  <cols>
    <col min="2" max="2" width="7.42578125" customWidth="1"/>
    <col min="3" max="3" width="12.5703125" customWidth="1"/>
    <col min="4" max="4" width="15.42578125" customWidth="1"/>
    <col min="5" max="5" width="9.42578125" customWidth="1"/>
    <col min="6" max="6" width="9" bestFit="1" customWidth="1"/>
    <col min="7" max="7" width="13.85546875" customWidth="1"/>
    <col min="8" max="8" width="11.140625" customWidth="1"/>
    <col min="9" max="9" width="12.42578125" customWidth="1"/>
    <col min="10" max="10" width="13.140625" customWidth="1"/>
    <col min="11" max="11" width="37.85546875" customWidth="1"/>
  </cols>
  <sheetData>
    <row r="2" spans="2:1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2:11" ht="75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2" t="s">
        <v>10</v>
      </c>
    </row>
    <row r="4" spans="2:11" x14ac:dyDescent="0.25">
      <c r="B4" s="4"/>
      <c r="C4" s="4"/>
      <c r="D4" s="4"/>
      <c r="E4" s="4"/>
      <c r="F4" s="4"/>
      <c r="G4" s="5"/>
      <c r="H4" s="4"/>
      <c r="I4" s="4"/>
      <c r="J4" s="6"/>
      <c r="K4" s="5"/>
    </row>
    <row r="5" spans="2:11" x14ac:dyDescent="0.25">
      <c r="B5" s="2">
        <v>1</v>
      </c>
      <c r="C5" s="2">
        <v>9265</v>
      </c>
      <c r="D5" s="2">
        <v>391</v>
      </c>
      <c r="E5" s="7">
        <v>39525</v>
      </c>
      <c r="F5" s="2">
        <v>5</v>
      </c>
      <c r="G5" s="8">
        <v>13579</v>
      </c>
      <c r="H5" s="2">
        <f>DATEDIF(E5,"31.12.2020","M")</f>
        <v>153</v>
      </c>
      <c r="I5" s="8">
        <f>G5*H5*0.05</f>
        <v>103879.35</v>
      </c>
      <c r="J5" s="8">
        <f>G5+I5</f>
        <v>117458.35</v>
      </c>
      <c r="K5" s="2" t="s">
        <v>11</v>
      </c>
    </row>
    <row r="6" spans="2:11" x14ac:dyDescent="0.25">
      <c r="B6" s="2">
        <v>2</v>
      </c>
      <c r="C6" s="2">
        <v>8704</v>
      </c>
      <c r="D6" s="7">
        <v>39638</v>
      </c>
      <c r="E6" s="7">
        <v>39304</v>
      </c>
      <c r="F6" s="2">
        <v>6</v>
      </c>
      <c r="G6" s="2">
        <v>14280</v>
      </c>
      <c r="H6" s="2">
        <f t="shared" ref="H6:H23" si="0">DATEDIF(E6,"31.12.2020","M")</f>
        <v>160</v>
      </c>
      <c r="I6" s="8">
        <f t="shared" ref="I6:I21" si="1">G6*H6*0.05</f>
        <v>114240</v>
      </c>
      <c r="J6" s="8">
        <f t="shared" ref="J6:J19" si="2">G6+I6</f>
        <v>128520</v>
      </c>
      <c r="K6" s="2" t="s">
        <v>11</v>
      </c>
    </row>
    <row r="7" spans="2:11" x14ac:dyDescent="0.25">
      <c r="B7" s="2">
        <v>3</v>
      </c>
      <c r="C7" s="2">
        <v>3651</v>
      </c>
      <c r="D7" s="7">
        <v>39652</v>
      </c>
      <c r="E7" s="7">
        <v>39328</v>
      </c>
      <c r="F7" s="2">
        <v>8</v>
      </c>
      <c r="G7" s="2">
        <v>17935</v>
      </c>
      <c r="H7" s="2">
        <f t="shared" si="0"/>
        <v>159</v>
      </c>
      <c r="I7" s="8">
        <f t="shared" si="1"/>
        <v>142583.25</v>
      </c>
      <c r="J7" s="8">
        <f t="shared" si="2"/>
        <v>160518.25</v>
      </c>
      <c r="K7" s="2" t="s">
        <v>11</v>
      </c>
    </row>
    <row r="8" spans="2:11" x14ac:dyDescent="0.25">
      <c r="B8" s="2">
        <v>4</v>
      </c>
      <c r="C8" s="2">
        <v>9265</v>
      </c>
      <c r="D8" s="2">
        <v>555</v>
      </c>
      <c r="E8" s="7">
        <v>40262</v>
      </c>
      <c r="F8" s="2">
        <v>15</v>
      </c>
      <c r="G8" s="2">
        <v>9070</v>
      </c>
      <c r="H8" s="2">
        <f t="shared" si="0"/>
        <v>129</v>
      </c>
      <c r="I8" s="8">
        <f t="shared" si="1"/>
        <v>58501.5</v>
      </c>
      <c r="J8" s="8">
        <f t="shared" si="2"/>
        <v>67571.5</v>
      </c>
      <c r="K8" s="2" t="s">
        <v>11</v>
      </c>
    </row>
    <row r="9" spans="2:11" x14ac:dyDescent="0.25">
      <c r="B9" s="2">
        <v>5</v>
      </c>
      <c r="C9" s="2">
        <v>9265</v>
      </c>
      <c r="D9" s="2">
        <v>398</v>
      </c>
      <c r="E9" s="7">
        <v>39528</v>
      </c>
      <c r="F9" s="2">
        <v>7</v>
      </c>
      <c r="G9" s="2">
        <v>25246</v>
      </c>
      <c r="H9" s="2">
        <f t="shared" si="0"/>
        <v>153</v>
      </c>
      <c r="I9" s="8">
        <f t="shared" si="1"/>
        <v>193131.90000000002</v>
      </c>
      <c r="J9" s="8">
        <f t="shared" si="2"/>
        <v>218377.90000000002</v>
      </c>
      <c r="K9" s="2" t="s">
        <v>11</v>
      </c>
    </row>
    <row r="10" spans="2:11" x14ac:dyDescent="0.25">
      <c r="B10" s="2">
        <v>6</v>
      </c>
      <c r="C10" s="2">
        <v>8703</v>
      </c>
      <c r="D10" s="2">
        <v>479</v>
      </c>
      <c r="E10" s="7">
        <v>39925</v>
      </c>
      <c r="F10" s="2">
        <v>12</v>
      </c>
      <c r="G10" s="2">
        <v>15760</v>
      </c>
      <c r="H10" s="2">
        <f t="shared" si="0"/>
        <v>140</v>
      </c>
      <c r="I10" s="8">
        <f t="shared" si="1"/>
        <v>110320</v>
      </c>
      <c r="J10" s="8">
        <f t="shared" si="2"/>
        <v>126080</v>
      </c>
      <c r="K10" s="2" t="s">
        <v>11</v>
      </c>
    </row>
    <row r="11" spans="2:11" x14ac:dyDescent="0.25">
      <c r="B11" s="2">
        <v>7</v>
      </c>
      <c r="C11" s="2">
        <v>9265</v>
      </c>
      <c r="D11" s="2">
        <v>462</v>
      </c>
      <c r="E11" s="7">
        <v>39897</v>
      </c>
      <c r="F11" s="2">
        <v>5</v>
      </c>
      <c r="G11" s="2">
        <v>26076</v>
      </c>
      <c r="H11" s="2">
        <f t="shared" si="0"/>
        <v>141</v>
      </c>
      <c r="I11" s="8">
        <f t="shared" si="1"/>
        <v>183835.80000000002</v>
      </c>
      <c r="J11" s="8">
        <f t="shared" si="2"/>
        <v>209911.80000000002</v>
      </c>
      <c r="K11" s="2" t="s">
        <v>11</v>
      </c>
    </row>
    <row r="12" spans="2:11" x14ac:dyDescent="0.25">
      <c r="B12" s="2">
        <v>8</v>
      </c>
      <c r="C12" s="2">
        <v>8363</v>
      </c>
      <c r="D12" s="2" t="s">
        <v>12</v>
      </c>
      <c r="E12" s="7">
        <v>39965</v>
      </c>
      <c r="F12" s="2">
        <v>8</v>
      </c>
      <c r="G12" s="2">
        <v>18980</v>
      </c>
      <c r="H12" s="2">
        <f t="shared" si="0"/>
        <v>138</v>
      </c>
      <c r="I12" s="8">
        <f t="shared" si="1"/>
        <v>130962</v>
      </c>
      <c r="J12" s="8">
        <f t="shared" si="2"/>
        <v>149942</v>
      </c>
      <c r="K12" s="2" t="s">
        <v>11</v>
      </c>
    </row>
    <row r="13" spans="2:11" x14ac:dyDescent="0.25">
      <c r="B13" s="2">
        <v>9</v>
      </c>
      <c r="C13" s="2">
        <v>8363</v>
      </c>
      <c r="D13" s="2" t="s">
        <v>13</v>
      </c>
      <c r="E13" s="7">
        <v>39965</v>
      </c>
      <c r="F13" s="2">
        <v>9</v>
      </c>
      <c r="G13" s="2">
        <v>20950</v>
      </c>
      <c r="H13" s="2">
        <f t="shared" si="0"/>
        <v>138</v>
      </c>
      <c r="I13" s="8">
        <f t="shared" si="1"/>
        <v>144555</v>
      </c>
      <c r="J13" s="8">
        <f t="shared" si="2"/>
        <v>165505</v>
      </c>
      <c r="K13" s="2" t="s">
        <v>11</v>
      </c>
    </row>
    <row r="14" spans="2:11" x14ac:dyDescent="0.25">
      <c r="B14" s="2">
        <v>10</v>
      </c>
      <c r="C14" s="2">
        <v>8363</v>
      </c>
      <c r="D14" s="2">
        <v>717</v>
      </c>
      <c r="E14" s="7">
        <v>39965</v>
      </c>
      <c r="F14" s="2">
        <v>6</v>
      </c>
      <c r="G14" s="2">
        <v>18091</v>
      </c>
      <c r="H14" s="2">
        <f t="shared" si="0"/>
        <v>138</v>
      </c>
      <c r="I14" s="8">
        <f t="shared" si="1"/>
        <v>124827.90000000001</v>
      </c>
      <c r="J14" s="8">
        <f t="shared" si="2"/>
        <v>142918.90000000002</v>
      </c>
      <c r="K14" s="2" t="s">
        <v>11</v>
      </c>
    </row>
    <row r="15" spans="2:11" x14ac:dyDescent="0.25">
      <c r="B15" s="2">
        <v>11</v>
      </c>
      <c r="C15" s="2">
        <v>8363</v>
      </c>
      <c r="D15" s="2">
        <v>692</v>
      </c>
      <c r="E15" s="7">
        <v>40347</v>
      </c>
      <c r="F15" s="2">
        <v>4</v>
      </c>
      <c r="G15" s="2">
        <v>14370</v>
      </c>
      <c r="H15" s="2">
        <f t="shared" si="0"/>
        <v>126</v>
      </c>
      <c r="I15" s="8">
        <f t="shared" si="1"/>
        <v>90531</v>
      </c>
      <c r="J15" s="8">
        <f t="shared" si="2"/>
        <v>104901</v>
      </c>
      <c r="K15" s="2" t="s">
        <v>11</v>
      </c>
    </row>
    <row r="16" spans="2:11" x14ac:dyDescent="0.25">
      <c r="B16" s="2">
        <v>12</v>
      </c>
      <c r="C16" s="2">
        <v>7221</v>
      </c>
      <c r="D16" s="2" t="s">
        <v>14</v>
      </c>
      <c r="E16" s="7">
        <v>39535</v>
      </c>
      <c r="F16" s="2">
        <v>5</v>
      </c>
      <c r="G16" s="2">
        <v>6000</v>
      </c>
      <c r="H16" s="2">
        <f t="shared" si="0"/>
        <v>153</v>
      </c>
      <c r="I16" s="8">
        <f t="shared" si="1"/>
        <v>45900</v>
      </c>
      <c r="J16" s="8">
        <f t="shared" si="2"/>
        <v>51900</v>
      </c>
      <c r="K16" s="2" t="s">
        <v>11</v>
      </c>
    </row>
    <row r="17" spans="2:11" x14ac:dyDescent="0.25">
      <c r="B17" s="2">
        <v>13</v>
      </c>
      <c r="C17" s="2">
        <v>7221</v>
      </c>
      <c r="D17" s="2">
        <v>670</v>
      </c>
      <c r="E17" s="7">
        <v>40315</v>
      </c>
      <c r="F17" s="2">
        <v>1</v>
      </c>
      <c r="G17" s="2">
        <v>5000</v>
      </c>
      <c r="H17" s="2">
        <f t="shared" si="0"/>
        <v>127</v>
      </c>
      <c r="I17" s="8">
        <f t="shared" si="1"/>
        <v>31750</v>
      </c>
      <c r="J17" s="8">
        <f t="shared" si="2"/>
        <v>36750</v>
      </c>
      <c r="K17" s="2" t="s">
        <v>11</v>
      </c>
    </row>
    <row r="18" spans="2:11" x14ac:dyDescent="0.25">
      <c r="B18" s="2">
        <v>14</v>
      </c>
      <c r="C18" s="2">
        <v>7221</v>
      </c>
      <c r="D18" s="2">
        <v>671</v>
      </c>
      <c r="E18" s="7">
        <v>40315</v>
      </c>
      <c r="F18" s="2">
        <v>3</v>
      </c>
      <c r="G18" s="2">
        <v>5404</v>
      </c>
      <c r="H18" s="2">
        <f t="shared" si="0"/>
        <v>127</v>
      </c>
      <c r="I18" s="8">
        <f t="shared" si="1"/>
        <v>34315.4</v>
      </c>
      <c r="J18" s="8">
        <f t="shared" si="2"/>
        <v>39719.4</v>
      </c>
      <c r="K18" s="2" t="s">
        <v>11</v>
      </c>
    </row>
    <row r="19" spans="2:11" x14ac:dyDescent="0.25">
      <c r="B19" s="2">
        <v>15</v>
      </c>
      <c r="C19" s="2">
        <v>7221</v>
      </c>
      <c r="D19" s="2">
        <v>672</v>
      </c>
      <c r="E19" s="7">
        <v>40316</v>
      </c>
      <c r="F19" s="2">
        <v>1</v>
      </c>
      <c r="G19" s="2">
        <v>5600</v>
      </c>
      <c r="H19" s="2">
        <f t="shared" si="0"/>
        <v>127</v>
      </c>
      <c r="I19" s="8">
        <f t="shared" si="1"/>
        <v>35560</v>
      </c>
      <c r="J19" s="8">
        <f t="shared" si="2"/>
        <v>41160</v>
      </c>
      <c r="K19" s="2" t="s">
        <v>11</v>
      </c>
    </row>
    <row r="20" spans="2:11" x14ac:dyDescent="0.25">
      <c r="B20" s="2">
        <v>16</v>
      </c>
      <c r="C20" s="2">
        <v>3201</v>
      </c>
      <c r="D20" s="2">
        <v>131</v>
      </c>
      <c r="E20" s="7">
        <v>40515</v>
      </c>
      <c r="F20" s="2">
        <v>3</v>
      </c>
      <c r="G20" s="2">
        <v>1090</v>
      </c>
      <c r="H20" s="2">
        <f t="shared" si="0"/>
        <v>120</v>
      </c>
      <c r="I20" s="8">
        <f t="shared" si="1"/>
        <v>6540</v>
      </c>
      <c r="J20" s="8">
        <v>7630</v>
      </c>
      <c r="K20" s="2" t="s">
        <v>11</v>
      </c>
    </row>
    <row r="21" spans="2:11" x14ac:dyDescent="0.25">
      <c r="B21" s="2">
        <v>17</v>
      </c>
      <c r="C21" s="2">
        <v>458</v>
      </c>
      <c r="D21" s="2">
        <v>527</v>
      </c>
      <c r="E21" s="7">
        <v>39921</v>
      </c>
      <c r="F21" s="2">
        <v>7</v>
      </c>
      <c r="G21" s="2">
        <v>23075</v>
      </c>
      <c r="H21" s="2">
        <f t="shared" si="0"/>
        <v>140</v>
      </c>
      <c r="I21" s="8">
        <f t="shared" si="1"/>
        <v>161525</v>
      </c>
      <c r="J21" s="8">
        <v>184640</v>
      </c>
      <c r="K21" s="2" t="s">
        <v>11</v>
      </c>
    </row>
    <row r="22" spans="2:11" x14ac:dyDescent="0.25">
      <c r="B22" s="2">
        <v>18</v>
      </c>
      <c r="C22" s="2">
        <v>458</v>
      </c>
      <c r="D22" s="2">
        <v>177</v>
      </c>
      <c r="E22" s="7">
        <v>40595</v>
      </c>
      <c r="F22" s="9">
        <v>5</v>
      </c>
      <c r="G22" s="9">
        <v>8109</v>
      </c>
      <c r="H22" s="2">
        <f t="shared" si="0"/>
        <v>118</v>
      </c>
      <c r="I22" s="9">
        <v>18231</v>
      </c>
      <c r="J22" s="10">
        <v>26340</v>
      </c>
      <c r="K22" s="2" t="s">
        <v>11</v>
      </c>
    </row>
    <row r="23" spans="2:11" x14ac:dyDescent="0.25">
      <c r="B23" s="2">
        <v>19</v>
      </c>
      <c r="C23" s="2">
        <v>458</v>
      </c>
      <c r="D23" s="2">
        <v>589</v>
      </c>
      <c r="E23" s="7">
        <v>40327</v>
      </c>
      <c r="F23" s="2">
        <v>4</v>
      </c>
      <c r="G23" s="2">
        <v>3090</v>
      </c>
      <c r="H23" s="2">
        <f t="shared" si="0"/>
        <v>127</v>
      </c>
      <c r="I23" s="9">
        <v>19621</v>
      </c>
      <c r="J23" s="10">
        <v>26340</v>
      </c>
      <c r="K23" s="2" t="s">
        <v>11</v>
      </c>
    </row>
    <row r="24" spans="2:11" x14ac:dyDescent="0.25">
      <c r="B24" s="2">
        <v>20</v>
      </c>
      <c r="C24" s="2">
        <v>458</v>
      </c>
      <c r="D24" s="2">
        <v>640</v>
      </c>
      <c r="E24" s="7">
        <v>40281</v>
      </c>
      <c r="F24" s="2">
        <v>4</v>
      </c>
      <c r="G24" s="8">
        <v>6400</v>
      </c>
      <c r="H24" s="2">
        <f>DATEDIF(E24,"31.12.2020","M")</f>
        <v>128</v>
      </c>
      <c r="I24" s="8">
        <f>G24*H24*0.05</f>
        <v>40960</v>
      </c>
      <c r="J24" s="8">
        <f>G24+I24</f>
        <v>47360</v>
      </c>
      <c r="K24" s="2" t="s">
        <v>15</v>
      </c>
    </row>
    <row r="25" spans="2:11" x14ac:dyDescent="0.25">
      <c r="B25" s="2">
        <v>21</v>
      </c>
      <c r="C25" s="2" t="s">
        <v>16</v>
      </c>
      <c r="D25" s="2" t="s">
        <v>17</v>
      </c>
      <c r="E25" s="7">
        <v>40014</v>
      </c>
      <c r="F25" s="2">
        <v>10</v>
      </c>
      <c r="G25" s="2">
        <v>18760</v>
      </c>
      <c r="H25" s="2">
        <f t="shared" ref="H25:H28" si="3">DATEDIF(E25,"31.12.2020","M")</f>
        <v>137</v>
      </c>
      <c r="I25" s="8">
        <f t="shared" ref="I25:I28" si="4">G25*H25*0.05</f>
        <v>128506</v>
      </c>
      <c r="J25" s="8">
        <f t="shared" ref="J25:J28" si="5">G25+I25</f>
        <v>147266</v>
      </c>
      <c r="K25" s="2" t="s">
        <v>18</v>
      </c>
    </row>
    <row r="26" spans="2:11" x14ac:dyDescent="0.25">
      <c r="B26" s="2">
        <v>22</v>
      </c>
      <c r="C26" s="2">
        <v>458</v>
      </c>
      <c r="D26" s="2" t="s">
        <v>19</v>
      </c>
      <c r="E26" s="7">
        <v>40507</v>
      </c>
      <c r="F26" s="2">
        <v>1</v>
      </c>
      <c r="G26" s="2">
        <v>3700</v>
      </c>
      <c r="H26" s="2">
        <f t="shared" si="3"/>
        <v>121</v>
      </c>
      <c r="I26" s="8">
        <f t="shared" si="4"/>
        <v>22385</v>
      </c>
      <c r="J26" s="8">
        <f t="shared" si="5"/>
        <v>26085</v>
      </c>
      <c r="K26" s="2" t="s">
        <v>18</v>
      </c>
    </row>
    <row r="27" spans="2:11" x14ac:dyDescent="0.25">
      <c r="B27" s="2">
        <v>23</v>
      </c>
      <c r="C27" s="2" t="s">
        <v>16</v>
      </c>
      <c r="D27" s="2">
        <v>305</v>
      </c>
      <c r="E27" s="7">
        <v>39812</v>
      </c>
      <c r="F27" s="2">
        <v>6</v>
      </c>
      <c r="G27" s="2">
        <v>23200</v>
      </c>
      <c r="H27" s="2">
        <f t="shared" si="3"/>
        <v>144</v>
      </c>
      <c r="I27" s="8">
        <f t="shared" si="4"/>
        <v>167040</v>
      </c>
      <c r="J27" s="8">
        <f t="shared" si="5"/>
        <v>190240</v>
      </c>
      <c r="K27" s="2" t="s">
        <v>15</v>
      </c>
    </row>
    <row r="28" spans="2:11" x14ac:dyDescent="0.25">
      <c r="B28" s="2">
        <v>24</v>
      </c>
      <c r="C28" s="2" t="s">
        <v>20</v>
      </c>
      <c r="D28" s="2">
        <v>197</v>
      </c>
      <c r="E28" s="7">
        <v>40667</v>
      </c>
      <c r="F28" s="2">
        <v>5</v>
      </c>
      <c r="G28" s="2">
        <v>17160</v>
      </c>
      <c r="H28" s="2">
        <f t="shared" si="3"/>
        <v>115</v>
      </c>
      <c r="I28" s="8">
        <f t="shared" si="4"/>
        <v>98670</v>
      </c>
      <c r="J28" s="8">
        <f t="shared" si="5"/>
        <v>115830</v>
      </c>
      <c r="K28" s="2" t="s">
        <v>18</v>
      </c>
    </row>
    <row r="29" spans="2:11" x14ac:dyDescent="0.25">
      <c r="B29" s="11"/>
      <c r="C29" s="11"/>
      <c r="D29" s="11"/>
      <c r="E29" s="11"/>
      <c r="F29" s="11"/>
      <c r="G29" s="12">
        <f>SUM(G5:G28)</f>
        <v>320925</v>
      </c>
      <c r="H29" s="11"/>
      <c r="I29" s="11"/>
      <c r="J29" s="12">
        <f>SUM(J4:J28)</f>
        <v>2532965.1</v>
      </c>
      <c r="K29" s="11"/>
    </row>
    <row r="30" spans="2:11" x14ac:dyDescent="0.25">
      <c r="B30" s="13"/>
      <c r="C30" s="13"/>
      <c r="D30" s="13"/>
      <c r="E30" s="13"/>
      <c r="F30" s="13"/>
      <c r="G30" s="13"/>
      <c r="H30" s="13"/>
      <c r="I30" s="13"/>
      <c r="J30" s="14"/>
      <c r="K30" s="13"/>
    </row>
    <row r="31" spans="2:11" x14ac:dyDescent="0.25">
      <c r="B31" s="15" t="s">
        <v>21</v>
      </c>
      <c r="C31" s="15"/>
      <c r="D31" s="15"/>
      <c r="E31" s="13"/>
      <c r="F31" s="13"/>
      <c r="G31" s="13"/>
      <c r="H31" s="13"/>
      <c r="I31" s="13"/>
      <c r="J31" s="14"/>
      <c r="K31" s="16" t="s">
        <v>22</v>
      </c>
    </row>
    <row r="32" spans="2:11" x14ac:dyDescent="0.25">
      <c r="B32" s="13"/>
      <c r="C32" s="13"/>
      <c r="D32" s="13"/>
      <c r="E32" s="13"/>
      <c r="F32" s="13"/>
      <c r="G32" s="13"/>
      <c r="H32" s="13"/>
      <c r="I32" s="13"/>
      <c r="J32" s="14"/>
      <c r="K32" s="16"/>
    </row>
    <row r="33" spans="2:11" x14ac:dyDescent="0.25">
      <c r="B33" s="13"/>
      <c r="C33" s="13"/>
      <c r="D33" s="13"/>
      <c r="E33" s="13"/>
      <c r="F33" s="13"/>
      <c r="G33" s="13"/>
      <c r="H33" s="13"/>
      <c r="I33" s="13"/>
      <c r="J33" s="14"/>
      <c r="K33" s="16" t="s">
        <v>23</v>
      </c>
    </row>
  </sheetData>
  <mergeCells count="4">
    <mergeCell ref="B2:K2"/>
    <mergeCell ref="B4:F4"/>
    <mergeCell ref="H4:I4"/>
    <mergeCell ref="B31:D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L18" sqref="L18"/>
    </sheetView>
  </sheetViews>
  <sheetFormatPr defaultRowHeight="15" x14ac:dyDescent="0.25"/>
  <cols>
    <col min="2" max="2" width="7.42578125" customWidth="1"/>
    <col min="3" max="3" width="12.5703125" customWidth="1"/>
    <col min="4" max="4" width="1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5" customWidth="1"/>
    <col min="11" max="11" width="39.85546875" customWidth="1"/>
  </cols>
  <sheetData>
    <row r="2" spans="2:11" x14ac:dyDescent="0.25">
      <c r="B2" s="17" t="s">
        <v>24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3354102</v>
      </c>
      <c r="H4" s="17"/>
      <c r="I4" s="17"/>
      <c r="J4" s="19">
        <v>26296687</v>
      </c>
      <c r="K4" s="18" t="s">
        <v>34</v>
      </c>
    </row>
    <row r="5" spans="2:11" x14ac:dyDescent="0.25">
      <c r="B5" s="18">
        <v>217</v>
      </c>
      <c r="C5" s="18">
        <v>6382</v>
      </c>
      <c r="D5" s="18">
        <v>471</v>
      </c>
      <c r="E5" s="18">
        <v>39806</v>
      </c>
      <c r="F5" s="18">
        <v>16</v>
      </c>
      <c r="G5" s="18">
        <v>22749</v>
      </c>
      <c r="H5" s="18">
        <f>DATEDIF(E5,"31.12.2020","M")</f>
        <v>144</v>
      </c>
      <c r="I5" s="18">
        <f>G5*H5*0.05</f>
        <v>163792.80000000002</v>
      </c>
      <c r="J5" s="18">
        <f>G5+I5</f>
        <v>186541.80000000002</v>
      </c>
      <c r="K5" s="18" t="s">
        <v>34</v>
      </c>
    </row>
    <row r="6" spans="2:11" x14ac:dyDescent="0.25">
      <c r="B6" s="18">
        <v>218</v>
      </c>
      <c r="C6" s="18" t="s">
        <v>72</v>
      </c>
      <c r="D6" s="18">
        <v>586</v>
      </c>
      <c r="E6" s="18">
        <v>40325</v>
      </c>
      <c r="F6" s="18">
        <v>3</v>
      </c>
      <c r="G6" s="18">
        <v>2400</v>
      </c>
      <c r="H6" s="18">
        <f t="shared" ref="H6:H21" si="0">DATEDIF(E6,"31.12.2020","M")</f>
        <v>127</v>
      </c>
      <c r="I6" s="18">
        <f t="shared" ref="I6:I21" si="1">G6*H6*0.05</f>
        <v>15240</v>
      </c>
      <c r="J6" s="18">
        <f t="shared" ref="J6:J21" si="2">G6+I6</f>
        <v>17640</v>
      </c>
      <c r="K6" s="18" t="s">
        <v>34</v>
      </c>
    </row>
    <row r="7" spans="2:11" x14ac:dyDescent="0.25">
      <c r="B7" s="18">
        <v>219</v>
      </c>
      <c r="C7" s="18" t="s">
        <v>35</v>
      </c>
      <c r="D7" s="18" t="s">
        <v>73</v>
      </c>
      <c r="E7" s="18">
        <v>40221</v>
      </c>
      <c r="F7" s="18">
        <v>7</v>
      </c>
      <c r="G7" s="18">
        <v>23600</v>
      </c>
      <c r="H7" s="18">
        <f t="shared" si="0"/>
        <v>130</v>
      </c>
      <c r="I7" s="18">
        <f t="shared" si="1"/>
        <v>153400</v>
      </c>
      <c r="J7" s="18">
        <f t="shared" si="2"/>
        <v>177000</v>
      </c>
      <c r="K7" s="18" t="s">
        <v>34</v>
      </c>
    </row>
    <row r="8" spans="2:11" x14ac:dyDescent="0.25">
      <c r="B8" s="18">
        <v>220</v>
      </c>
      <c r="C8" s="18" t="s">
        <v>35</v>
      </c>
      <c r="D8" s="18" t="s">
        <v>74</v>
      </c>
      <c r="E8" s="18">
        <v>40223</v>
      </c>
      <c r="F8" s="18">
        <v>8</v>
      </c>
      <c r="G8" s="18">
        <v>18460</v>
      </c>
      <c r="H8" s="18">
        <f t="shared" si="0"/>
        <v>130</v>
      </c>
      <c r="I8" s="18">
        <f t="shared" si="1"/>
        <v>119990</v>
      </c>
      <c r="J8" s="18">
        <f t="shared" si="2"/>
        <v>138450</v>
      </c>
      <c r="K8" s="18" t="s">
        <v>34</v>
      </c>
    </row>
    <row r="9" spans="2:11" x14ac:dyDescent="0.25">
      <c r="B9" s="18">
        <v>221</v>
      </c>
      <c r="C9" s="18" t="s">
        <v>35</v>
      </c>
      <c r="D9" s="18" t="s">
        <v>75</v>
      </c>
      <c r="E9" s="18">
        <v>40226</v>
      </c>
      <c r="F9" s="18">
        <v>6</v>
      </c>
      <c r="G9" s="18">
        <v>17500</v>
      </c>
      <c r="H9" s="18">
        <f t="shared" si="0"/>
        <v>130</v>
      </c>
      <c r="I9" s="18">
        <f t="shared" si="1"/>
        <v>113750</v>
      </c>
      <c r="J9" s="18">
        <f t="shared" si="2"/>
        <v>131250</v>
      </c>
      <c r="K9" s="18" t="s">
        <v>34</v>
      </c>
    </row>
    <row r="10" spans="2:11" x14ac:dyDescent="0.25">
      <c r="B10" s="18">
        <v>222</v>
      </c>
      <c r="C10" s="18" t="s">
        <v>35</v>
      </c>
      <c r="D10" s="18" t="s">
        <v>76</v>
      </c>
      <c r="E10" s="18">
        <v>40228</v>
      </c>
      <c r="F10" s="18">
        <v>3</v>
      </c>
      <c r="G10" s="18">
        <v>22500</v>
      </c>
      <c r="H10" s="18">
        <f t="shared" si="0"/>
        <v>130</v>
      </c>
      <c r="I10" s="18">
        <f t="shared" si="1"/>
        <v>146250</v>
      </c>
      <c r="J10" s="18">
        <f t="shared" si="2"/>
        <v>168750</v>
      </c>
      <c r="K10" s="18" t="s">
        <v>34</v>
      </c>
    </row>
    <row r="11" spans="2:11" x14ac:dyDescent="0.25">
      <c r="B11" s="18">
        <v>223</v>
      </c>
      <c r="C11" s="18" t="s">
        <v>35</v>
      </c>
      <c r="D11" s="18" t="s">
        <v>38</v>
      </c>
      <c r="E11" s="18">
        <v>40231</v>
      </c>
      <c r="F11" s="18">
        <v>6</v>
      </c>
      <c r="G11" s="18">
        <v>24500</v>
      </c>
      <c r="H11" s="18">
        <f t="shared" si="0"/>
        <v>130</v>
      </c>
      <c r="I11" s="18">
        <f t="shared" si="1"/>
        <v>159250</v>
      </c>
      <c r="J11" s="18">
        <f t="shared" si="2"/>
        <v>183750</v>
      </c>
      <c r="K11" s="18" t="s">
        <v>34</v>
      </c>
    </row>
    <row r="12" spans="2:11" x14ac:dyDescent="0.25">
      <c r="B12" s="18">
        <v>224</v>
      </c>
      <c r="C12" s="18" t="s">
        <v>35</v>
      </c>
      <c r="D12" s="18" t="s">
        <v>77</v>
      </c>
      <c r="E12" s="18">
        <v>40234</v>
      </c>
      <c r="F12" s="18">
        <v>7</v>
      </c>
      <c r="G12" s="18">
        <v>21400</v>
      </c>
      <c r="H12" s="18">
        <f t="shared" si="0"/>
        <v>130</v>
      </c>
      <c r="I12" s="18">
        <f t="shared" si="1"/>
        <v>139100</v>
      </c>
      <c r="J12" s="18">
        <f t="shared" si="2"/>
        <v>160500</v>
      </c>
      <c r="K12" s="18" t="s">
        <v>34</v>
      </c>
    </row>
    <row r="13" spans="2:11" x14ac:dyDescent="0.25">
      <c r="B13" s="18">
        <v>225</v>
      </c>
      <c r="C13" s="18">
        <v>7291</v>
      </c>
      <c r="D13" s="18" t="s">
        <v>78</v>
      </c>
      <c r="E13" s="18">
        <v>40247</v>
      </c>
      <c r="F13" s="18">
        <v>2</v>
      </c>
      <c r="G13" s="18">
        <v>22000</v>
      </c>
      <c r="H13" s="18">
        <f t="shared" si="0"/>
        <v>129</v>
      </c>
      <c r="I13" s="18">
        <f t="shared" si="1"/>
        <v>141900</v>
      </c>
      <c r="J13" s="18">
        <f t="shared" si="2"/>
        <v>163900</v>
      </c>
      <c r="K13" s="18" t="s">
        <v>34</v>
      </c>
    </row>
    <row r="14" spans="2:11" x14ac:dyDescent="0.25">
      <c r="B14" s="18">
        <v>226</v>
      </c>
      <c r="C14" s="18" t="s">
        <v>35</v>
      </c>
      <c r="D14" s="18" t="s">
        <v>79</v>
      </c>
      <c r="E14" s="18">
        <v>39549</v>
      </c>
      <c r="F14" s="18">
        <v>3</v>
      </c>
      <c r="G14" s="18">
        <v>2400</v>
      </c>
      <c r="H14" s="18">
        <f t="shared" si="0"/>
        <v>152</v>
      </c>
      <c r="I14" s="18">
        <f t="shared" si="1"/>
        <v>18240</v>
      </c>
      <c r="J14" s="18">
        <f t="shared" si="2"/>
        <v>20640</v>
      </c>
      <c r="K14" s="18" t="s">
        <v>34</v>
      </c>
    </row>
    <row r="15" spans="2:11" x14ac:dyDescent="0.25">
      <c r="B15" s="18">
        <v>227</v>
      </c>
      <c r="C15" s="18">
        <v>6905</v>
      </c>
      <c r="D15" s="18">
        <v>389</v>
      </c>
      <c r="E15" s="18">
        <v>39426</v>
      </c>
      <c r="F15" s="18">
        <v>1</v>
      </c>
      <c r="G15" s="18">
        <v>25000</v>
      </c>
      <c r="H15" s="18">
        <f t="shared" si="0"/>
        <v>156</v>
      </c>
      <c r="I15" s="18">
        <f t="shared" si="1"/>
        <v>195000</v>
      </c>
      <c r="J15" s="18">
        <f t="shared" si="2"/>
        <v>220000</v>
      </c>
      <c r="K15" s="18" t="s">
        <v>34</v>
      </c>
    </row>
    <row r="16" spans="2:11" x14ac:dyDescent="0.25">
      <c r="B16" s="18">
        <v>228</v>
      </c>
      <c r="C16" s="18">
        <v>8362</v>
      </c>
      <c r="D16" s="18">
        <v>20</v>
      </c>
      <c r="E16" s="18">
        <v>39310</v>
      </c>
      <c r="F16" s="18">
        <v>5</v>
      </c>
      <c r="G16" s="18">
        <v>6900</v>
      </c>
      <c r="H16" s="18">
        <f t="shared" si="0"/>
        <v>160</v>
      </c>
      <c r="I16" s="18">
        <f t="shared" si="1"/>
        <v>55200</v>
      </c>
      <c r="J16" s="18">
        <f t="shared" si="2"/>
        <v>62100</v>
      </c>
      <c r="K16" s="18" t="s">
        <v>34</v>
      </c>
    </row>
    <row r="17" spans="2:11" x14ac:dyDescent="0.25">
      <c r="B17" s="18">
        <v>229</v>
      </c>
      <c r="C17" s="18" t="s">
        <v>35</v>
      </c>
      <c r="D17" s="18">
        <v>385</v>
      </c>
      <c r="E17" s="18">
        <v>39677</v>
      </c>
      <c r="F17" s="18">
        <v>6</v>
      </c>
      <c r="G17" s="18">
        <v>24600</v>
      </c>
      <c r="H17" s="18">
        <f t="shared" si="0"/>
        <v>148</v>
      </c>
      <c r="I17" s="18">
        <f t="shared" si="1"/>
        <v>182040</v>
      </c>
      <c r="J17" s="18">
        <f t="shared" si="2"/>
        <v>206640</v>
      </c>
      <c r="K17" s="18" t="s">
        <v>34</v>
      </c>
    </row>
    <row r="18" spans="2:11" x14ac:dyDescent="0.25">
      <c r="B18" s="18">
        <v>230</v>
      </c>
      <c r="C18" s="18">
        <v>8704</v>
      </c>
      <c r="D18" s="18">
        <v>423</v>
      </c>
      <c r="E18" s="18">
        <v>39483</v>
      </c>
      <c r="F18" s="18">
        <v>14</v>
      </c>
      <c r="G18" s="18">
        <v>19670</v>
      </c>
      <c r="H18" s="18">
        <f t="shared" si="0"/>
        <v>154</v>
      </c>
      <c r="I18" s="18">
        <f t="shared" si="1"/>
        <v>151459</v>
      </c>
      <c r="J18" s="18">
        <f t="shared" si="2"/>
        <v>171129</v>
      </c>
      <c r="K18" s="18" t="s">
        <v>34</v>
      </c>
    </row>
    <row r="19" spans="2:11" x14ac:dyDescent="0.25">
      <c r="B19" s="18">
        <v>231</v>
      </c>
      <c r="C19" s="18">
        <v>3651</v>
      </c>
      <c r="D19" s="18">
        <v>312</v>
      </c>
      <c r="E19" s="18">
        <v>39332</v>
      </c>
      <c r="F19" s="18">
        <v>8</v>
      </c>
      <c r="G19" s="18">
        <v>24370</v>
      </c>
      <c r="H19" s="18">
        <f t="shared" si="0"/>
        <v>159</v>
      </c>
      <c r="I19" s="18">
        <f t="shared" si="1"/>
        <v>193741.5</v>
      </c>
      <c r="J19" s="18">
        <f t="shared" si="2"/>
        <v>218111.5</v>
      </c>
      <c r="K19" s="18" t="s">
        <v>34</v>
      </c>
    </row>
    <row r="20" spans="2:11" x14ac:dyDescent="0.25">
      <c r="B20" s="18">
        <v>232</v>
      </c>
      <c r="C20" s="18">
        <v>3652</v>
      </c>
      <c r="D20" s="18">
        <v>308</v>
      </c>
      <c r="E20" s="18">
        <v>39459</v>
      </c>
      <c r="F20" s="18">
        <v>1</v>
      </c>
      <c r="G20" s="18">
        <v>24600</v>
      </c>
      <c r="H20" s="18">
        <f t="shared" si="0"/>
        <v>155</v>
      </c>
      <c r="I20" s="18">
        <f t="shared" si="1"/>
        <v>190650</v>
      </c>
      <c r="J20" s="18">
        <f t="shared" si="2"/>
        <v>215250</v>
      </c>
      <c r="K20" s="18" t="s">
        <v>34</v>
      </c>
    </row>
    <row r="21" spans="2:11" x14ac:dyDescent="0.25">
      <c r="B21" s="18">
        <v>233</v>
      </c>
      <c r="C21" s="18" t="s">
        <v>35</v>
      </c>
      <c r="D21" s="18" t="s">
        <v>80</v>
      </c>
      <c r="E21" s="18">
        <v>39542</v>
      </c>
      <c r="F21" s="18">
        <v>3</v>
      </c>
      <c r="G21" s="18">
        <v>3000</v>
      </c>
      <c r="H21" s="18">
        <f t="shared" si="0"/>
        <v>152</v>
      </c>
      <c r="I21" s="18">
        <f t="shared" si="1"/>
        <v>22800</v>
      </c>
      <c r="J21" s="18">
        <f t="shared" si="2"/>
        <v>25800</v>
      </c>
      <c r="K21" s="18" t="s">
        <v>34</v>
      </c>
    </row>
    <row r="22" spans="2:11" x14ac:dyDescent="0.25">
      <c r="B22" s="28"/>
      <c r="C22" s="28"/>
      <c r="D22" s="28"/>
      <c r="E22" s="28"/>
      <c r="F22" s="28"/>
      <c r="G22" s="29">
        <f>SUM(G4:G21)</f>
        <v>3659751</v>
      </c>
      <c r="H22" s="28"/>
      <c r="I22" s="28"/>
      <c r="J22" s="29">
        <f>SUM(J4:J21)</f>
        <v>28764139.300000001</v>
      </c>
      <c r="K22" s="28"/>
    </row>
    <row r="23" spans="2:11" x14ac:dyDescent="0.25">
      <c r="B23" s="35"/>
      <c r="C23" s="35"/>
      <c r="D23" s="35"/>
      <c r="E23" s="35"/>
      <c r="F23" s="35"/>
      <c r="G23" s="35"/>
      <c r="H23" s="35"/>
      <c r="I23" s="35"/>
      <c r="J23" s="36"/>
      <c r="K23" s="35"/>
    </row>
    <row r="24" spans="2:11" x14ac:dyDescent="0.25">
      <c r="B24" s="37" t="s">
        <v>21</v>
      </c>
      <c r="C24" s="37"/>
      <c r="D24" s="37"/>
      <c r="E24" s="35"/>
      <c r="F24" s="35"/>
      <c r="G24" s="35"/>
      <c r="H24" s="35"/>
      <c r="I24" s="35"/>
      <c r="J24" s="36"/>
      <c r="K24" s="38" t="s">
        <v>22</v>
      </c>
    </row>
    <row r="25" spans="2:11" x14ac:dyDescent="0.25">
      <c r="B25" s="35"/>
      <c r="C25" s="35"/>
      <c r="D25" s="35"/>
      <c r="E25" s="35"/>
      <c r="F25" s="35"/>
      <c r="G25" s="35"/>
      <c r="H25" s="35"/>
      <c r="I25" s="35"/>
      <c r="J25" s="36"/>
      <c r="K25" s="38"/>
    </row>
    <row r="26" spans="2:11" x14ac:dyDescent="0.25">
      <c r="B26" s="35"/>
      <c r="C26" s="35"/>
      <c r="D26" s="35"/>
      <c r="E26" s="35"/>
      <c r="F26" s="35"/>
      <c r="G26" s="35"/>
      <c r="H26" s="35"/>
      <c r="I26" s="35"/>
      <c r="J26" s="36"/>
      <c r="K26" s="38" t="s">
        <v>23</v>
      </c>
    </row>
  </sheetData>
  <mergeCells count="4">
    <mergeCell ref="B2:K2"/>
    <mergeCell ref="B4:F4"/>
    <mergeCell ref="H4:I4"/>
    <mergeCell ref="B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3" workbookViewId="0">
      <selection activeCell="K35" sqref="K35"/>
    </sheetView>
  </sheetViews>
  <sheetFormatPr defaultRowHeight="15" x14ac:dyDescent="0.25"/>
  <cols>
    <col min="2" max="2" width="6.7109375" customWidth="1"/>
    <col min="3" max="3" width="12.5703125" customWidth="1"/>
    <col min="4" max="4" width="14.7109375" customWidth="1"/>
    <col min="5" max="5" width="9.42578125" customWidth="1"/>
    <col min="6" max="6" width="9" bestFit="1" customWidth="1"/>
    <col min="7" max="7" width="11.85546875" customWidth="1"/>
    <col min="8" max="8" width="10.28515625" customWidth="1"/>
    <col min="9" max="9" width="12.42578125" customWidth="1"/>
    <col min="10" max="10" width="14.5703125" customWidth="1"/>
    <col min="11" max="11" width="39.42578125" customWidth="1"/>
  </cols>
  <sheetData>
    <row r="2" spans="2:11" x14ac:dyDescent="0.25">
      <c r="B2" s="17" t="s">
        <v>24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320925</v>
      </c>
      <c r="H4" s="17"/>
      <c r="I4" s="17"/>
      <c r="J4" s="19">
        <v>2532965</v>
      </c>
      <c r="K4" s="18"/>
    </row>
    <row r="5" spans="2:11" x14ac:dyDescent="0.25">
      <c r="B5" s="18">
        <v>25</v>
      </c>
      <c r="C5" s="18" t="s">
        <v>16</v>
      </c>
      <c r="D5" s="18">
        <v>273</v>
      </c>
      <c r="E5" s="18">
        <v>39907</v>
      </c>
      <c r="F5" s="18">
        <v>2</v>
      </c>
      <c r="G5" s="18">
        <v>13300</v>
      </c>
      <c r="H5" s="18">
        <f t="shared" ref="H5:H28" si="0">DATEDIF(E5,"31.12.2020","M")</f>
        <v>140</v>
      </c>
      <c r="I5" s="18">
        <f t="shared" ref="I5:I28" si="1">G5*H5*0.05</f>
        <v>93100</v>
      </c>
      <c r="J5" s="18">
        <f t="shared" ref="J5:J28" si="2">G5+I5</f>
        <v>106400</v>
      </c>
      <c r="K5" s="18" t="s">
        <v>26</v>
      </c>
    </row>
    <row r="6" spans="2:11" x14ac:dyDescent="0.25">
      <c r="B6" s="18">
        <v>26</v>
      </c>
      <c r="C6" s="18" t="s">
        <v>16</v>
      </c>
      <c r="D6" s="18">
        <v>321</v>
      </c>
      <c r="E6" s="18">
        <v>39812</v>
      </c>
      <c r="F6" s="18">
        <v>4</v>
      </c>
      <c r="G6" s="18">
        <v>16000</v>
      </c>
      <c r="H6" s="18">
        <f t="shared" si="0"/>
        <v>144</v>
      </c>
      <c r="I6" s="18">
        <f t="shared" si="1"/>
        <v>115200</v>
      </c>
      <c r="J6" s="18">
        <f t="shared" si="2"/>
        <v>131200</v>
      </c>
      <c r="K6" s="18" t="s">
        <v>26</v>
      </c>
    </row>
    <row r="7" spans="2:11" x14ac:dyDescent="0.25">
      <c r="B7" s="18">
        <v>27</v>
      </c>
      <c r="C7" s="18">
        <v>7751</v>
      </c>
      <c r="D7" s="18">
        <v>695</v>
      </c>
      <c r="E7" s="18">
        <v>40351</v>
      </c>
      <c r="F7" s="18">
        <v>3</v>
      </c>
      <c r="G7" s="18">
        <v>1860</v>
      </c>
      <c r="H7" s="18">
        <f t="shared" si="0"/>
        <v>126</v>
      </c>
      <c r="I7" s="18">
        <f t="shared" si="1"/>
        <v>11718</v>
      </c>
      <c r="J7" s="18">
        <f t="shared" si="2"/>
        <v>13578</v>
      </c>
      <c r="K7" s="18" t="s">
        <v>26</v>
      </c>
    </row>
    <row r="8" spans="2:11" x14ac:dyDescent="0.25">
      <c r="B8" s="18">
        <v>28</v>
      </c>
      <c r="C8" s="18">
        <v>8379</v>
      </c>
      <c r="D8" s="18">
        <v>422</v>
      </c>
      <c r="E8" s="18">
        <v>39905</v>
      </c>
      <c r="F8" s="18">
        <v>10</v>
      </c>
      <c r="G8" s="18">
        <v>27100</v>
      </c>
      <c r="H8" s="18">
        <f t="shared" si="0"/>
        <v>140</v>
      </c>
      <c r="I8" s="18">
        <f t="shared" si="1"/>
        <v>189700</v>
      </c>
      <c r="J8" s="18">
        <f t="shared" si="2"/>
        <v>216800</v>
      </c>
      <c r="K8" s="18" t="s">
        <v>26</v>
      </c>
    </row>
    <row r="9" spans="2:11" x14ac:dyDescent="0.25">
      <c r="B9" s="18">
        <v>29</v>
      </c>
      <c r="C9" s="18">
        <v>8379</v>
      </c>
      <c r="D9" s="18">
        <v>255</v>
      </c>
      <c r="E9" s="18">
        <v>39623</v>
      </c>
      <c r="F9" s="18">
        <v>6</v>
      </c>
      <c r="G9" s="18">
        <v>6700</v>
      </c>
      <c r="H9" s="18">
        <f t="shared" si="0"/>
        <v>150</v>
      </c>
      <c r="I9" s="18">
        <f t="shared" si="1"/>
        <v>50250</v>
      </c>
      <c r="J9" s="18">
        <f t="shared" si="2"/>
        <v>56950</v>
      </c>
      <c r="K9" s="18" t="s">
        <v>26</v>
      </c>
    </row>
    <row r="10" spans="2:11" x14ac:dyDescent="0.25">
      <c r="B10" s="18">
        <v>30</v>
      </c>
      <c r="C10" s="18">
        <v>8397</v>
      </c>
      <c r="D10" s="18">
        <v>520</v>
      </c>
      <c r="E10" s="18">
        <v>39541</v>
      </c>
      <c r="F10" s="18">
        <v>13</v>
      </c>
      <c r="G10" s="18">
        <v>23895</v>
      </c>
      <c r="H10" s="18">
        <f t="shared" si="0"/>
        <v>152</v>
      </c>
      <c r="I10" s="18">
        <f t="shared" si="1"/>
        <v>181602</v>
      </c>
      <c r="J10" s="18">
        <f t="shared" si="2"/>
        <v>205497</v>
      </c>
      <c r="K10" s="18" t="s">
        <v>26</v>
      </c>
    </row>
    <row r="11" spans="2:11" x14ac:dyDescent="0.25">
      <c r="B11" s="18">
        <v>31</v>
      </c>
      <c r="C11" s="18" t="s">
        <v>16</v>
      </c>
      <c r="D11" s="18" t="s">
        <v>27</v>
      </c>
      <c r="E11" s="18">
        <v>39515</v>
      </c>
      <c r="F11" s="18">
        <v>6</v>
      </c>
      <c r="G11" s="18">
        <v>11600</v>
      </c>
      <c r="H11" s="18">
        <f t="shared" si="0"/>
        <v>153</v>
      </c>
      <c r="I11" s="18">
        <f t="shared" si="1"/>
        <v>88740</v>
      </c>
      <c r="J11" s="18">
        <f t="shared" si="2"/>
        <v>100340</v>
      </c>
      <c r="K11" s="18" t="s">
        <v>26</v>
      </c>
    </row>
    <row r="12" spans="2:11" x14ac:dyDescent="0.25">
      <c r="B12" s="18">
        <v>32</v>
      </c>
      <c r="C12" s="18" t="s">
        <v>16</v>
      </c>
      <c r="D12" s="18">
        <v>789</v>
      </c>
      <c r="E12" s="18">
        <v>40023</v>
      </c>
      <c r="F12" s="18">
        <v>4</v>
      </c>
      <c r="G12" s="18">
        <v>22480</v>
      </c>
      <c r="H12" s="18">
        <f t="shared" si="0"/>
        <v>137</v>
      </c>
      <c r="I12" s="18">
        <f t="shared" si="1"/>
        <v>153988</v>
      </c>
      <c r="J12" s="18">
        <f t="shared" si="2"/>
        <v>176468</v>
      </c>
      <c r="K12" s="18" t="s">
        <v>26</v>
      </c>
    </row>
    <row r="13" spans="2:11" x14ac:dyDescent="0.25">
      <c r="B13" s="18">
        <v>33</v>
      </c>
      <c r="C13" s="18" t="s">
        <v>16</v>
      </c>
      <c r="D13" s="18" t="s">
        <v>28</v>
      </c>
      <c r="E13" s="18">
        <v>39969</v>
      </c>
      <c r="F13" s="18">
        <v>4</v>
      </c>
      <c r="G13" s="18">
        <v>18750</v>
      </c>
      <c r="H13" s="18">
        <f t="shared" si="0"/>
        <v>138</v>
      </c>
      <c r="I13" s="18">
        <f t="shared" si="1"/>
        <v>129375</v>
      </c>
      <c r="J13" s="18">
        <f t="shared" si="2"/>
        <v>148125</v>
      </c>
      <c r="K13" s="18" t="s">
        <v>26</v>
      </c>
    </row>
    <row r="14" spans="2:11" x14ac:dyDescent="0.25">
      <c r="B14" s="18">
        <v>34</v>
      </c>
      <c r="C14" s="18">
        <v>8369</v>
      </c>
      <c r="D14" s="18">
        <v>693</v>
      </c>
      <c r="E14" s="18">
        <v>40350</v>
      </c>
      <c r="F14" s="18">
        <v>3</v>
      </c>
      <c r="G14" s="18">
        <v>1280</v>
      </c>
      <c r="H14" s="18">
        <f t="shared" si="0"/>
        <v>126</v>
      </c>
      <c r="I14" s="18">
        <f t="shared" si="1"/>
        <v>8064</v>
      </c>
      <c r="J14" s="18">
        <f t="shared" si="2"/>
        <v>9344</v>
      </c>
      <c r="K14" s="18" t="s">
        <v>26</v>
      </c>
    </row>
    <row r="15" spans="2:11" x14ac:dyDescent="0.25">
      <c r="B15" s="18">
        <v>35</v>
      </c>
      <c r="C15" s="18">
        <v>4819</v>
      </c>
      <c r="D15" s="18">
        <v>134</v>
      </c>
      <c r="E15" s="18">
        <v>40518</v>
      </c>
      <c r="F15" s="18">
        <v>3</v>
      </c>
      <c r="G15" s="18">
        <v>2500</v>
      </c>
      <c r="H15" s="18">
        <f t="shared" si="0"/>
        <v>120</v>
      </c>
      <c r="I15" s="18">
        <f t="shared" si="1"/>
        <v>15000</v>
      </c>
      <c r="J15" s="18">
        <f t="shared" si="2"/>
        <v>17500</v>
      </c>
      <c r="K15" s="18" t="s">
        <v>26</v>
      </c>
    </row>
    <row r="16" spans="2:11" x14ac:dyDescent="0.25">
      <c r="B16" s="18">
        <v>36</v>
      </c>
      <c r="C16" s="18">
        <v>4819</v>
      </c>
      <c r="D16" s="18">
        <v>644</v>
      </c>
      <c r="E16" s="18">
        <v>40291</v>
      </c>
      <c r="F16" s="18">
        <v>5</v>
      </c>
      <c r="G16" s="18">
        <v>8100</v>
      </c>
      <c r="H16" s="18">
        <f t="shared" si="0"/>
        <v>128</v>
      </c>
      <c r="I16" s="18">
        <f t="shared" si="1"/>
        <v>51840</v>
      </c>
      <c r="J16" s="18">
        <f t="shared" si="2"/>
        <v>59940</v>
      </c>
      <c r="K16" s="18" t="s">
        <v>26</v>
      </c>
    </row>
    <row r="17" spans="2:11" x14ac:dyDescent="0.25">
      <c r="B17" s="18">
        <v>37</v>
      </c>
      <c r="C17" s="18">
        <v>237</v>
      </c>
      <c r="D17" s="18">
        <v>123</v>
      </c>
      <c r="E17" s="18">
        <v>40508</v>
      </c>
      <c r="F17" s="20">
        <v>3</v>
      </c>
      <c r="G17" s="18">
        <v>1280</v>
      </c>
      <c r="H17" s="18">
        <f t="shared" si="0"/>
        <v>121</v>
      </c>
      <c r="I17" s="18">
        <f t="shared" si="1"/>
        <v>7744</v>
      </c>
      <c r="J17" s="18">
        <f t="shared" si="2"/>
        <v>9024</v>
      </c>
      <c r="K17" s="18" t="s">
        <v>26</v>
      </c>
    </row>
    <row r="18" spans="2:11" x14ac:dyDescent="0.25">
      <c r="B18" s="18">
        <v>38</v>
      </c>
      <c r="C18" s="18">
        <v>7522</v>
      </c>
      <c r="D18" s="18" t="s">
        <v>29</v>
      </c>
      <c r="E18" s="18">
        <v>40640</v>
      </c>
      <c r="F18" s="18">
        <v>2</v>
      </c>
      <c r="G18" s="18">
        <v>13728</v>
      </c>
      <c r="H18" s="18">
        <f t="shared" si="0"/>
        <v>116</v>
      </c>
      <c r="I18" s="18">
        <f t="shared" si="1"/>
        <v>79622.400000000009</v>
      </c>
      <c r="J18" s="18">
        <f t="shared" si="2"/>
        <v>93350.400000000009</v>
      </c>
      <c r="K18" s="18" t="s">
        <v>26</v>
      </c>
    </row>
    <row r="19" spans="2:11" x14ac:dyDescent="0.25">
      <c r="B19" s="18">
        <v>39</v>
      </c>
      <c r="C19" s="18">
        <v>6545</v>
      </c>
      <c r="D19" s="18" t="s">
        <v>30</v>
      </c>
      <c r="E19" s="18">
        <v>40586</v>
      </c>
      <c r="F19" s="18">
        <v>5</v>
      </c>
      <c r="G19" s="18">
        <v>20624</v>
      </c>
      <c r="H19" s="18">
        <f t="shared" si="0"/>
        <v>118</v>
      </c>
      <c r="I19" s="18">
        <f t="shared" si="1"/>
        <v>121681.60000000001</v>
      </c>
      <c r="J19" s="18">
        <f t="shared" si="2"/>
        <v>142305.60000000001</v>
      </c>
      <c r="K19" s="18" t="s">
        <v>26</v>
      </c>
    </row>
    <row r="20" spans="2:11" x14ac:dyDescent="0.25">
      <c r="B20" s="18">
        <v>40</v>
      </c>
      <c r="C20" s="18">
        <v>5172</v>
      </c>
      <c r="D20" s="18">
        <v>111</v>
      </c>
      <c r="E20" s="18">
        <v>40495</v>
      </c>
      <c r="F20" s="18">
        <v>3</v>
      </c>
      <c r="G20" s="18">
        <v>1240</v>
      </c>
      <c r="H20" s="18">
        <f t="shared" si="0"/>
        <v>121</v>
      </c>
      <c r="I20" s="18">
        <f t="shared" si="1"/>
        <v>7502</v>
      </c>
      <c r="J20" s="18">
        <f t="shared" si="2"/>
        <v>8742</v>
      </c>
      <c r="K20" s="18" t="s">
        <v>26</v>
      </c>
    </row>
    <row r="21" spans="2:11" x14ac:dyDescent="0.25">
      <c r="B21" s="18">
        <v>41</v>
      </c>
      <c r="C21" s="18">
        <v>207</v>
      </c>
      <c r="D21" s="18" t="s">
        <v>31</v>
      </c>
      <c r="E21" s="18">
        <v>40592</v>
      </c>
      <c r="F21" s="18">
        <v>6</v>
      </c>
      <c r="G21" s="18">
        <v>8108</v>
      </c>
      <c r="H21" s="18">
        <f t="shared" si="0"/>
        <v>118</v>
      </c>
      <c r="I21" s="18">
        <f t="shared" si="1"/>
        <v>47837.200000000004</v>
      </c>
      <c r="J21" s="18">
        <f t="shared" si="2"/>
        <v>55945.200000000004</v>
      </c>
      <c r="K21" s="18" t="s">
        <v>26</v>
      </c>
    </row>
    <row r="22" spans="2:11" x14ac:dyDescent="0.25">
      <c r="B22" s="18">
        <v>42</v>
      </c>
      <c r="C22" s="18" t="s">
        <v>16</v>
      </c>
      <c r="D22" s="18" t="s">
        <v>32</v>
      </c>
      <c r="E22" s="18">
        <v>39537</v>
      </c>
      <c r="F22" s="18">
        <v>3</v>
      </c>
      <c r="G22" s="18">
        <v>2900</v>
      </c>
      <c r="H22" s="18">
        <f t="shared" si="0"/>
        <v>153</v>
      </c>
      <c r="I22" s="18">
        <f t="shared" si="1"/>
        <v>22185</v>
      </c>
      <c r="J22" s="18">
        <f t="shared" si="2"/>
        <v>25085</v>
      </c>
      <c r="K22" s="18" t="s">
        <v>26</v>
      </c>
    </row>
    <row r="23" spans="2:11" x14ac:dyDescent="0.25">
      <c r="B23" s="18">
        <v>43</v>
      </c>
      <c r="C23" s="18" t="s">
        <v>16</v>
      </c>
      <c r="D23" s="18">
        <v>126</v>
      </c>
      <c r="E23" s="18">
        <v>39548</v>
      </c>
      <c r="F23" s="18">
        <v>3</v>
      </c>
      <c r="G23" s="18">
        <v>3600</v>
      </c>
      <c r="H23" s="18">
        <f t="shared" si="0"/>
        <v>152</v>
      </c>
      <c r="I23" s="18">
        <f t="shared" si="1"/>
        <v>27360</v>
      </c>
      <c r="J23" s="18">
        <f t="shared" si="2"/>
        <v>30960</v>
      </c>
      <c r="K23" s="18" t="s">
        <v>26</v>
      </c>
    </row>
    <row r="24" spans="2:11" x14ac:dyDescent="0.25">
      <c r="B24" s="18">
        <v>44</v>
      </c>
      <c r="C24" s="18">
        <v>7244</v>
      </c>
      <c r="D24" s="18">
        <v>421</v>
      </c>
      <c r="E24" s="18">
        <v>39907</v>
      </c>
      <c r="F24" s="18">
        <v>9</v>
      </c>
      <c r="G24" s="18">
        <v>19750</v>
      </c>
      <c r="H24" s="18">
        <f>DATEDIF(E24,"31.12.2020","M")</f>
        <v>140</v>
      </c>
      <c r="I24" s="18">
        <f>G24*H24*0.05</f>
        <v>138250</v>
      </c>
      <c r="J24" s="18">
        <f>G24+I24</f>
        <v>158000</v>
      </c>
      <c r="K24" s="18" t="s">
        <v>26</v>
      </c>
    </row>
    <row r="25" spans="2:11" x14ac:dyDescent="0.25">
      <c r="B25" s="18">
        <v>45</v>
      </c>
      <c r="C25" s="18">
        <v>6172</v>
      </c>
      <c r="D25" s="18">
        <v>641</v>
      </c>
      <c r="E25" s="18">
        <v>40284</v>
      </c>
      <c r="F25" s="18">
        <v>4</v>
      </c>
      <c r="G25" s="18">
        <v>20800</v>
      </c>
      <c r="H25" s="18">
        <f t="shared" ref="H25:H27" si="3">DATEDIF(E25,"31.12.2020","M")</f>
        <v>128</v>
      </c>
      <c r="I25" s="18">
        <f t="shared" ref="I25:I27" si="4">G25*H25*0.05</f>
        <v>133120</v>
      </c>
      <c r="J25" s="18">
        <f t="shared" ref="J25:J27" si="5">G25+I25</f>
        <v>153920</v>
      </c>
      <c r="K25" s="18" t="s">
        <v>26</v>
      </c>
    </row>
    <row r="26" spans="2:11" x14ac:dyDescent="0.25">
      <c r="B26" s="18">
        <v>46</v>
      </c>
      <c r="C26" s="18">
        <v>7267</v>
      </c>
      <c r="D26" s="18">
        <v>483</v>
      </c>
      <c r="E26" s="18">
        <v>40004</v>
      </c>
      <c r="F26" s="18">
        <v>3</v>
      </c>
      <c r="G26" s="18">
        <v>23715</v>
      </c>
      <c r="H26" s="18">
        <f t="shared" si="3"/>
        <v>137</v>
      </c>
      <c r="I26" s="18">
        <f t="shared" si="4"/>
        <v>162447.75</v>
      </c>
      <c r="J26" s="18">
        <f t="shared" si="5"/>
        <v>186162.75</v>
      </c>
      <c r="K26" s="18" t="s">
        <v>26</v>
      </c>
    </row>
    <row r="27" spans="2:11" x14ac:dyDescent="0.25">
      <c r="B27" s="18">
        <v>47</v>
      </c>
      <c r="C27" s="18">
        <v>3641</v>
      </c>
      <c r="D27" s="18">
        <v>478</v>
      </c>
      <c r="E27" s="18">
        <v>40004</v>
      </c>
      <c r="F27" s="18">
        <v>12</v>
      </c>
      <c r="G27" s="18">
        <v>11090</v>
      </c>
      <c r="H27" s="18">
        <f t="shared" si="3"/>
        <v>137</v>
      </c>
      <c r="I27" s="18">
        <f t="shared" si="4"/>
        <v>75966.5</v>
      </c>
      <c r="J27" s="18">
        <f t="shared" si="5"/>
        <v>87056.5</v>
      </c>
      <c r="K27" s="18" t="s">
        <v>26</v>
      </c>
    </row>
    <row r="28" spans="2:11" x14ac:dyDescent="0.25">
      <c r="B28" s="18">
        <v>48</v>
      </c>
      <c r="C28" s="18" t="s">
        <v>16</v>
      </c>
      <c r="D28" s="18">
        <v>293</v>
      </c>
      <c r="E28" s="18">
        <v>39937</v>
      </c>
      <c r="F28" s="18">
        <v>4</v>
      </c>
      <c r="G28" s="18">
        <v>12400</v>
      </c>
      <c r="H28" s="18">
        <f t="shared" si="0"/>
        <v>139</v>
      </c>
      <c r="I28" s="18">
        <f t="shared" si="1"/>
        <v>86180</v>
      </c>
      <c r="J28" s="18">
        <f t="shared" si="2"/>
        <v>98580</v>
      </c>
      <c r="K28" s="18" t="s">
        <v>26</v>
      </c>
    </row>
    <row r="29" spans="2:11" x14ac:dyDescent="0.25">
      <c r="B29" s="21"/>
      <c r="C29" s="21"/>
      <c r="D29" s="21"/>
      <c r="E29" s="21"/>
      <c r="F29" s="21"/>
      <c r="G29" s="22">
        <f>SUM(G4:G28)</f>
        <v>613725</v>
      </c>
      <c r="H29" s="21"/>
      <c r="I29" s="21"/>
      <c r="J29" s="22">
        <f>SUM(J4:J28)</f>
        <v>4824238.45</v>
      </c>
      <c r="K29" s="21"/>
    </row>
    <row r="30" spans="2:11" x14ac:dyDescent="0.25">
      <c r="B30" s="23"/>
      <c r="C30" s="23"/>
      <c r="D30" s="23"/>
      <c r="E30" s="23"/>
      <c r="F30" s="23"/>
      <c r="G30" s="23"/>
      <c r="H30" s="23"/>
      <c r="I30" s="23"/>
      <c r="J30" s="24"/>
      <c r="K30" s="23"/>
    </row>
    <row r="31" spans="2:11" x14ac:dyDescent="0.25">
      <c r="B31" s="25" t="s">
        <v>21</v>
      </c>
      <c r="C31" s="25"/>
      <c r="D31" s="25"/>
      <c r="E31" s="23"/>
      <c r="F31" s="23"/>
      <c r="G31" s="23"/>
      <c r="H31" s="23"/>
      <c r="I31" s="23"/>
      <c r="J31" s="24"/>
      <c r="K31" s="26" t="s">
        <v>22</v>
      </c>
    </row>
    <row r="32" spans="2:11" x14ac:dyDescent="0.25">
      <c r="B32" s="23"/>
      <c r="C32" s="23"/>
      <c r="D32" s="23"/>
      <c r="E32" s="23"/>
      <c r="F32" s="23"/>
      <c r="G32" s="23"/>
      <c r="H32" s="23"/>
      <c r="I32" s="23"/>
      <c r="J32" s="24"/>
      <c r="K32" s="26"/>
    </row>
    <row r="33" spans="2:11" x14ac:dyDescent="0.25">
      <c r="B33" s="23"/>
      <c r="C33" s="23"/>
      <c r="D33" s="23"/>
      <c r="E33" s="23"/>
      <c r="F33" s="23"/>
      <c r="G33" s="23"/>
      <c r="H33" s="23"/>
      <c r="I33" s="23"/>
      <c r="J33" s="24"/>
      <c r="K33" s="26" t="s">
        <v>23</v>
      </c>
    </row>
  </sheetData>
  <mergeCells count="4">
    <mergeCell ref="B2:K2"/>
    <mergeCell ref="B4:F4"/>
    <mergeCell ref="H4:I4"/>
    <mergeCell ref="B31:D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10" workbookViewId="0">
      <selection activeCell="M18" sqref="M18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.28515625" customWidth="1"/>
    <col min="7" max="7" width="11.85546875" customWidth="1"/>
    <col min="8" max="8" width="11.140625" customWidth="1"/>
    <col min="9" max="9" width="12.42578125" customWidth="1"/>
    <col min="10" max="10" width="14.42578125" customWidth="1"/>
    <col min="11" max="11" width="40.42578125" customWidth="1"/>
  </cols>
  <sheetData>
    <row r="2" spans="2:11" x14ac:dyDescent="0.25">
      <c r="B2" s="17" t="s">
        <v>33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613725</v>
      </c>
      <c r="H4" s="17"/>
      <c r="I4" s="17"/>
      <c r="J4" s="19">
        <v>4824238</v>
      </c>
      <c r="K4" s="18" t="s">
        <v>34</v>
      </c>
    </row>
    <row r="5" spans="2:11" x14ac:dyDescent="0.25">
      <c r="B5" s="18">
        <v>49</v>
      </c>
      <c r="C5" s="18" t="s">
        <v>35</v>
      </c>
      <c r="D5" s="18" t="s">
        <v>36</v>
      </c>
      <c r="E5" s="18">
        <v>39994</v>
      </c>
      <c r="F5" s="18">
        <v>7</v>
      </c>
      <c r="G5" s="18">
        <v>22470</v>
      </c>
      <c r="H5" s="18">
        <f t="shared" ref="H5:H29" si="0">DATEDIF(E5,"31.12.2020","M")</f>
        <v>138</v>
      </c>
      <c r="I5" s="18">
        <f t="shared" ref="I5:I29" si="1">G5*H5*0.05</f>
        <v>155043</v>
      </c>
      <c r="J5" s="18">
        <f t="shared" ref="J5:J29" si="2">G5+I5</f>
        <v>177513</v>
      </c>
      <c r="K5" s="18" t="s">
        <v>34</v>
      </c>
    </row>
    <row r="6" spans="2:11" x14ac:dyDescent="0.25">
      <c r="B6" s="18">
        <v>50</v>
      </c>
      <c r="C6" s="18" t="s">
        <v>35</v>
      </c>
      <c r="D6" s="18" t="s">
        <v>37</v>
      </c>
      <c r="E6" s="18">
        <v>39971</v>
      </c>
      <c r="F6" s="18">
        <v>10</v>
      </c>
      <c r="G6" s="18">
        <v>14350</v>
      </c>
      <c r="H6" s="18">
        <f t="shared" si="0"/>
        <v>138</v>
      </c>
      <c r="I6" s="18">
        <f t="shared" si="1"/>
        <v>99015</v>
      </c>
      <c r="J6" s="18">
        <f t="shared" si="2"/>
        <v>113365</v>
      </c>
      <c r="K6" s="18" t="s">
        <v>34</v>
      </c>
    </row>
    <row r="7" spans="2:11" x14ac:dyDescent="0.25">
      <c r="B7" s="18">
        <v>51</v>
      </c>
      <c r="C7" s="18" t="s">
        <v>35</v>
      </c>
      <c r="D7" s="18" t="s">
        <v>38</v>
      </c>
      <c r="E7" s="18">
        <v>40065</v>
      </c>
      <c r="F7" s="18">
        <v>6</v>
      </c>
      <c r="G7" s="18">
        <v>24500</v>
      </c>
      <c r="H7" s="18">
        <f t="shared" si="0"/>
        <v>135</v>
      </c>
      <c r="I7" s="18">
        <f t="shared" si="1"/>
        <v>165375</v>
      </c>
      <c r="J7" s="18">
        <f t="shared" si="2"/>
        <v>189875</v>
      </c>
      <c r="K7" s="18" t="s">
        <v>34</v>
      </c>
    </row>
    <row r="8" spans="2:11" x14ac:dyDescent="0.25">
      <c r="B8" s="18">
        <v>52</v>
      </c>
      <c r="C8" s="18">
        <v>713</v>
      </c>
      <c r="D8" s="18">
        <v>342</v>
      </c>
      <c r="E8" s="18">
        <v>39971</v>
      </c>
      <c r="F8" s="27">
        <v>3</v>
      </c>
      <c r="G8" s="18">
        <v>24250</v>
      </c>
      <c r="H8" s="18">
        <f t="shared" si="0"/>
        <v>138</v>
      </c>
      <c r="I8" s="18">
        <f t="shared" si="1"/>
        <v>167325</v>
      </c>
      <c r="J8" s="18">
        <f t="shared" si="2"/>
        <v>191575</v>
      </c>
      <c r="K8" s="18" t="s">
        <v>34</v>
      </c>
    </row>
    <row r="9" spans="2:11" x14ac:dyDescent="0.25">
      <c r="B9" s="18">
        <v>53</v>
      </c>
      <c r="C9" s="18">
        <v>9991</v>
      </c>
      <c r="D9" s="18" t="s">
        <v>39</v>
      </c>
      <c r="E9" s="18">
        <v>40354</v>
      </c>
      <c r="F9" s="27">
        <v>1</v>
      </c>
      <c r="G9" s="18">
        <v>6500</v>
      </c>
      <c r="H9" s="18">
        <f t="shared" si="0"/>
        <v>126</v>
      </c>
      <c r="I9" s="18">
        <f t="shared" si="1"/>
        <v>40950</v>
      </c>
      <c r="J9" s="18">
        <f t="shared" si="2"/>
        <v>47450</v>
      </c>
      <c r="K9" s="18" t="s">
        <v>34</v>
      </c>
    </row>
    <row r="10" spans="2:11" x14ac:dyDescent="0.25">
      <c r="B10" s="18">
        <v>54</v>
      </c>
      <c r="C10" s="18">
        <v>9991</v>
      </c>
      <c r="D10" s="18" t="s">
        <v>40</v>
      </c>
      <c r="E10" s="18">
        <v>40494</v>
      </c>
      <c r="F10" s="27">
        <v>1</v>
      </c>
      <c r="G10" s="18">
        <v>4500</v>
      </c>
      <c r="H10" s="18">
        <f t="shared" si="0"/>
        <v>121</v>
      </c>
      <c r="I10" s="18">
        <f t="shared" si="1"/>
        <v>27225</v>
      </c>
      <c r="J10" s="18">
        <f t="shared" si="2"/>
        <v>31725</v>
      </c>
      <c r="K10" s="18" t="s">
        <v>34</v>
      </c>
    </row>
    <row r="11" spans="2:11" x14ac:dyDescent="0.25">
      <c r="B11" s="18">
        <v>55</v>
      </c>
      <c r="C11" s="18" t="s">
        <v>35</v>
      </c>
      <c r="D11" s="18">
        <v>755</v>
      </c>
      <c r="E11" s="18">
        <v>40586</v>
      </c>
      <c r="F11" s="27">
        <v>5</v>
      </c>
      <c r="G11" s="18">
        <v>20624</v>
      </c>
      <c r="H11" s="18">
        <f t="shared" si="0"/>
        <v>118</v>
      </c>
      <c r="I11" s="18">
        <f t="shared" si="1"/>
        <v>121681.60000000001</v>
      </c>
      <c r="J11" s="18">
        <f t="shared" si="2"/>
        <v>142305.60000000001</v>
      </c>
      <c r="K11" s="18" t="s">
        <v>34</v>
      </c>
    </row>
    <row r="12" spans="2:11" x14ac:dyDescent="0.25">
      <c r="B12" s="18">
        <v>56</v>
      </c>
      <c r="C12" s="18">
        <v>457</v>
      </c>
      <c r="D12" s="18">
        <v>699</v>
      </c>
      <c r="E12" s="18">
        <v>40354</v>
      </c>
      <c r="F12" s="27">
        <v>2</v>
      </c>
      <c r="G12" s="18">
        <v>1870</v>
      </c>
      <c r="H12" s="18">
        <f t="shared" si="0"/>
        <v>126</v>
      </c>
      <c r="I12" s="18">
        <f t="shared" si="1"/>
        <v>11781</v>
      </c>
      <c r="J12" s="18">
        <f t="shared" si="2"/>
        <v>13651</v>
      </c>
      <c r="K12" s="18" t="s">
        <v>34</v>
      </c>
    </row>
    <row r="13" spans="2:11" x14ac:dyDescent="0.25">
      <c r="B13" s="18">
        <v>57</v>
      </c>
      <c r="C13" s="18">
        <v>3535</v>
      </c>
      <c r="D13" s="18">
        <v>161</v>
      </c>
      <c r="E13" s="18">
        <v>40549</v>
      </c>
      <c r="F13" s="27">
        <v>7</v>
      </c>
      <c r="G13" s="18">
        <v>23880</v>
      </c>
      <c r="H13" s="18">
        <f t="shared" si="0"/>
        <v>119</v>
      </c>
      <c r="I13" s="18">
        <f t="shared" si="1"/>
        <v>142086</v>
      </c>
      <c r="J13" s="18">
        <f t="shared" si="2"/>
        <v>165966</v>
      </c>
      <c r="K13" s="18" t="s">
        <v>34</v>
      </c>
    </row>
    <row r="14" spans="2:11" x14ac:dyDescent="0.25">
      <c r="B14" s="18">
        <v>58</v>
      </c>
      <c r="C14" s="18">
        <v>3535</v>
      </c>
      <c r="D14" s="18">
        <v>137</v>
      </c>
      <c r="E14" s="18">
        <v>40524</v>
      </c>
      <c r="F14" s="27">
        <v>10</v>
      </c>
      <c r="G14" s="18">
        <v>14870</v>
      </c>
      <c r="H14" s="18">
        <f t="shared" si="0"/>
        <v>120</v>
      </c>
      <c r="I14" s="18">
        <f t="shared" si="1"/>
        <v>89220</v>
      </c>
      <c r="J14" s="18">
        <f t="shared" si="2"/>
        <v>104090</v>
      </c>
      <c r="K14" s="18" t="s">
        <v>34</v>
      </c>
    </row>
    <row r="15" spans="2:11" x14ac:dyDescent="0.25">
      <c r="B15" s="18">
        <v>59</v>
      </c>
      <c r="C15" s="18">
        <v>3535</v>
      </c>
      <c r="D15" s="18">
        <v>136</v>
      </c>
      <c r="E15" s="18">
        <v>40525</v>
      </c>
      <c r="F15" s="27">
        <v>3</v>
      </c>
      <c r="G15" s="18">
        <v>17980</v>
      </c>
      <c r="H15" s="18">
        <f t="shared" si="0"/>
        <v>120</v>
      </c>
      <c r="I15" s="18">
        <f t="shared" si="1"/>
        <v>107880</v>
      </c>
      <c r="J15" s="18">
        <f t="shared" si="2"/>
        <v>125860</v>
      </c>
      <c r="K15" s="18" t="s">
        <v>34</v>
      </c>
    </row>
    <row r="16" spans="2:11" x14ac:dyDescent="0.25">
      <c r="B16" s="18">
        <v>60</v>
      </c>
      <c r="C16" s="18" t="s">
        <v>35</v>
      </c>
      <c r="D16" s="18">
        <v>524</v>
      </c>
      <c r="E16" s="18">
        <v>39937</v>
      </c>
      <c r="F16" s="27">
        <v>7</v>
      </c>
      <c r="G16" s="18">
        <v>21300</v>
      </c>
      <c r="H16" s="18">
        <f t="shared" si="0"/>
        <v>139</v>
      </c>
      <c r="I16" s="18">
        <f t="shared" si="1"/>
        <v>148035</v>
      </c>
      <c r="J16" s="18">
        <f t="shared" si="2"/>
        <v>169335</v>
      </c>
      <c r="K16" s="18" t="s">
        <v>34</v>
      </c>
    </row>
    <row r="17" spans="2:11" x14ac:dyDescent="0.25">
      <c r="B17" s="18">
        <v>61</v>
      </c>
      <c r="C17" s="18" t="s">
        <v>35</v>
      </c>
      <c r="D17" s="18">
        <v>350</v>
      </c>
      <c r="E17" s="18">
        <v>39676</v>
      </c>
      <c r="F17" s="27">
        <v>14</v>
      </c>
      <c r="G17" s="18">
        <v>24940</v>
      </c>
      <c r="H17" s="18">
        <f t="shared" si="0"/>
        <v>148</v>
      </c>
      <c r="I17" s="18">
        <f t="shared" si="1"/>
        <v>184556</v>
      </c>
      <c r="J17" s="18">
        <f t="shared" si="2"/>
        <v>209496</v>
      </c>
      <c r="K17" s="18" t="s">
        <v>34</v>
      </c>
    </row>
    <row r="18" spans="2:11" x14ac:dyDescent="0.25">
      <c r="B18" s="18">
        <v>62</v>
      </c>
      <c r="C18" s="18" t="s">
        <v>35</v>
      </c>
      <c r="D18" s="18">
        <v>303</v>
      </c>
      <c r="E18" s="18">
        <v>39578</v>
      </c>
      <c r="F18" s="27">
        <v>6</v>
      </c>
      <c r="G18" s="18">
        <v>5200</v>
      </c>
      <c r="H18" s="18">
        <f t="shared" si="0"/>
        <v>151</v>
      </c>
      <c r="I18" s="18">
        <f t="shared" si="1"/>
        <v>39260</v>
      </c>
      <c r="J18" s="18">
        <f t="shared" si="2"/>
        <v>44460</v>
      </c>
      <c r="K18" s="18" t="s">
        <v>34</v>
      </c>
    </row>
    <row r="19" spans="2:11" x14ac:dyDescent="0.25">
      <c r="B19" s="18">
        <v>63</v>
      </c>
      <c r="C19" s="18">
        <v>7220</v>
      </c>
      <c r="D19" s="18">
        <v>173</v>
      </c>
      <c r="E19" s="18">
        <v>40584</v>
      </c>
      <c r="F19" s="27">
        <v>6</v>
      </c>
      <c r="G19" s="18">
        <v>20586</v>
      </c>
      <c r="H19" s="18">
        <f t="shared" si="0"/>
        <v>118</v>
      </c>
      <c r="I19" s="18">
        <f t="shared" si="1"/>
        <v>121457.40000000001</v>
      </c>
      <c r="J19" s="18">
        <f t="shared" si="2"/>
        <v>142043.40000000002</v>
      </c>
      <c r="K19" s="18" t="s">
        <v>34</v>
      </c>
    </row>
    <row r="20" spans="2:11" x14ac:dyDescent="0.25">
      <c r="B20" s="18">
        <v>64</v>
      </c>
      <c r="C20" s="18">
        <v>7291</v>
      </c>
      <c r="D20" s="18">
        <v>513</v>
      </c>
      <c r="E20" s="18">
        <v>39917</v>
      </c>
      <c r="F20" s="27">
        <v>15</v>
      </c>
      <c r="G20" s="18">
        <v>24734</v>
      </c>
      <c r="H20" s="18">
        <f t="shared" si="0"/>
        <v>140</v>
      </c>
      <c r="I20" s="18">
        <f t="shared" si="1"/>
        <v>173138</v>
      </c>
      <c r="J20" s="18">
        <f t="shared" si="2"/>
        <v>197872</v>
      </c>
      <c r="K20" s="18" t="s">
        <v>34</v>
      </c>
    </row>
    <row r="21" spans="2:11" x14ac:dyDescent="0.25">
      <c r="B21" s="18">
        <v>65</v>
      </c>
      <c r="C21" s="18">
        <v>7291</v>
      </c>
      <c r="D21" s="18">
        <v>551</v>
      </c>
      <c r="E21" s="18">
        <v>40243</v>
      </c>
      <c r="F21" s="27">
        <v>4</v>
      </c>
      <c r="G21" s="18">
        <v>9200</v>
      </c>
      <c r="H21" s="18">
        <f t="shared" si="0"/>
        <v>129</v>
      </c>
      <c r="I21" s="18">
        <f t="shared" si="1"/>
        <v>59340</v>
      </c>
      <c r="J21" s="18">
        <f t="shared" si="2"/>
        <v>68540</v>
      </c>
      <c r="K21" s="18" t="s">
        <v>34</v>
      </c>
    </row>
    <row r="22" spans="2:11" x14ac:dyDescent="0.25">
      <c r="B22" s="18">
        <v>66</v>
      </c>
      <c r="C22" s="18">
        <v>7291</v>
      </c>
      <c r="D22" s="18" t="s">
        <v>41</v>
      </c>
      <c r="E22" s="18">
        <v>40247</v>
      </c>
      <c r="F22" s="27">
        <v>2</v>
      </c>
      <c r="G22" s="18">
        <v>22000</v>
      </c>
      <c r="H22" s="18">
        <f t="shared" si="0"/>
        <v>129</v>
      </c>
      <c r="I22" s="18">
        <f t="shared" si="1"/>
        <v>141900</v>
      </c>
      <c r="J22" s="18">
        <f t="shared" si="2"/>
        <v>163900</v>
      </c>
      <c r="K22" s="18" t="s">
        <v>34</v>
      </c>
    </row>
    <row r="23" spans="2:11" x14ac:dyDescent="0.25">
      <c r="B23" s="18">
        <v>67</v>
      </c>
      <c r="C23" s="18">
        <v>3647</v>
      </c>
      <c r="D23" s="18">
        <v>526</v>
      </c>
      <c r="E23" s="18">
        <v>39938</v>
      </c>
      <c r="F23" s="27">
        <v>1</v>
      </c>
      <c r="G23" s="18">
        <v>24500</v>
      </c>
      <c r="H23" s="18">
        <f t="shared" si="0"/>
        <v>139</v>
      </c>
      <c r="I23" s="18">
        <f t="shared" si="1"/>
        <v>170275</v>
      </c>
      <c r="J23" s="18">
        <f t="shared" si="2"/>
        <v>194775</v>
      </c>
      <c r="K23" s="18" t="s">
        <v>34</v>
      </c>
    </row>
    <row r="24" spans="2:11" x14ac:dyDescent="0.25">
      <c r="B24" s="18">
        <v>68</v>
      </c>
      <c r="C24" s="18">
        <v>196</v>
      </c>
      <c r="D24" s="18">
        <v>313</v>
      </c>
      <c r="E24" s="18">
        <v>39586</v>
      </c>
      <c r="F24" s="27">
        <v>9</v>
      </c>
      <c r="G24" s="18">
        <v>23570</v>
      </c>
      <c r="H24" s="18">
        <f t="shared" si="0"/>
        <v>151</v>
      </c>
      <c r="I24" s="18">
        <f t="shared" si="1"/>
        <v>177953.5</v>
      </c>
      <c r="J24" s="18">
        <f t="shared" si="2"/>
        <v>201523.5</v>
      </c>
      <c r="K24" s="18" t="s">
        <v>34</v>
      </c>
    </row>
    <row r="25" spans="2:11" x14ac:dyDescent="0.25">
      <c r="B25" s="18">
        <v>69</v>
      </c>
      <c r="C25" s="18" t="s">
        <v>35</v>
      </c>
      <c r="D25" s="18">
        <v>269</v>
      </c>
      <c r="E25" s="18">
        <v>40049</v>
      </c>
      <c r="F25" s="27">
        <v>4</v>
      </c>
      <c r="G25" s="18">
        <v>14700</v>
      </c>
      <c r="H25" s="18">
        <f t="shared" si="0"/>
        <v>136</v>
      </c>
      <c r="I25" s="18">
        <f t="shared" si="1"/>
        <v>99960</v>
      </c>
      <c r="J25" s="18">
        <f t="shared" si="2"/>
        <v>114660</v>
      </c>
      <c r="K25" s="18" t="s">
        <v>34</v>
      </c>
    </row>
    <row r="26" spans="2:11" x14ac:dyDescent="0.25">
      <c r="B26" s="18">
        <v>70</v>
      </c>
      <c r="C26" s="18">
        <v>3747</v>
      </c>
      <c r="D26" s="18">
        <v>554</v>
      </c>
      <c r="E26" s="18">
        <v>40262</v>
      </c>
      <c r="F26" s="27">
        <v>10</v>
      </c>
      <c r="G26" s="18">
        <v>18130</v>
      </c>
      <c r="H26" s="18">
        <f t="shared" si="0"/>
        <v>129</v>
      </c>
      <c r="I26" s="18">
        <f t="shared" si="1"/>
        <v>116938.5</v>
      </c>
      <c r="J26" s="18">
        <f t="shared" si="2"/>
        <v>135068.5</v>
      </c>
      <c r="K26" s="18" t="s">
        <v>34</v>
      </c>
    </row>
    <row r="27" spans="2:11" x14ac:dyDescent="0.25">
      <c r="B27" s="18">
        <v>71</v>
      </c>
      <c r="C27" s="18" t="s">
        <v>35</v>
      </c>
      <c r="D27" s="18">
        <v>523</v>
      </c>
      <c r="E27" s="18">
        <v>40174</v>
      </c>
      <c r="F27" s="27">
        <v>10</v>
      </c>
      <c r="G27" s="18">
        <v>240036</v>
      </c>
      <c r="H27" s="18">
        <f t="shared" si="0"/>
        <v>132</v>
      </c>
      <c r="I27" s="18">
        <f t="shared" si="1"/>
        <v>1584237.6</v>
      </c>
      <c r="J27" s="18">
        <f t="shared" si="2"/>
        <v>1824273.6</v>
      </c>
      <c r="K27" s="18" t="s">
        <v>34</v>
      </c>
    </row>
    <row r="28" spans="2:11" x14ac:dyDescent="0.25">
      <c r="B28" s="18">
        <v>72</v>
      </c>
      <c r="C28" s="18">
        <v>6048</v>
      </c>
      <c r="D28" s="18">
        <v>153</v>
      </c>
      <c r="E28" s="18">
        <v>40533</v>
      </c>
      <c r="F28" s="27">
        <v>5</v>
      </c>
      <c r="G28" s="18">
        <v>6780</v>
      </c>
      <c r="H28" s="18">
        <f t="shared" si="0"/>
        <v>120</v>
      </c>
      <c r="I28" s="18">
        <f t="shared" si="1"/>
        <v>40680</v>
      </c>
      <c r="J28" s="18">
        <f t="shared" si="2"/>
        <v>47460</v>
      </c>
      <c r="K28" s="18" t="s">
        <v>34</v>
      </c>
    </row>
    <row r="29" spans="2:11" x14ac:dyDescent="0.25">
      <c r="B29" s="18">
        <v>73</v>
      </c>
      <c r="C29" s="18">
        <v>6048</v>
      </c>
      <c r="D29" s="18">
        <v>577</v>
      </c>
      <c r="E29" s="18">
        <v>40643</v>
      </c>
      <c r="F29" s="27">
        <v>3</v>
      </c>
      <c r="G29" s="18">
        <v>1220</v>
      </c>
      <c r="H29" s="18">
        <f t="shared" si="0"/>
        <v>116</v>
      </c>
      <c r="I29" s="18">
        <f t="shared" si="1"/>
        <v>7076</v>
      </c>
      <c r="J29" s="18">
        <f t="shared" si="2"/>
        <v>8296</v>
      </c>
      <c r="K29" s="18" t="s">
        <v>34</v>
      </c>
    </row>
    <row r="30" spans="2:11" x14ac:dyDescent="0.25">
      <c r="B30" s="28"/>
      <c r="C30" s="28"/>
      <c r="D30" s="28"/>
      <c r="E30" s="28"/>
      <c r="F30" s="28"/>
      <c r="G30" s="22">
        <f>SUM(G4:G29)</f>
        <v>1246415</v>
      </c>
      <c r="H30" s="28"/>
      <c r="I30" s="28"/>
      <c r="J30" s="29">
        <f>SUM(J4:J29)</f>
        <v>9649316.5999999996</v>
      </c>
      <c r="K30" s="28"/>
    </row>
    <row r="31" spans="2:11" x14ac:dyDescent="0.25">
      <c r="J31" s="30"/>
    </row>
    <row r="32" spans="2:11" x14ac:dyDescent="0.25">
      <c r="B32" s="31" t="s">
        <v>21</v>
      </c>
      <c r="C32" s="31"/>
      <c r="D32" s="31"/>
      <c r="J32" s="30"/>
      <c r="K32" s="32" t="s">
        <v>22</v>
      </c>
    </row>
    <row r="33" spans="10:11" x14ac:dyDescent="0.25">
      <c r="J33" s="30"/>
      <c r="K33" s="32"/>
    </row>
    <row r="34" spans="10:11" x14ac:dyDescent="0.25">
      <c r="J34" s="30"/>
      <c r="K34" s="32" t="s">
        <v>23</v>
      </c>
    </row>
  </sheetData>
  <mergeCells count="4">
    <mergeCell ref="B2:K2"/>
    <mergeCell ref="B4:F4"/>
    <mergeCell ref="H4:I4"/>
    <mergeCell ref="B32:D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0" workbookViewId="0">
      <selection activeCell="M18" sqref="M18"/>
    </sheetView>
  </sheetViews>
  <sheetFormatPr defaultRowHeight="15" x14ac:dyDescent="0.25"/>
  <cols>
    <col min="2" max="2" width="6.285156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4.5703125" customWidth="1"/>
    <col min="11" max="11" width="39.42578125" customWidth="1"/>
  </cols>
  <sheetData>
    <row r="2" spans="2:11" x14ac:dyDescent="0.25">
      <c r="B2" s="17" t="s">
        <v>33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1246415</v>
      </c>
      <c r="H4" s="17"/>
      <c r="I4" s="17"/>
      <c r="J4" s="19">
        <v>9649317</v>
      </c>
      <c r="K4" s="18"/>
    </row>
    <row r="5" spans="2:11" x14ac:dyDescent="0.25">
      <c r="B5" s="29">
        <v>74</v>
      </c>
      <c r="C5" s="18">
        <v>20986</v>
      </c>
      <c r="D5" s="18">
        <v>301</v>
      </c>
      <c r="E5" s="18">
        <v>39401</v>
      </c>
      <c r="F5" s="18">
        <v>6</v>
      </c>
      <c r="G5" s="18">
        <v>8700</v>
      </c>
      <c r="H5" s="18">
        <f>DATEDIF(E5,"31.12.2020","M")</f>
        <v>157</v>
      </c>
      <c r="I5" s="18">
        <f>G5*H5*0.05</f>
        <v>68295</v>
      </c>
      <c r="J5" s="18">
        <f>G5+I5</f>
        <v>76995</v>
      </c>
      <c r="K5" s="18" t="s">
        <v>42</v>
      </c>
    </row>
    <row r="6" spans="2:11" x14ac:dyDescent="0.25">
      <c r="B6" s="29">
        <v>75</v>
      </c>
      <c r="C6" s="18">
        <v>5183</v>
      </c>
      <c r="D6" s="18">
        <v>362</v>
      </c>
      <c r="E6" s="18">
        <v>39914</v>
      </c>
      <c r="F6" s="18">
        <v>10</v>
      </c>
      <c r="G6" s="18">
        <v>21600</v>
      </c>
      <c r="H6" s="18">
        <f t="shared" ref="H6:H28" si="0">DATEDIF(E6,"31.12.2020","M")</f>
        <v>140</v>
      </c>
      <c r="I6" s="18">
        <f t="shared" ref="I6:I28" si="1">G6*H6*0.05</f>
        <v>151200</v>
      </c>
      <c r="J6" s="18">
        <f t="shared" ref="J6:J28" si="2">G6+I6</f>
        <v>172800</v>
      </c>
      <c r="K6" s="18" t="s">
        <v>42</v>
      </c>
    </row>
    <row r="7" spans="2:11" x14ac:dyDescent="0.25">
      <c r="B7" s="29">
        <v>76</v>
      </c>
      <c r="C7" s="18" t="s">
        <v>35</v>
      </c>
      <c r="D7" s="18">
        <v>707</v>
      </c>
      <c r="E7" s="18">
        <v>39945</v>
      </c>
      <c r="F7" s="18">
        <v>4</v>
      </c>
      <c r="G7" s="18">
        <v>10500</v>
      </c>
      <c r="H7" s="18">
        <f t="shared" si="0"/>
        <v>139</v>
      </c>
      <c r="I7" s="18">
        <f t="shared" si="1"/>
        <v>72975</v>
      </c>
      <c r="J7" s="18">
        <f t="shared" si="2"/>
        <v>83475</v>
      </c>
      <c r="K7" s="18" t="s">
        <v>42</v>
      </c>
    </row>
    <row r="8" spans="2:11" x14ac:dyDescent="0.25">
      <c r="B8" s="29">
        <v>77</v>
      </c>
      <c r="C8" s="18" t="s">
        <v>35</v>
      </c>
      <c r="D8" s="18">
        <v>795</v>
      </c>
      <c r="E8" s="18">
        <v>40033</v>
      </c>
      <c r="F8" s="18">
        <v>12</v>
      </c>
      <c r="G8" s="18">
        <v>13000</v>
      </c>
      <c r="H8" s="18">
        <f t="shared" si="0"/>
        <v>136</v>
      </c>
      <c r="I8" s="18">
        <f t="shared" si="1"/>
        <v>88400</v>
      </c>
      <c r="J8" s="18">
        <f t="shared" si="2"/>
        <v>101400</v>
      </c>
      <c r="K8" s="18" t="s">
        <v>42</v>
      </c>
    </row>
    <row r="9" spans="2:11" x14ac:dyDescent="0.25">
      <c r="B9" s="29">
        <v>78</v>
      </c>
      <c r="C9" s="18" t="s">
        <v>35</v>
      </c>
      <c r="D9" s="18">
        <v>701</v>
      </c>
      <c r="E9" s="18">
        <v>39969</v>
      </c>
      <c r="F9" s="18">
        <v>8</v>
      </c>
      <c r="G9" s="18">
        <v>12200</v>
      </c>
      <c r="H9" s="18">
        <f t="shared" si="0"/>
        <v>138</v>
      </c>
      <c r="I9" s="18">
        <f t="shared" si="1"/>
        <v>84180</v>
      </c>
      <c r="J9" s="18">
        <f t="shared" si="2"/>
        <v>96380</v>
      </c>
      <c r="K9" s="18" t="s">
        <v>42</v>
      </c>
    </row>
    <row r="10" spans="2:11" x14ac:dyDescent="0.25">
      <c r="B10" s="29">
        <v>79</v>
      </c>
      <c r="C10" s="18" t="s">
        <v>35</v>
      </c>
      <c r="D10" s="18">
        <v>535</v>
      </c>
      <c r="E10" s="18">
        <v>40182</v>
      </c>
      <c r="F10" s="18">
        <v>6</v>
      </c>
      <c r="G10" s="18">
        <v>18000</v>
      </c>
      <c r="H10" s="18">
        <f t="shared" si="0"/>
        <v>131</v>
      </c>
      <c r="I10" s="18">
        <f t="shared" si="1"/>
        <v>117900</v>
      </c>
      <c r="J10" s="18">
        <f t="shared" si="2"/>
        <v>135900</v>
      </c>
      <c r="K10" s="18" t="s">
        <v>42</v>
      </c>
    </row>
    <row r="11" spans="2:11" x14ac:dyDescent="0.25">
      <c r="B11" s="29">
        <v>80</v>
      </c>
      <c r="C11" s="18">
        <v>5317</v>
      </c>
      <c r="D11" s="18">
        <v>150</v>
      </c>
      <c r="E11" s="18">
        <v>40532</v>
      </c>
      <c r="F11" s="18">
        <v>1</v>
      </c>
      <c r="G11" s="18">
        <v>1500</v>
      </c>
      <c r="H11" s="18">
        <f t="shared" si="0"/>
        <v>120</v>
      </c>
      <c r="I11" s="18">
        <f t="shared" si="1"/>
        <v>9000</v>
      </c>
      <c r="J11" s="18">
        <f t="shared" si="2"/>
        <v>10500</v>
      </c>
      <c r="K11" s="18" t="s">
        <v>42</v>
      </c>
    </row>
    <row r="12" spans="2:11" x14ac:dyDescent="0.25">
      <c r="B12" s="29">
        <v>81</v>
      </c>
      <c r="C12" s="18">
        <v>5317</v>
      </c>
      <c r="D12" s="18">
        <v>656</v>
      </c>
      <c r="E12" s="18">
        <v>40309</v>
      </c>
      <c r="F12" s="18">
        <v>3</v>
      </c>
      <c r="G12" s="18">
        <v>14300</v>
      </c>
      <c r="H12" s="18">
        <f t="shared" si="0"/>
        <v>127</v>
      </c>
      <c r="I12" s="18">
        <f t="shared" si="1"/>
        <v>90805</v>
      </c>
      <c r="J12" s="18">
        <f t="shared" si="2"/>
        <v>105105</v>
      </c>
      <c r="K12" s="18" t="s">
        <v>42</v>
      </c>
    </row>
    <row r="13" spans="2:11" x14ac:dyDescent="0.25">
      <c r="B13" s="29">
        <v>82</v>
      </c>
      <c r="C13" s="18">
        <v>5326</v>
      </c>
      <c r="D13" s="18">
        <v>775</v>
      </c>
      <c r="E13" s="18">
        <v>40035</v>
      </c>
      <c r="F13" s="18">
        <v>14</v>
      </c>
      <c r="G13" s="18">
        <v>12600</v>
      </c>
      <c r="H13" s="18">
        <f t="shared" si="0"/>
        <v>136</v>
      </c>
      <c r="I13" s="18">
        <f t="shared" si="1"/>
        <v>85680</v>
      </c>
      <c r="J13" s="18">
        <f t="shared" si="2"/>
        <v>98280</v>
      </c>
      <c r="K13" s="18" t="s">
        <v>42</v>
      </c>
    </row>
    <row r="14" spans="2:11" x14ac:dyDescent="0.25">
      <c r="B14" s="29">
        <v>83</v>
      </c>
      <c r="C14" s="18">
        <v>5326</v>
      </c>
      <c r="D14" s="18">
        <v>776</v>
      </c>
      <c r="E14" s="18">
        <v>40035</v>
      </c>
      <c r="F14" s="18">
        <v>15</v>
      </c>
      <c r="G14" s="18">
        <v>19600</v>
      </c>
      <c r="H14" s="18">
        <f t="shared" si="0"/>
        <v>136</v>
      </c>
      <c r="I14" s="18">
        <f t="shared" si="1"/>
        <v>133280</v>
      </c>
      <c r="J14" s="18">
        <f t="shared" si="2"/>
        <v>152880</v>
      </c>
      <c r="K14" s="18" t="s">
        <v>42</v>
      </c>
    </row>
    <row r="15" spans="2:11" x14ac:dyDescent="0.25">
      <c r="B15" s="29">
        <v>84</v>
      </c>
      <c r="C15" s="18">
        <v>5326</v>
      </c>
      <c r="D15" s="18">
        <v>770</v>
      </c>
      <c r="E15" s="18">
        <v>40035</v>
      </c>
      <c r="F15" s="18">
        <v>1</v>
      </c>
      <c r="G15" s="18">
        <v>19700</v>
      </c>
      <c r="H15" s="18">
        <f t="shared" si="0"/>
        <v>136</v>
      </c>
      <c r="I15" s="18">
        <f t="shared" si="1"/>
        <v>133960</v>
      </c>
      <c r="J15" s="18">
        <f t="shared" si="2"/>
        <v>153660</v>
      </c>
      <c r="K15" s="18" t="s">
        <v>42</v>
      </c>
    </row>
    <row r="16" spans="2:11" x14ac:dyDescent="0.25">
      <c r="B16" s="29">
        <v>85</v>
      </c>
      <c r="C16" s="18">
        <v>5326</v>
      </c>
      <c r="D16" s="18">
        <v>697</v>
      </c>
      <c r="E16" s="18">
        <v>40350</v>
      </c>
      <c r="F16" s="18">
        <v>1</v>
      </c>
      <c r="G16" s="18">
        <v>6400</v>
      </c>
      <c r="H16" s="18">
        <f t="shared" si="0"/>
        <v>126</v>
      </c>
      <c r="I16" s="18">
        <f t="shared" si="1"/>
        <v>40320</v>
      </c>
      <c r="J16" s="18">
        <f t="shared" si="2"/>
        <v>46720</v>
      </c>
      <c r="K16" s="18" t="s">
        <v>42</v>
      </c>
    </row>
    <row r="17" spans="2:11" x14ac:dyDescent="0.25">
      <c r="B17" s="29">
        <v>86</v>
      </c>
      <c r="C17" s="18">
        <v>5326</v>
      </c>
      <c r="D17" s="18">
        <v>684</v>
      </c>
      <c r="E17" s="18">
        <v>40344</v>
      </c>
      <c r="F17" s="18">
        <v>1</v>
      </c>
      <c r="G17" s="18">
        <v>7800</v>
      </c>
      <c r="H17" s="18">
        <f t="shared" si="0"/>
        <v>126</v>
      </c>
      <c r="I17" s="18">
        <f t="shared" si="1"/>
        <v>49140</v>
      </c>
      <c r="J17" s="18">
        <f t="shared" si="2"/>
        <v>56940</v>
      </c>
      <c r="K17" s="18" t="s">
        <v>42</v>
      </c>
    </row>
    <row r="18" spans="2:11" x14ac:dyDescent="0.25">
      <c r="B18" s="29">
        <v>87</v>
      </c>
      <c r="C18" s="18" t="s">
        <v>35</v>
      </c>
      <c r="D18" s="18">
        <v>529</v>
      </c>
      <c r="E18" s="18">
        <v>39945</v>
      </c>
      <c r="F18" s="18">
        <v>8</v>
      </c>
      <c r="G18" s="18">
        <v>23700</v>
      </c>
      <c r="H18" s="18">
        <f t="shared" si="0"/>
        <v>139</v>
      </c>
      <c r="I18" s="18">
        <f t="shared" si="1"/>
        <v>164715</v>
      </c>
      <c r="J18" s="18">
        <f t="shared" si="2"/>
        <v>188415</v>
      </c>
      <c r="K18" s="18" t="s">
        <v>42</v>
      </c>
    </row>
    <row r="19" spans="2:11" x14ac:dyDescent="0.25">
      <c r="B19" s="29">
        <v>88</v>
      </c>
      <c r="C19" s="18" t="s">
        <v>35</v>
      </c>
      <c r="D19" s="18">
        <v>769</v>
      </c>
      <c r="E19" s="18">
        <v>40035</v>
      </c>
      <c r="F19" s="18">
        <v>4</v>
      </c>
      <c r="G19" s="18">
        <v>4300</v>
      </c>
      <c r="H19" s="18">
        <f t="shared" si="0"/>
        <v>136</v>
      </c>
      <c r="I19" s="18">
        <f t="shared" si="1"/>
        <v>29240</v>
      </c>
      <c r="J19" s="18">
        <f t="shared" si="2"/>
        <v>33540</v>
      </c>
      <c r="K19" s="18" t="s">
        <v>42</v>
      </c>
    </row>
    <row r="20" spans="2:11" x14ac:dyDescent="0.25">
      <c r="B20" s="29">
        <v>89</v>
      </c>
      <c r="C20" s="18">
        <v>5326</v>
      </c>
      <c r="D20" s="18">
        <v>778</v>
      </c>
      <c r="E20" s="18">
        <v>40035</v>
      </c>
      <c r="F20" s="18">
        <v>3</v>
      </c>
      <c r="G20" s="18">
        <v>21300</v>
      </c>
      <c r="H20" s="18">
        <f t="shared" si="0"/>
        <v>136</v>
      </c>
      <c r="I20" s="18">
        <f t="shared" si="1"/>
        <v>144840</v>
      </c>
      <c r="J20" s="18">
        <f t="shared" si="2"/>
        <v>166140</v>
      </c>
      <c r="K20" s="18" t="s">
        <v>42</v>
      </c>
    </row>
    <row r="21" spans="2:11" x14ac:dyDescent="0.25">
      <c r="B21" s="29">
        <v>90</v>
      </c>
      <c r="C21" s="18">
        <v>3664</v>
      </c>
      <c r="D21" s="18">
        <v>655</v>
      </c>
      <c r="E21" s="18">
        <v>40315</v>
      </c>
      <c r="F21" s="18">
        <v>2</v>
      </c>
      <c r="G21" s="18">
        <v>6500</v>
      </c>
      <c r="H21" s="18">
        <f t="shared" si="0"/>
        <v>127</v>
      </c>
      <c r="I21" s="18">
        <f t="shared" si="1"/>
        <v>41275</v>
      </c>
      <c r="J21" s="18">
        <f t="shared" si="2"/>
        <v>47775</v>
      </c>
      <c r="K21" s="18" t="s">
        <v>42</v>
      </c>
    </row>
    <row r="22" spans="2:11" x14ac:dyDescent="0.25">
      <c r="B22" s="29">
        <v>91</v>
      </c>
      <c r="C22" s="18">
        <v>3644</v>
      </c>
      <c r="D22" s="18">
        <v>109</v>
      </c>
      <c r="E22" s="18">
        <v>40492</v>
      </c>
      <c r="F22" s="18">
        <v>3</v>
      </c>
      <c r="G22" s="18">
        <v>1240</v>
      </c>
      <c r="H22" s="18">
        <f t="shared" si="0"/>
        <v>121</v>
      </c>
      <c r="I22" s="18">
        <f t="shared" si="1"/>
        <v>7502</v>
      </c>
      <c r="J22" s="18">
        <f t="shared" si="2"/>
        <v>8742</v>
      </c>
      <c r="K22" s="18" t="s">
        <v>42</v>
      </c>
    </row>
    <row r="23" spans="2:11" x14ac:dyDescent="0.25">
      <c r="B23" s="29">
        <v>92</v>
      </c>
      <c r="C23" s="18">
        <v>3644</v>
      </c>
      <c r="D23" s="18" t="s">
        <v>43</v>
      </c>
      <c r="E23" s="18">
        <v>39450</v>
      </c>
      <c r="F23" s="18">
        <v>13</v>
      </c>
      <c r="G23" s="18">
        <v>14335</v>
      </c>
      <c r="H23" s="18">
        <f t="shared" si="0"/>
        <v>155</v>
      </c>
      <c r="I23" s="18">
        <f t="shared" si="1"/>
        <v>111096.25</v>
      </c>
      <c r="J23" s="18">
        <f t="shared" si="2"/>
        <v>125431.25</v>
      </c>
      <c r="K23" s="18" t="s">
        <v>42</v>
      </c>
    </row>
    <row r="24" spans="2:11" x14ac:dyDescent="0.25">
      <c r="B24" s="29">
        <v>93</v>
      </c>
      <c r="C24" s="22">
        <v>3644</v>
      </c>
      <c r="D24" s="22" t="s">
        <v>44</v>
      </c>
      <c r="E24" s="22">
        <v>39450</v>
      </c>
      <c r="F24" s="22">
        <v>16</v>
      </c>
      <c r="G24" s="22">
        <v>13650</v>
      </c>
      <c r="H24" s="22">
        <f t="shared" si="0"/>
        <v>155</v>
      </c>
      <c r="I24" s="22">
        <f t="shared" si="1"/>
        <v>105787.5</v>
      </c>
      <c r="J24" s="22">
        <f t="shared" si="2"/>
        <v>119437.5</v>
      </c>
      <c r="K24" s="18" t="s">
        <v>42</v>
      </c>
    </row>
    <row r="25" spans="2:11" x14ac:dyDescent="0.25">
      <c r="B25" s="29">
        <v>94</v>
      </c>
      <c r="C25" s="22">
        <v>3644</v>
      </c>
      <c r="D25" s="22" t="s">
        <v>45</v>
      </c>
      <c r="E25" s="22">
        <v>39450</v>
      </c>
      <c r="F25" s="22">
        <v>14</v>
      </c>
      <c r="G25" s="22">
        <v>18760</v>
      </c>
      <c r="H25" s="22">
        <f t="shared" si="0"/>
        <v>155</v>
      </c>
      <c r="I25" s="22">
        <f t="shared" si="1"/>
        <v>145390</v>
      </c>
      <c r="J25" s="22">
        <f t="shared" si="2"/>
        <v>164150</v>
      </c>
      <c r="K25" s="18" t="s">
        <v>42</v>
      </c>
    </row>
    <row r="26" spans="2:11" x14ac:dyDescent="0.25">
      <c r="B26" s="29">
        <v>95</v>
      </c>
      <c r="C26" s="22">
        <v>3644</v>
      </c>
      <c r="D26" s="22">
        <v>578</v>
      </c>
      <c r="E26" s="22">
        <v>40302</v>
      </c>
      <c r="F26" s="22">
        <v>3</v>
      </c>
      <c r="G26" s="22">
        <v>1440</v>
      </c>
      <c r="H26" s="22">
        <f t="shared" si="0"/>
        <v>127</v>
      </c>
      <c r="I26" s="22">
        <f t="shared" si="1"/>
        <v>9144</v>
      </c>
      <c r="J26" s="22">
        <f t="shared" si="2"/>
        <v>10584</v>
      </c>
      <c r="K26" s="18" t="s">
        <v>42</v>
      </c>
    </row>
    <row r="27" spans="2:11" x14ac:dyDescent="0.25">
      <c r="B27" s="29">
        <v>96</v>
      </c>
      <c r="C27" s="22">
        <v>3644</v>
      </c>
      <c r="D27" s="22">
        <v>579</v>
      </c>
      <c r="E27" s="22">
        <v>40303</v>
      </c>
      <c r="F27" s="22">
        <v>8</v>
      </c>
      <c r="G27" s="22">
        <v>24380</v>
      </c>
      <c r="H27" s="22">
        <f t="shared" si="0"/>
        <v>127</v>
      </c>
      <c r="I27" s="22">
        <f t="shared" si="1"/>
        <v>154813</v>
      </c>
      <c r="J27" s="22">
        <f t="shared" si="2"/>
        <v>179193</v>
      </c>
      <c r="K27" s="18" t="s">
        <v>42</v>
      </c>
    </row>
    <row r="28" spans="2:11" x14ac:dyDescent="0.25">
      <c r="B28" s="29">
        <v>97</v>
      </c>
      <c r="C28" s="22">
        <v>3644</v>
      </c>
      <c r="D28" s="22" t="s">
        <v>46</v>
      </c>
      <c r="E28" s="22">
        <v>39450</v>
      </c>
      <c r="F28" s="22">
        <v>11</v>
      </c>
      <c r="G28" s="22">
        <v>12600</v>
      </c>
      <c r="H28" s="22">
        <f t="shared" si="0"/>
        <v>155</v>
      </c>
      <c r="I28" s="22">
        <f t="shared" si="1"/>
        <v>97650</v>
      </c>
      <c r="J28" s="22">
        <f t="shared" si="2"/>
        <v>110250</v>
      </c>
      <c r="K28" s="18" t="s">
        <v>42</v>
      </c>
    </row>
    <row r="29" spans="2:11" x14ac:dyDescent="0.25">
      <c r="B29" s="22"/>
      <c r="C29" s="22"/>
      <c r="D29" s="22"/>
      <c r="E29" s="22"/>
      <c r="F29" s="22"/>
      <c r="G29" s="22">
        <f>SUM(G4:G28)</f>
        <v>1554520</v>
      </c>
      <c r="H29" s="22"/>
      <c r="I29" s="22"/>
      <c r="J29" s="22">
        <f>SUM(J4:J28)</f>
        <v>12094009.75</v>
      </c>
      <c r="K29" s="22"/>
    </row>
    <row r="30" spans="2:11" x14ac:dyDescent="0.25"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2:11" x14ac:dyDescent="0.25">
      <c r="B31" s="33" t="s">
        <v>21</v>
      </c>
      <c r="C31" s="33"/>
      <c r="D31" s="24"/>
      <c r="E31" s="24"/>
      <c r="F31" s="24"/>
      <c r="G31" s="24"/>
      <c r="H31" s="24"/>
      <c r="I31" s="24"/>
      <c r="J31" s="24"/>
      <c r="K31" s="24" t="s">
        <v>22</v>
      </c>
    </row>
    <row r="32" spans="2:11" x14ac:dyDescent="0.25"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2:11" x14ac:dyDescent="0.25">
      <c r="B33" s="24"/>
      <c r="C33" s="24"/>
      <c r="D33" s="24"/>
      <c r="E33" s="24"/>
      <c r="F33" s="24"/>
      <c r="G33" s="24"/>
      <c r="H33" s="24"/>
      <c r="I33" s="24"/>
      <c r="J33" s="24"/>
      <c r="K33" s="24" t="s">
        <v>23</v>
      </c>
    </row>
  </sheetData>
  <mergeCells count="3">
    <mergeCell ref="B2:K2"/>
    <mergeCell ref="B4:F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3" workbookViewId="0">
      <selection activeCell="J34" sqref="J34"/>
    </sheetView>
  </sheetViews>
  <sheetFormatPr defaultRowHeight="15" x14ac:dyDescent="0.25"/>
  <cols>
    <col min="2" max="2" width="6.42578125" customWidth="1"/>
    <col min="3" max="3" width="11.710937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9.28515625" customWidth="1"/>
    <col min="9" max="9" width="12.42578125" customWidth="1"/>
    <col min="10" max="10" width="14.85546875" customWidth="1"/>
    <col min="11" max="11" width="42.140625" customWidth="1"/>
  </cols>
  <sheetData>
    <row r="2" spans="2:11" x14ac:dyDescent="0.25">
      <c r="B2" s="17" t="s">
        <v>33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1554520</v>
      </c>
      <c r="H4" s="17"/>
      <c r="I4" s="17"/>
      <c r="J4" s="19">
        <v>12094009</v>
      </c>
      <c r="K4" s="18"/>
    </row>
    <row r="5" spans="2:11" x14ac:dyDescent="0.25">
      <c r="B5" s="18">
        <v>98</v>
      </c>
      <c r="C5" s="18">
        <v>3644</v>
      </c>
      <c r="D5" s="18">
        <v>765</v>
      </c>
      <c r="E5" s="18">
        <v>39997</v>
      </c>
      <c r="F5" s="27">
        <v>13</v>
      </c>
      <c r="G5" s="18">
        <v>19600</v>
      </c>
      <c r="H5" s="18">
        <f>DATEDIF(E5,"31.12.2020","M")</f>
        <v>137</v>
      </c>
      <c r="I5" s="18">
        <f>G5*H5*0.05</f>
        <v>134260</v>
      </c>
      <c r="J5" s="18">
        <f>G5+I5</f>
        <v>153860</v>
      </c>
      <c r="K5" s="18" t="s">
        <v>34</v>
      </c>
    </row>
    <row r="6" spans="2:11" x14ac:dyDescent="0.25">
      <c r="B6" s="18">
        <v>99</v>
      </c>
      <c r="C6" s="18" t="s">
        <v>35</v>
      </c>
      <c r="D6" s="18">
        <v>291</v>
      </c>
      <c r="E6" s="18">
        <v>39944</v>
      </c>
      <c r="F6" s="27">
        <v>8</v>
      </c>
      <c r="G6" s="18">
        <v>18100</v>
      </c>
      <c r="H6" s="18">
        <f t="shared" ref="H6:H28" si="0">DATEDIF(E6,"31.12.2020","M")</f>
        <v>139</v>
      </c>
      <c r="I6" s="18">
        <f t="shared" ref="I6:I28" si="1">G6*H6*0.05</f>
        <v>125795</v>
      </c>
      <c r="J6" s="18">
        <f t="shared" ref="J6:J28" si="2">G6+I6</f>
        <v>143895</v>
      </c>
      <c r="K6" s="18" t="s">
        <v>34</v>
      </c>
    </row>
    <row r="7" spans="2:11" x14ac:dyDescent="0.25">
      <c r="B7" s="18">
        <v>100</v>
      </c>
      <c r="C7" s="18" t="s">
        <v>47</v>
      </c>
      <c r="D7" s="18">
        <v>329</v>
      </c>
      <c r="E7" s="18">
        <v>39426</v>
      </c>
      <c r="F7" s="27">
        <v>10</v>
      </c>
      <c r="G7" s="18">
        <v>4950</v>
      </c>
      <c r="H7" s="18">
        <f t="shared" si="0"/>
        <v>156</v>
      </c>
      <c r="I7" s="18">
        <f t="shared" si="1"/>
        <v>38610</v>
      </c>
      <c r="J7" s="18">
        <f t="shared" si="2"/>
        <v>43560</v>
      </c>
      <c r="K7" s="18" t="s">
        <v>34</v>
      </c>
    </row>
    <row r="8" spans="2:11" x14ac:dyDescent="0.25">
      <c r="B8" s="18">
        <v>101</v>
      </c>
      <c r="C8" s="18" t="s">
        <v>35</v>
      </c>
      <c r="D8" s="18">
        <v>130</v>
      </c>
      <c r="E8" s="18">
        <v>39555</v>
      </c>
      <c r="F8" s="27">
        <v>6</v>
      </c>
      <c r="G8" s="18">
        <v>18600</v>
      </c>
      <c r="H8" s="18">
        <f t="shared" si="0"/>
        <v>152</v>
      </c>
      <c r="I8" s="18">
        <f t="shared" si="1"/>
        <v>141360</v>
      </c>
      <c r="J8" s="18">
        <f t="shared" si="2"/>
        <v>159960</v>
      </c>
      <c r="K8" s="18" t="s">
        <v>34</v>
      </c>
    </row>
    <row r="9" spans="2:11" x14ac:dyDescent="0.25">
      <c r="B9" s="18">
        <v>102</v>
      </c>
      <c r="C9" s="18">
        <v>6054</v>
      </c>
      <c r="D9" s="18">
        <v>464</v>
      </c>
      <c r="E9" s="18">
        <v>40041</v>
      </c>
      <c r="F9" s="27">
        <v>17</v>
      </c>
      <c r="G9" s="18">
        <v>16876</v>
      </c>
      <c r="H9" s="18">
        <f t="shared" si="0"/>
        <v>136</v>
      </c>
      <c r="I9" s="18">
        <f t="shared" si="1"/>
        <v>114756.8</v>
      </c>
      <c r="J9" s="18">
        <f t="shared" si="2"/>
        <v>131632.79999999999</v>
      </c>
      <c r="K9" s="18" t="s">
        <v>34</v>
      </c>
    </row>
    <row r="10" spans="2:11" x14ac:dyDescent="0.25">
      <c r="B10" s="18">
        <v>103</v>
      </c>
      <c r="C10" s="18">
        <v>8489</v>
      </c>
      <c r="D10" s="18">
        <v>323</v>
      </c>
      <c r="E10" s="18">
        <v>39430</v>
      </c>
      <c r="F10" s="27">
        <v>12</v>
      </c>
      <c r="G10" s="18">
        <v>17770</v>
      </c>
      <c r="H10" s="18">
        <f t="shared" si="0"/>
        <v>156</v>
      </c>
      <c r="I10" s="18">
        <f t="shared" si="1"/>
        <v>138606</v>
      </c>
      <c r="J10" s="18">
        <f t="shared" si="2"/>
        <v>156376</v>
      </c>
      <c r="K10" s="18" t="s">
        <v>34</v>
      </c>
    </row>
    <row r="11" spans="2:11" x14ac:dyDescent="0.25">
      <c r="B11" s="18">
        <v>104</v>
      </c>
      <c r="C11" s="18">
        <v>5318</v>
      </c>
      <c r="D11" s="18">
        <v>424</v>
      </c>
      <c r="E11" s="18">
        <v>39943</v>
      </c>
      <c r="F11" s="27">
        <v>15</v>
      </c>
      <c r="G11" s="18">
        <v>24470</v>
      </c>
      <c r="H11" s="18">
        <f t="shared" si="0"/>
        <v>139</v>
      </c>
      <c r="I11" s="18">
        <f t="shared" si="1"/>
        <v>170066.5</v>
      </c>
      <c r="J11" s="18">
        <f t="shared" si="2"/>
        <v>194536.5</v>
      </c>
      <c r="K11" s="18" t="s">
        <v>34</v>
      </c>
    </row>
    <row r="12" spans="2:11" x14ac:dyDescent="0.25">
      <c r="B12" s="18">
        <v>105</v>
      </c>
      <c r="C12" s="18">
        <v>458</v>
      </c>
      <c r="D12" s="18">
        <v>334</v>
      </c>
      <c r="E12" s="18">
        <v>39462</v>
      </c>
      <c r="F12" s="27">
        <v>12</v>
      </c>
      <c r="G12" s="18">
        <v>23980</v>
      </c>
      <c r="H12" s="18">
        <f t="shared" si="0"/>
        <v>155</v>
      </c>
      <c r="I12" s="18">
        <f t="shared" si="1"/>
        <v>185845</v>
      </c>
      <c r="J12" s="18">
        <f t="shared" si="2"/>
        <v>209825</v>
      </c>
      <c r="K12" s="18" t="s">
        <v>34</v>
      </c>
    </row>
    <row r="13" spans="2:11" x14ac:dyDescent="0.25">
      <c r="B13" s="18">
        <v>106</v>
      </c>
      <c r="C13" s="18" t="s">
        <v>35</v>
      </c>
      <c r="D13" s="18">
        <v>352</v>
      </c>
      <c r="E13" s="18">
        <v>39495</v>
      </c>
      <c r="F13" s="27">
        <v>10</v>
      </c>
      <c r="G13" s="18">
        <v>24730</v>
      </c>
      <c r="H13" s="18">
        <f t="shared" si="0"/>
        <v>154</v>
      </c>
      <c r="I13" s="18">
        <f t="shared" si="1"/>
        <v>190421</v>
      </c>
      <c r="J13" s="18">
        <f t="shared" si="2"/>
        <v>215151</v>
      </c>
      <c r="K13" s="18" t="s">
        <v>34</v>
      </c>
    </row>
    <row r="14" spans="2:11" x14ac:dyDescent="0.25">
      <c r="B14" s="18">
        <v>107</v>
      </c>
      <c r="C14" s="18">
        <v>3650</v>
      </c>
      <c r="D14" s="18" t="s">
        <v>48</v>
      </c>
      <c r="E14" s="18">
        <v>39457</v>
      </c>
      <c r="F14" s="27">
        <v>11</v>
      </c>
      <c r="G14" s="18">
        <v>6673</v>
      </c>
      <c r="H14" s="18">
        <f t="shared" si="0"/>
        <v>155</v>
      </c>
      <c r="I14" s="18">
        <f t="shared" si="1"/>
        <v>51715.75</v>
      </c>
      <c r="J14" s="18">
        <f t="shared" si="2"/>
        <v>58388.75</v>
      </c>
      <c r="K14" s="18" t="s">
        <v>34</v>
      </c>
    </row>
    <row r="15" spans="2:11" x14ac:dyDescent="0.25">
      <c r="B15" s="18">
        <v>108</v>
      </c>
      <c r="C15" s="18">
        <v>3650</v>
      </c>
      <c r="D15" s="18" t="s">
        <v>49</v>
      </c>
      <c r="E15" s="18">
        <v>39457</v>
      </c>
      <c r="F15" s="27">
        <v>15</v>
      </c>
      <c r="G15" s="18">
        <v>17600</v>
      </c>
      <c r="H15" s="18">
        <f t="shared" si="0"/>
        <v>155</v>
      </c>
      <c r="I15" s="18">
        <f t="shared" si="1"/>
        <v>136400</v>
      </c>
      <c r="J15" s="18">
        <f t="shared" si="2"/>
        <v>154000</v>
      </c>
      <c r="K15" s="18" t="s">
        <v>34</v>
      </c>
    </row>
    <row r="16" spans="2:11" x14ac:dyDescent="0.25">
      <c r="B16" s="18">
        <v>109</v>
      </c>
      <c r="C16" s="18">
        <v>3650</v>
      </c>
      <c r="D16" s="18" t="s">
        <v>50</v>
      </c>
      <c r="E16" s="18">
        <v>39950</v>
      </c>
      <c r="F16" s="27">
        <v>5</v>
      </c>
      <c r="G16" s="18">
        <v>24000</v>
      </c>
      <c r="H16" s="18">
        <f t="shared" si="0"/>
        <v>139</v>
      </c>
      <c r="I16" s="18">
        <f t="shared" si="1"/>
        <v>166800</v>
      </c>
      <c r="J16" s="18">
        <f t="shared" si="2"/>
        <v>190800</v>
      </c>
      <c r="K16" s="18" t="s">
        <v>34</v>
      </c>
    </row>
    <row r="17" spans="2:11" x14ac:dyDescent="0.25">
      <c r="B17" s="18">
        <v>110</v>
      </c>
      <c r="C17" s="18" t="s">
        <v>35</v>
      </c>
      <c r="D17" s="18">
        <v>387</v>
      </c>
      <c r="E17" s="18">
        <v>39950</v>
      </c>
      <c r="F17" s="27">
        <v>7</v>
      </c>
      <c r="G17" s="18">
        <v>24000</v>
      </c>
      <c r="H17" s="18">
        <f t="shared" si="0"/>
        <v>139</v>
      </c>
      <c r="I17" s="18">
        <f t="shared" si="1"/>
        <v>166800</v>
      </c>
      <c r="J17" s="18">
        <f t="shared" si="2"/>
        <v>190800</v>
      </c>
      <c r="K17" s="18" t="s">
        <v>34</v>
      </c>
    </row>
    <row r="18" spans="2:11" x14ac:dyDescent="0.25">
      <c r="B18" s="18">
        <v>111</v>
      </c>
      <c r="C18" s="18">
        <v>3665</v>
      </c>
      <c r="D18" s="18">
        <v>686</v>
      </c>
      <c r="E18" s="18">
        <v>40345</v>
      </c>
      <c r="F18" s="27">
        <v>3</v>
      </c>
      <c r="G18" s="18">
        <v>3400</v>
      </c>
      <c r="H18" s="18">
        <f t="shared" si="0"/>
        <v>126</v>
      </c>
      <c r="I18" s="18">
        <f t="shared" si="1"/>
        <v>21420</v>
      </c>
      <c r="J18" s="18">
        <f t="shared" si="2"/>
        <v>24820</v>
      </c>
      <c r="K18" s="18" t="s">
        <v>34</v>
      </c>
    </row>
    <row r="19" spans="2:11" x14ac:dyDescent="0.25">
      <c r="B19" s="18">
        <v>112</v>
      </c>
      <c r="C19" s="18" t="s">
        <v>35</v>
      </c>
      <c r="D19" s="18">
        <v>710</v>
      </c>
      <c r="E19" s="18">
        <v>39952</v>
      </c>
      <c r="F19" s="27">
        <v>12</v>
      </c>
      <c r="G19" s="18">
        <v>9600</v>
      </c>
      <c r="H19" s="18">
        <f t="shared" si="0"/>
        <v>139</v>
      </c>
      <c r="I19" s="18">
        <f t="shared" si="1"/>
        <v>66720</v>
      </c>
      <c r="J19" s="18">
        <f t="shared" si="2"/>
        <v>76320</v>
      </c>
      <c r="K19" s="18" t="s">
        <v>34</v>
      </c>
    </row>
    <row r="20" spans="2:11" x14ac:dyDescent="0.25">
      <c r="B20" s="18">
        <v>113</v>
      </c>
      <c r="C20" s="18">
        <v>8694</v>
      </c>
      <c r="D20" s="18">
        <v>41</v>
      </c>
      <c r="E20" s="18">
        <v>39329</v>
      </c>
      <c r="F20" s="27">
        <v>6</v>
      </c>
      <c r="G20" s="18">
        <v>15000</v>
      </c>
      <c r="H20" s="18">
        <f t="shared" si="0"/>
        <v>159</v>
      </c>
      <c r="I20" s="18">
        <f t="shared" si="1"/>
        <v>119250</v>
      </c>
      <c r="J20" s="18">
        <f t="shared" si="2"/>
        <v>134250</v>
      </c>
      <c r="K20" s="18" t="s">
        <v>34</v>
      </c>
    </row>
    <row r="21" spans="2:11" x14ac:dyDescent="0.25">
      <c r="B21" s="18">
        <v>114</v>
      </c>
      <c r="C21" s="18">
        <v>8694</v>
      </c>
      <c r="D21" s="18">
        <v>42</v>
      </c>
      <c r="E21" s="18">
        <v>39329</v>
      </c>
      <c r="F21" s="27">
        <v>4</v>
      </c>
      <c r="G21" s="18">
        <v>8500</v>
      </c>
      <c r="H21" s="18">
        <f t="shared" si="0"/>
        <v>159</v>
      </c>
      <c r="I21" s="18">
        <f t="shared" si="1"/>
        <v>67575</v>
      </c>
      <c r="J21" s="18">
        <f t="shared" si="2"/>
        <v>76075</v>
      </c>
      <c r="K21" s="18" t="s">
        <v>34</v>
      </c>
    </row>
    <row r="22" spans="2:11" x14ac:dyDescent="0.25">
      <c r="B22" s="18">
        <v>115</v>
      </c>
      <c r="C22" s="18">
        <v>8694</v>
      </c>
      <c r="D22" s="18">
        <v>46</v>
      </c>
      <c r="E22" s="18">
        <v>39371</v>
      </c>
      <c r="F22" s="27">
        <v>1</v>
      </c>
      <c r="G22" s="18">
        <v>2000</v>
      </c>
      <c r="H22" s="18">
        <f t="shared" si="0"/>
        <v>158</v>
      </c>
      <c r="I22" s="18">
        <f t="shared" si="1"/>
        <v>15800</v>
      </c>
      <c r="J22" s="18">
        <f t="shared" si="2"/>
        <v>17800</v>
      </c>
      <c r="K22" s="18" t="s">
        <v>34</v>
      </c>
    </row>
    <row r="23" spans="2:11" x14ac:dyDescent="0.25">
      <c r="B23" s="18">
        <v>116</v>
      </c>
      <c r="C23" s="18">
        <v>8694</v>
      </c>
      <c r="D23" s="18">
        <v>33</v>
      </c>
      <c r="E23" s="18">
        <v>39329</v>
      </c>
      <c r="F23" s="27">
        <v>4</v>
      </c>
      <c r="G23" s="18">
        <v>20020</v>
      </c>
      <c r="H23" s="18">
        <f t="shared" si="0"/>
        <v>159</v>
      </c>
      <c r="I23" s="18">
        <f t="shared" si="1"/>
        <v>159159</v>
      </c>
      <c r="J23" s="18">
        <f t="shared" si="2"/>
        <v>179179</v>
      </c>
      <c r="K23" s="18" t="s">
        <v>34</v>
      </c>
    </row>
    <row r="24" spans="2:11" x14ac:dyDescent="0.25">
      <c r="B24" s="18">
        <v>117</v>
      </c>
      <c r="C24" s="22" t="s">
        <v>35</v>
      </c>
      <c r="D24" s="22" t="s">
        <v>51</v>
      </c>
      <c r="E24" s="22">
        <v>39951</v>
      </c>
      <c r="F24" s="29">
        <v>8</v>
      </c>
      <c r="G24" s="22">
        <v>24600</v>
      </c>
      <c r="H24" s="22">
        <f t="shared" si="0"/>
        <v>139</v>
      </c>
      <c r="I24" s="22">
        <f t="shared" si="1"/>
        <v>170970</v>
      </c>
      <c r="J24" s="22">
        <f t="shared" si="2"/>
        <v>195570</v>
      </c>
      <c r="K24" s="18" t="s">
        <v>34</v>
      </c>
    </row>
    <row r="25" spans="2:11" x14ac:dyDescent="0.25">
      <c r="B25" s="18">
        <v>118</v>
      </c>
      <c r="C25" s="22">
        <v>8694</v>
      </c>
      <c r="D25" s="22">
        <v>39</v>
      </c>
      <c r="E25" s="22">
        <v>39329</v>
      </c>
      <c r="F25" s="29">
        <v>12</v>
      </c>
      <c r="G25" s="22">
        <v>16930</v>
      </c>
      <c r="H25" s="22">
        <f t="shared" si="0"/>
        <v>159</v>
      </c>
      <c r="I25" s="22">
        <f t="shared" si="1"/>
        <v>134593.5</v>
      </c>
      <c r="J25" s="22">
        <f t="shared" si="2"/>
        <v>151523.5</v>
      </c>
      <c r="K25" s="18" t="s">
        <v>34</v>
      </c>
    </row>
    <row r="26" spans="2:11" x14ac:dyDescent="0.25">
      <c r="B26" s="18">
        <v>119</v>
      </c>
      <c r="C26" s="22">
        <v>8362</v>
      </c>
      <c r="D26" s="22">
        <v>442</v>
      </c>
      <c r="E26" s="22">
        <v>39818</v>
      </c>
      <c r="F26" s="29">
        <v>10</v>
      </c>
      <c r="G26" s="22">
        <v>19650</v>
      </c>
      <c r="H26" s="22">
        <f t="shared" si="0"/>
        <v>143</v>
      </c>
      <c r="I26" s="22">
        <f t="shared" si="1"/>
        <v>140497.5</v>
      </c>
      <c r="J26" s="22">
        <f t="shared" si="2"/>
        <v>160147.5</v>
      </c>
      <c r="K26" s="18" t="s">
        <v>34</v>
      </c>
    </row>
    <row r="27" spans="2:11" x14ac:dyDescent="0.25">
      <c r="B27" s="18">
        <v>120</v>
      </c>
      <c r="C27" s="22">
        <v>9265</v>
      </c>
      <c r="D27" s="22">
        <v>28</v>
      </c>
      <c r="E27" s="22">
        <v>39313</v>
      </c>
      <c r="F27" s="29">
        <v>9</v>
      </c>
      <c r="G27" s="22">
        <v>14530</v>
      </c>
      <c r="H27" s="22">
        <f t="shared" si="0"/>
        <v>160</v>
      </c>
      <c r="I27" s="22">
        <f t="shared" si="1"/>
        <v>116240</v>
      </c>
      <c r="J27" s="22">
        <f t="shared" si="2"/>
        <v>130770</v>
      </c>
      <c r="K27" s="18" t="s">
        <v>34</v>
      </c>
    </row>
    <row r="28" spans="2:11" x14ac:dyDescent="0.25">
      <c r="B28" s="18">
        <v>121</v>
      </c>
      <c r="C28" s="22" t="s">
        <v>35</v>
      </c>
      <c r="D28" s="22">
        <v>798</v>
      </c>
      <c r="E28" s="22">
        <v>40048</v>
      </c>
      <c r="F28" s="29">
        <v>4</v>
      </c>
      <c r="G28" s="22">
        <v>19650</v>
      </c>
      <c r="H28" s="22">
        <f t="shared" si="0"/>
        <v>136</v>
      </c>
      <c r="I28" s="22">
        <f t="shared" si="1"/>
        <v>133620</v>
      </c>
      <c r="J28" s="22">
        <f t="shared" si="2"/>
        <v>153270</v>
      </c>
      <c r="K28" s="18" t="s">
        <v>34</v>
      </c>
    </row>
    <row r="29" spans="2:11" x14ac:dyDescent="0.25">
      <c r="B29" s="18"/>
      <c r="C29" s="22"/>
      <c r="D29" s="22"/>
      <c r="E29" s="22"/>
      <c r="F29" s="22"/>
      <c r="G29" s="22">
        <f>SUM(G4:G28)</f>
        <v>1949749</v>
      </c>
      <c r="H29" s="22"/>
      <c r="I29" s="22"/>
      <c r="J29" s="22">
        <f>SUM(J4:J28)</f>
        <v>15396519.050000001</v>
      </c>
      <c r="K29" s="22"/>
    </row>
    <row r="30" spans="2:11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2:11" x14ac:dyDescent="0.25">
      <c r="B31" s="34" t="s">
        <v>21</v>
      </c>
      <c r="C31" s="34"/>
      <c r="D31" s="30"/>
      <c r="E31" s="30"/>
      <c r="F31" s="30"/>
      <c r="G31" s="30"/>
      <c r="H31" s="30"/>
      <c r="I31" s="30"/>
      <c r="J31" s="30"/>
      <c r="K31" s="30" t="s">
        <v>22</v>
      </c>
    </row>
    <row r="32" spans="2:11" x14ac:dyDescent="0.25"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2:11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 t="s">
        <v>23</v>
      </c>
    </row>
  </sheetData>
  <mergeCells count="3">
    <mergeCell ref="B2:K2"/>
    <mergeCell ref="B4:F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0" workbookViewId="0">
      <selection activeCell="I31" sqref="I31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4.85546875" customWidth="1"/>
    <col min="11" max="11" width="39.5703125" customWidth="1"/>
  </cols>
  <sheetData>
    <row r="2" spans="2:11" x14ac:dyDescent="0.25">
      <c r="B2" s="17" t="s">
        <v>33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/>
      <c r="C4" s="17"/>
      <c r="D4" s="17"/>
      <c r="E4" s="17"/>
      <c r="F4" s="17"/>
      <c r="G4" s="18">
        <v>1949749</v>
      </c>
      <c r="H4" s="17"/>
      <c r="I4" s="17"/>
      <c r="J4" s="19">
        <v>15414159</v>
      </c>
      <c r="K4" s="18" t="s">
        <v>34</v>
      </c>
    </row>
    <row r="5" spans="2:11" x14ac:dyDescent="0.25">
      <c r="B5" s="18">
        <v>122</v>
      </c>
      <c r="C5" s="18">
        <v>8704</v>
      </c>
      <c r="D5" s="18">
        <v>13</v>
      </c>
      <c r="E5" s="18">
        <v>39304</v>
      </c>
      <c r="F5" s="18">
        <v>9</v>
      </c>
      <c r="G5" s="18">
        <v>19650</v>
      </c>
      <c r="H5" s="18">
        <f>DATEDIF(E5,"31.12.2020","M")</f>
        <v>160</v>
      </c>
      <c r="I5" s="18">
        <f>G5*H5*0.05</f>
        <v>157200</v>
      </c>
      <c r="J5" s="18">
        <f>G5+I5</f>
        <v>176850</v>
      </c>
      <c r="K5" s="18" t="s">
        <v>34</v>
      </c>
    </row>
    <row r="6" spans="2:11" x14ac:dyDescent="0.25">
      <c r="B6" s="18">
        <v>123</v>
      </c>
      <c r="C6" s="18">
        <v>8362</v>
      </c>
      <c r="D6" s="18">
        <v>359</v>
      </c>
      <c r="E6" s="18">
        <v>39850</v>
      </c>
      <c r="F6" s="18">
        <v>5</v>
      </c>
      <c r="G6" s="18">
        <v>21630</v>
      </c>
      <c r="H6" s="18">
        <f t="shared" ref="H6:H28" si="0">DATEDIF(E6,"31.12.2020","M")</f>
        <v>142</v>
      </c>
      <c r="I6" s="18">
        <f t="shared" ref="I6:I28" si="1">G6*H6*0.05</f>
        <v>153573</v>
      </c>
      <c r="J6" s="18">
        <f t="shared" ref="J6:J28" si="2">G6+I6</f>
        <v>175203</v>
      </c>
      <c r="K6" s="18" t="s">
        <v>34</v>
      </c>
    </row>
    <row r="7" spans="2:11" x14ac:dyDescent="0.25">
      <c r="B7" s="18">
        <v>124</v>
      </c>
      <c r="C7" s="18">
        <v>8704</v>
      </c>
      <c r="D7" s="18">
        <v>8</v>
      </c>
      <c r="E7" s="18">
        <v>39304</v>
      </c>
      <c r="F7" s="18">
        <v>12</v>
      </c>
      <c r="G7" s="18">
        <v>14570</v>
      </c>
      <c r="H7" s="18">
        <f t="shared" si="0"/>
        <v>160</v>
      </c>
      <c r="I7" s="18">
        <f t="shared" si="1"/>
        <v>116560</v>
      </c>
      <c r="J7" s="18">
        <f t="shared" si="2"/>
        <v>131130</v>
      </c>
      <c r="K7" s="18" t="s">
        <v>34</v>
      </c>
    </row>
    <row r="8" spans="2:11" x14ac:dyDescent="0.25">
      <c r="B8" s="18">
        <v>125</v>
      </c>
      <c r="C8" s="18" t="s">
        <v>35</v>
      </c>
      <c r="D8" s="18">
        <v>538</v>
      </c>
      <c r="E8" s="18">
        <v>39917</v>
      </c>
      <c r="F8" s="18">
        <v>7</v>
      </c>
      <c r="G8" s="18">
        <v>23690</v>
      </c>
      <c r="H8" s="18">
        <f t="shared" si="0"/>
        <v>140</v>
      </c>
      <c r="I8" s="18">
        <f t="shared" si="1"/>
        <v>165830</v>
      </c>
      <c r="J8" s="18">
        <f t="shared" si="2"/>
        <v>189520</v>
      </c>
      <c r="K8" s="18" t="s">
        <v>34</v>
      </c>
    </row>
    <row r="9" spans="2:11" x14ac:dyDescent="0.25">
      <c r="B9" s="18">
        <v>126</v>
      </c>
      <c r="C9" s="18">
        <v>3651</v>
      </c>
      <c r="D9" s="18">
        <v>509</v>
      </c>
      <c r="E9" s="18">
        <v>39766</v>
      </c>
      <c r="F9" s="18">
        <v>7</v>
      </c>
      <c r="G9" s="18">
        <v>24600</v>
      </c>
      <c r="H9" s="18">
        <f t="shared" si="0"/>
        <v>145</v>
      </c>
      <c r="I9" s="18">
        <f t="shared" si="1"/>
        <v>178350</v>
      </c>
      <c r="J9" s="18">
        <f t="shared" si="2"/>
        <v>202950</v>
      </c>
      <c r="K9" s="18" t="s">
        <v>34</v>
      </c>
    </row>
    <row r="10" spans="2:11" x14ac:dyDescent="0.25">
      <c r="B10" s="18">
        <v>127</v>
      </c>
      <c r="C10" s="18" t="s">
        <v>35</v>
      </c>
      <c r="D10" s="18">
        <v>386</v>
      </c>
      <c r="E10" s="18">
        <v>39930</v>
      </c>
      <c r="F10" s="18">
        <v>3</v>
      </c>
      <c r="G10" s="18">
        <v>18400</v>
      </c>
      <c r="H10" s="18">
        <f t="shared" si="0"/>
        <v>140</v>
      </c>
      <c r="I10" s="18">
        <f t="shared" si="1"/>
        <v>128800</v>
      </c>
      <c r="J10" s="18">
        <f t="shared" si="2"/>
        <v>147200</v>
      </c>
      <c r="K10" s="18" t="s">
        <v>34</v>
      </c>
    </row>
    <row r="11" spans="2:11" x14ac:dyDescent="0.25">
      <c r="B11" s="18">
        <v>128</v>
      </c>
      <c r="C11" s="18">
        <v>8703</v>
      </c>
      <c r="D11" s="18">
        <v>325</v>
      </c>
      <c r="E11" s="18">
        <v>39435</v>
      </c>
      <c r="F11" s="18">
        <v>16</v>
      </c>
      <c r="G11" s="18">
        <v>19820</v>
      </c>
      <c r="H11" s="18">
        <f t="shared" si="0"/>
        <v>156</v>
      </c>
      <c r="I11" s="18">
        <f t="shared" si="1"/>
        <v>154596</v>
      </c>
      <c r="J11" s="18">
        <f t="shared" si="2"/>
        <v>174416</v>
      </c>
      <c r="K11" s="18" t="s">
        <v>34</v>
      </c>
    </row>
    <row r="12" spans="2:11" x14ac:dyDescent="0.25">
      <c r="B12" s="18">
        <v>129</v>
      </c>
      <c r="C12" s="18" t="s">
        <v>35</v>
      </c>
      <c r="D12" s="18">
        <v>292</v>
      </c>
      <c r="E12" s="18">
        <v>39944</v>
      </c>
      <c r="F12" s="18">
        <v>7</v>
      </c>
      <c r="G12" s="18">
        <v>13400</v>
      </c>
      <c r="H12" s="18">
        <f t="shared" si="0"/>
        <v>139</v>
      </c>
      <c r="I12" s="18">
        <f t="shared" si="1"/>
        <v>93130</v>
      </c>
      <c r="J12" s="18">
        <f t="shared" si="2"/>
        <v>106530</v>
      </c>
      <c r="K12" s="18" t="s">
        <v>34</v>
      </c>
    </row>
    <row r="13" spans="2:11" x14ac:dyDescent="0.25">
      <c r="B13" s="18">
        <v>130</v>
      </c>
      <c r="C13" s="18" t="s">
        <v>35</v>
      </c>
      <c r="D13" s="18">
        <v>702</v>
      </c>
      <c r="E13" s="18">
        <v>39931</v>
      </c>
      <c r="F13" s="18">
        <v>4</v>
      </c>
      <c r="G13" s="18">
        <v>8800</v>
      </c>
      <c r="H13" s="18">
        <f t="shared" si="0"/>
        <v>140</v>
      </c>
      <c r="I13" s="18">
        <f t="shared" si="1"/>
        <v>61600</v>
      </c>
      <c r="J13" s="18">
        <f t="shared" si="2"/>
        <v>70400</v>
      </c>
      <c r="K13" s="18" t="s">
        <v>34</v>
      </c>
    </row>
    <row r="14" spans="2:11" x14ac:dyDescent="0.25">
      <c r="B14" s="18">
        <v>131</v>
      </c>
      <c r="C14" s="18">
        <v>9265</v>
      </c>
      <c r="D14" s="18">
        <v>499</v>
      </c>
      <c r="E14" s="18">
        <v>39855</v>
      </c>
      <c r="F14" s="18">
        <v>5</v>
      </c>
      <c r="G14" s="18">
        <v>24500</v>
      </c>
      <c r="H14" s="18">
        <f t="shared" si="0"/>
        <v>142</v>
      </c>
      <c r="I14" s="18">
        <f t="shared" si="1"/>
        <v>173950</v>
      </c>
      <c r="J14" s="18">
        <f t="shared" si="2"/>
        <v>198450</v>
      </c>
      <c r="K14" s="18" t="s">
        <v>34</v>
      </c>
    </row>
    <row r="15" spans="2:11" x14ac:dyDescent="0.25">
      <c r="B15" s="18">
        <v>132</v>
      </c>
      <c r="C15" s="18">
        <v>9265</v>
      </c>
      <c r="D15" s="18">
        <v>516</v>
      </c>
      <c r="E15" s="18">
        <v>39861</v>
      </c>
      <c r="F15" s="18">
        <v>7</v>
      </c>
      <c r="G15" s="18">
        <v>24600</v>
      </c>
      <c r="H15" s="18">
        <f t="shared" si="0"/>
        <v>142</v>
      </c>
      <c r="I15" s="18">
        <f t="shared" si="1"/>
        <v>174660</v>
      </c>
      <c r="J15" s="18">
        <f t="shared" si="2"/>
        <v>199260</v>
      </c>
      <c r="K15" s="18" t="s">
        <v>34</v>
      </c>
    </row>
    <row r="16" spans="2:11" x14ac:dyDescent="0.25">
      <c r="B16" s="18">
        <v>133</v>
      </c>
      <c r="C16" s="18">
        <v>9265</v>
      </c>
      <c r="D16" s="18">
        <v>552</v>
      </c>
      <c r="E16" s="18">
        <v>39901</v>
      </c>
      <c r="F16" s="18">
        <v>6</v>
      </c>
      <c r="G16" s="18">
        <v>9870</v>
      </c>
      <c r="H16" s="18">
        <f t="shared" si="0"/>
        <v>141</v>
      </c>
      <c r="I16" s="18">
        <f t="shared" si="1"/>
        <v>69583.5</v>
      </c>
      <c r="J16" s="18">
        <f t="shared" si="2"/>
        <v>79453.5</v>
      </c>
      <c r="K16" s="18" t="s">
        <v>34</v>
      </c>
    </row>
    <row r="17" spans="2:11" x14ac:dyDescent="0.25">
      <c r="B17" s="18">
        <v>134</v>
      </c>
      <c r="C17" s="18" t="s">
        <v>35</v>
      </c>
      <c r="D17" s="18">
        <v>792</v>
      </c>
      <c r="E17" s="18">
        <v>40008</v>
      </c>
      <c r="F17" s="18">
        <v>8</v>
      </c>
      <c r="G17" s="18">
        <v>17900</v>
      </c>
      <c r="H17" s="18">
        <f t="shared" si="0"/>
        <v>137</v>
      </c>
      <c r="I17" s="18">
        <f t="shared" si="1"/>
        <v>122615</v>
      </c>
      <c r="J17" s="18">
        <f t="shared" si="2"/>
        <v>140515</v>
      </c>
      <c r="K17" s="18" t="s">
        <v>34</v>
      </c>
    </row>
    <row r="18" spans="2:11" x14ac:dyDescent="0.25">
      <c r="B18" s="18">
        <v>135</v>
      </c>
      <c r="C18" s="18">
        <v>8374</v>
      </c>
      <c r="D18" s="18">
        <v>519</v>
      </c>
      <c r="E18" s="18">
        <v>39910</v>
      </c>
      <c r="F18" s="18">
        <v>15</v>
      </c>
      <c r="G18" s="18">
        <v>23450</v>
      </c>
      <c r="H18" s="18">
        <f t="shared" si="0"/>
        <v>140</v>
      </c>
      <c r="I18" s="18">
        <f t="shared" si="1"/>
        <v>164150</v>
      </c>
      <c r="J18" s="18">
        <f t="shared" si="2"/>
        <v>187600</v>
      </c>
      <c r="K18" s="18" t="s">
        <v>34</v>
      </c>
    </row>
    <row r="19" spans="2:11" x14ac:dyDescent="0.25">
      <c r="B19" s="18">
        <v>136</v>
      </c>
      <c r="C19" s="18">
        <v>8374</v>
      </c>
      <c r="D19" s="18">
        <v>518</v>
      </c>
      <c r="E19" s="18">
        <v>39910</v>
      </c>
      <c r="F19" s="18">
        <v>17</v>
      </c>
      <c r="G19" s="18">
        <v>23256</v>
      </c>
      <c r="H19" s="18">
        <f t="shared" si="0"/>
        <v>140</v>
      </c>
      <c r="I19" s="18">
        <f t="shared" si="1"/>
        <v>162792</v>
      </c>
      <c r="J19" s="18">
        <f t="shared" si="2"/>
        <v>186048</v>
      </c>
      <c r="K19" s="18" t="s">
        <v>34</v>
      </c>
    </row>
    <row r="20" spans="2:11" x14ac:dyDescent="0.25">
      <c r="B20" s="18">
        <v>137</v>
      </c>
      <c r="C20" s="18">
        <v>8374</v>
      </c>
      <c r="D20" s="18">
        <v>147</v>
      </c>
      <c r="E20" s="18">
        <v>40528</v>
      </c>
      <c r="F20" s="18">
        <v>3</v>
      </c>
      <c r="G20" s="18">
        <v>23950</v>
      </c>
      <c r="H20" s="18">
        <f t="shared" si="0"/>
        <v>120</v>
      </c>
      <c r="I20" s="18">
        <f t="shared" si="1"/>
        <v>143700</v>
      </c>
      <c r="J20" s="18">
        <f t="shared" si="2"/>
        <v>167650</v>
      </c>
      <c r="K20" s="18" t="s">
        <v>34</v>
      </c>
    </row>
    <row r="21" spans="2:11" x14ac:dyDescent="0.25">
      <c r="B21" s="18">
        <v>138</v>
      </c>
      <c r="C21" s="18">
        <v>8374</v>
      </c>
      <c r="D21" s="18">
        <v>148</v>
      </c>
      <c r="E21" s="18">
        <v>40528</v>
      </c>
      <c r="F21" s="18">
        <v>9</v>
      </c>
      <c r="G21" s="18">
        <v>16225</v>
      </c>
      <c r="H21" s="18">
        <f t="shared" si="0"/>
        <v>120</v>
      </c>
      <c r="I21" s="18">
        <f t="shared" si="1"/>
        <v>97350</v>
      </c>
      <c r="J21" s="18">
        <f t="shared" si="2"/>
        <v>113575</v>
      </c>
      <c r="K21" s="18" t="s">
        <v>34</v>
      </c>
    </row>
    <row r="22" spans="2:11" x14ac:dyDescent="0.25">
      <c r="B22" s="18">
        <v>139</v>
      </c>
      <c r="C22" s="18">
        <v>8374</v>
      </c>
      <c r="D22" s="18">
        <v>664</v>
      </c>
      <c r="E22" s="18">
        <v>40312</v>
      </c>
      <c r="F22" s="18">
        <v>2</v>
      </c>
      <c r="G22" s="18">
        <v>8500</v>
      </c>
      <c r="H22" s="18">
        <f t="shared" si="0"/>
        <v>127</v>
      </c>
      <c r="I22" s="18">
        <f t="shared" si="1"/>
        <v>53975</v>
      </c>
      <c r="J22" s="18">
        <f t="shared" si="2"/>
        <v>62475</v>
      </c>
      <c r="K22" s="18" t="s">
        <v>34</v>
      </c>
    </row>
    <row r="23" spans="2:11" x14ac:dyDescent="0.25">
      <c r="B23" s="18">
        <v>140</v>
      </c>
      <c r="C23" s="18" t="s">
        <v>35</v>
      </c>
      <c r="D23" s="18">
        <v>706</v>
      </c>
      <c r="E23" s="18">
        <v>39942</v>
      </c>
      <c r="F23" s="18">
        <v>3</v>
      </c>
      <c r="G23" s="18">
        <v>13200</v>
      </c>
      <c r="H23" s="18">
        <f t="shared" si="0"/>
        <v>139</v>
      </c>
      <c r="I23" s="18">
        <f t="shared" si="1"/>
        <v>91740</v>
      </c>
      <c r="J23" s="18">
        <f t="shared" si="2"/>
        <v>104940</v>
      </c>
      <c r="K23" s="18" t="s">
        <v>34</v>
      </c>
    </row>
    <row r="24" spans="2:11" x14ac:dyDescent="0.25">
      <c r="B24" s="18">
        <v>141</v>
      </c>
      <c r="C24" s="29">
        <v>238</v>
      </c>
      <c r="D24" s="29">
        <v>144</v>
      </c>
      <c r="E24" s="29">
        <v>40528</v>
      </c>
      <c r="F24" s="29">
        <v>3</v>
      </c>
      <c r="G24" s="29">
        <v>1902</v>
      </c>
      <c r="H24" s="22">
        <f t="shared" si="0"/>
        <v>120</v>
      </c>
      <c r="I24" s="22">
        <f t="shared" si="1"/>
        <v>11412</v>
      </c>
      <c r="J24" s="22">
        <f t="shared" si="2"/>
        <v>13314</v>
      </c>
      <c r="K24" s="18" t="s">
        <v>34</v>
      </c>
    </row>
    <row r="25" spans="2:11" x14ac:dyDescent="0.25">
      <c r="B25" s="18">
        <v>142</v>
      </c>
      <c r="C25" s="29" t="s">
        <v>35</v>
      </c>
      <c r="D25" s="29">
        <v>125</v>
      </c>
      <c r="E25" s="29">
        <v>39547</v>
      </c>
      <c r="F25" s="29">
        <v>3</v>
      </c>
      <c r="G25" s="29">
        <v>4500</v>
      </c>
      <c r="H25" s="22">
        <f t="shared" si="0"/>
        <v>152</v>
      </c>
      <c r="I25" s="22">
        <f t="shared" si="1"/>
        <v>34200</v>
      </c>
      <c r="J25" s="22">
        <f t="shared" si="2"/>
        <v>38700</v>
      </c>
      <c r="K25" s="18" t="s">
        <v>34</v>
      </c>
    </row>
    <row r="26" spans="2:11" x14ac:dyDescent="0.25">
      <c r="B26" s="18">
        <v>143</v>
      </c>
      <c r="C26" s="22">
        <v>166</v>
      </c>
      <c r="D26" s="22">
        <v>198</v>
      </c>
      <c r="E26" s="29">
        <v>40667</v>
      </c>
      <c r="F26" s="29">
        <v>1</v>
      </c>
      <c r="G26" s="29">
        <v>13312</v>
      </c>
      <c r="H26" s="22">
        <f t="shared" si="0"/>
        <v>115</v>
      </c>
      <c r="I26" s="22">
        <f t="shared" si="1"/>
        <v>76544</v>
      </c>
      <c r="J26" s="22">
        <f t="shared" si="2"/>
        <v>89856</v>
      </c>
      <c r="K26" s="18" t="s">
        <v>34</v>
      </c>
    </row>
    <row r="27" spans="2:11" x14ac:dyDescent="0.25">
      <c r="B27" s="18">
        <v>144</v>
      </c>
      <c r="C27" s="29">
        <v>166</v>
      </c>
      <c r="D27" s="29">
        <v>591</v>
      </c>
      <c r="E27" s="29">
        <v>40329</v>
      </c>
      <c r="F27" s="29">
        <v>3</v>
      </c>
      <c r="G27" s="29">
        <v>1440</v>
      </c>
      <c r="H27" s="22">
        <f t="shared" si="0"/>
        <v>127</v>
      </c>
      <c r="I27" s="22">
        <f t="shared" si="1"/>
        <v>9144</v>
      </c>
      <c r="J27" s="22">
        <f t="shared" si="2"/>
        <v>10584</v>
      </c>
      <c r="K27" s="18" t="s">
        <v>34</v>
      </c>
    </row>
    <row r="28" spans="2:11" x14ac:dyDescent="0.25">
      <c r="B28" s="18">
        <v>145</v>
      </c>
      <c r="C28" s="29">
        <v>166</v>
      </c>
      <c r="D28" s="29">
        <v>141</v>
      </c>
      <c r="E28" s="29">
        <v>40527</v>
      </c>
      <c r="F28" s="29">
        <v>3</v>
      </c>
      <c r="G28" s="29">
        <v>1233</v>
      </c>
      <c r="H28" s="22">
        <f t="shared" si="0"/>
        <v>120</v>
      </c>
      <c r="I28" s="22">
        <f t="shared" si="1"/>
        <v>7398</v>
      </c>
      <c r="J28" s="22">
        <f t="shared" si="2"/>
        <v>8631</v>
      </c>
      <c r="K28" s="18" t="s">
        <v>34</v>
      </c>
    </row>
    <row r="29" spans="2:11" x14ac:dyDescent="0.25">
      <c r="B29" s="22"/>
      <c r="C29" s="28"/>
      <c r="D29" s="28"/>
      <c r="E29" s="28"/>
      <c r="F29" s="28"/>
      <c r="G29" s="22">
        <f>SUM(G4:G28)</f>
        <v>2322147</v>
      </c>
      <c r="H29" s="28"/>
      <c r="I29" s="28"/>
      <c r="J29" s="29">
        <f>SUM(J4:J28)</f>
        <v>18389409.5</v>
      </c>
      <c r="K29" s="28"/>
    </row>
    <row r="30" spans="2:11" x14ac:dyDescent="0.25">
      <c r="J30" s="30"/>
    </row>
    <row r="31" spans="2:11" x14ac:dyDescent="0.25">
      <c r="B31" s="23" t="s">
        <v>21</v>
      </c>
      <c r="C31" s="23"/>
      <c r="D31" s="23"/>
      <c r="E31" s="24"/>
      <c r="F31" s="24"/>
      <c r="G31" s="24"/>
      <c r="H31" s="24"/>
      <c r="I31" s="24"/>
      <c r="J31" s="24"/>
      <c r="K31" s="24" t="s">
        <v>22</v>
      </c>
    </row>
    <row r="32" spans="2:11" x14ac:dyDescent="0.25"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2:11" x14ac:dyDescent="0.25">
      <c r="B33" s="24"/>
      <c r="C33" s="24"/>
      <c r="D33" s="24"/>
      <c r="E33" s="24"/>
      <c r="F33" s="24"/>
      <c r="G33" s="24"/>
      <c r="H33" s="24"/>
      <c r="I33" s="24"/>
      <c r="J33" s="24"/>
      <c r="K33" s="24" t="s">
        <v>23</v>
      </c>
    </row>
  </sheetData>
  <mergeCells count="3">
    <mergeCell ref="B2:K2"/>
    <mergeCell ref="B4:F4"/>
    <mergeCell ref="H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H13" sqref="H13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4.85546875" customWidth="1"/>
    <col min="11" max="11" width="41.42578125" customWidth="1"/>
  </cols>
  <sheetData>
    <row r="2" spans="2:11" x14ac:dyDescent="0.25">
      <c r="B2" s="17" t="s">
        <v>33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2322147</v>
      </c>
      <c r="H4" s="17"/>
      <c r="I4" s="17"/>
      <c r="J4" s="19">
        <v>18389409</v>
      </c>
      <c r="K4" s="18"/>
    </row>
    <row r="5" spans="2:11" x14ac:dyDescent="0.25">
      <c r="B5" s="18">
        <v>146</v>
      </c>
      <c r="C5" s="18">
        <v>5518</v>
      </c>
      <c r="D5" s="18">
        <v>175</v>
      </c>
      <c r="E5" s="18">
        <v>40588</v>
      </c>
      <c r="F5" s="18">
        <v>6</v>
      </c>
      <c r="G5" s="18">
        <v>22501</v>
      </c>
      <c r="H5" s="18">
        <f>DATEDIF(E5,"31.12.2020","M")</f>
        <v>118</v>
      </c>
      <c r="I5" s="18">
        <f>G5*H5*0.05</f>
        <v>132755.9</v>
      </c>
      <c r="J5" s="18">
        <f>G5+I5</f>
        <v>155256.9</v>
      </c>
      <c r="K5" s="18" t="s">
        <v>52</v>
      </c>
    </row>
    <row r="6" spans="2:11" x14ac:dyDescent="0.25">
      <c r="B6" s="18">
        <v>147</v>
      </c>
      <c r="C6" s="18">
        <v>187</v>
      </c>
      <c r="D6" s="18">
        <v>687</v>
      </c>
      <c r="E6" s="18">
        <v>40347</v>
      </c>
      <c r="F6" s="18">
        <v>4</v>
      </c>
      <c r="G6" s="18">
        <v>1480</v>
      </c>
      <c r="H6" s="18">
        <f t="shared" ref="H6:H28" si="0">DATEDIF(E6,"31.12.2020","M")</f>
        <v>126</v>
      </c>
      <c r="I6" s="18">
        <f t="shared" ref="I6:I28" si="1">G6*H6*0.05</f>
        <v>9324</v>
      </c>
      <c r="J6" s="18">
        <f t="shared" ref="J6:J28" si="2">G6+I6</f>
        <v>10804</v>
      </c>
      <c r="K6" s="18" t="s">
        <v>52</v>
      </c>
    </row>
    <row r="7" spans="2:11" x14ac:dyDescent="0.25">
      <c r="B7" s="18">
        <v>148</v>
      </c>
      <c r="C7" s="18" t="s">
        <v>35</v>
      </c>
      <c r="D7" s="18">
        <v>131</v>
      </c>
      <c r="E7" s="18">
        <v>39556</v>
      </c>
      <c r="F7" s="18">
        <v>3</v>
      </c>
      <c r="G7" s="18">
        <v>3100</v>
      </c>
      <c r="H7" s="18">
        <f t="shared" si="0"/>
        <v>152</v>
      </c>
      <c r="I7" s="18">
        <f t="shared" si="1"/>
        <v>23560</v>
      </c>
      <c r="J7" s="18">
        <f t="shared" si="2"/>
        <v>26660</v>
      </c>
      <c r="K7" s="18" t="s">
        <v>52</v>
      </c>
    </row>
    <row r="8" spans="2:11" x14ac:dyDescent="0.25">
      <c r="B8" s="18">
        <v>149</v>
      </c>
      <c r="C8" s="18">
        <v>8697</v>
      </c>
      <c r="D8" s="18">
        <v>121</v>
      </c>
      <c r="E8" s="18">
        <v>40507</v>
      </c>
      <c r="F8" s="18">
        <v>4</v>
      </c>
      <c r="G8" s="18">
        <v>1380</v>
      </c>
      <c r="H8" s="18">
        <f t="shared" si="0"/>
        <v>121</v>
      </c>
      <c r="I8" s="18">
        <f t="shared" si="1"/>
        <v>8349</v>
      </c>
      <c r="J8" s="18">
        <f t="shared" si="2"/>
        <v>9729</v>
      </c>
      <c r="K8" s="18" t="s">
        <v>52</v>
      </c>
    </row>
    <row r="9" spans="2:11" x14ac:dyDescent="0.25">
      <c r="B9" s="18">
        <v>150</v>
      </c>
      <c r="C9" s="18">
        <v>5414</v>
      </c>
      <c r="D9" s="18">
        <v>162</v>
      </c>
      <c r="E9" s="18">
        <v>40554</v>
      </c>
      <c r="F9" s="18">
        <v>9</v>
      </c>
      <c r="G9" s="18">
        <v>19189</v>
      </c>
      <c r="H9" s="18">
        <f t="shared" si="0"/>
        <v>119</v>
      </c>
      <c r="I9" s="18">
        <f t="shared" si="1"/>
        <v>114174.55</v>
      </c>
      <c r="J9" s="18">
        <f t="shared" si="2"/>
        <v>133363.54999999999</v>
      </c>
      <c r="K9" s="18" t="s">
        <v>52</v>
      </c>
    </row>
    <row r="10" spans="2:11" x14ac:dyDescent="0.25">
      <c r="B10" s="18">
        <v>151</v>
      </c>
      <c r="C10" s="18" t="s">
        <v>35</v>
      </c>
      <c r="D10" s="18">
        <v>759</v>
      </c>
      <c r="E10" s="18">
        <v>39996</v>
      </c>
      <c r="F10" s="18">
        <v>10</v>
      </c>
      <c r="G10" s="18">
        <v>18579</v>
      </c>
      <c r="H10" s="18">
        <f t="shared" si="0"/>
        <v>137</v>
      </c>
      <c r="I10" s="18">
        <f t="shared" si="1"/>
        <v>127266.15000000001</v>
      </c>
      <c r="J10" s="18">
        <f t="shared" si="2"/>
        <v>145845.15000000002</v>
      </c>
      <c r="K10" s="18" t="s">
        <v>52</v>
      </c>
    </row>
    <row r="11" spans="2:11" x14ac:dyDescent="0.25">
      <c r="B11" s="18">
        <v>152</v>
      </c>
      <c r="C11" s="18" t="s">
        <v>35</v>
      </c>
      <c r="D11" s="18">
        <v>120</v>
      </c>
      <c r="E11" s="18">
        <v>39540</v>
      </c>
      <c r="F11" s="18">
        <v>3</v>
      </c>
      <c r="G11" s="18">
        <v>3300</v>
      </c>
      <c r="H11" s="18">
        <f t="shared" si="0"/>
        <v>152</v>
      </c>
      <c r="I11" s="18">
        <f t="shared" si="1"/>
        <v>25080</v>
      </c>
      <c r="J11" s="18">
        <f t="shared" si="2"/>
        <v>28380</v>
      </c>
      <c r="K11" s="18" t="s">
        <v>52</v>
      </c>
    </row>
    <row r="12" spans="2:11" x14ac:dyDescent="0.25">
      <c r="B12" s="18">
        <v>153</v>
      </c>
      <c r="C12" s="18">
        <v>5318</v>
      </c>
      <c r="D12" s="18">
        <v>485</v>
      </c>
      <c r="E12" s="18">
        <v>39916</v>
      </c>
      <c r="F12" s="18">
        <v>9</v>
      </c>
      <c r="G12" s="18">
        <v>22270</v>
      </c>
      <c r="H12" s="18">
        <f t="shared" si="0"/>
        <v>140</v>
      </c>
      <c r="I12" s="18">
        <f t="shared" si="1"/>
        <v>155890</v>
      </c>
      <c r="J12" s="18">
        <f t="shared" si="2"/>
        <v>178160</v>
      </c>
      <c r="K12" s="18" t="s">
        <v>52</v>
      </c>
    </row>
    <row r="13" spans="2:11" x14ac:dyDescent="0.25">
      <c r="B13" s="18">
        <v>154</v>
      </c>
      <c r="C13" s="18" t="s">
        <v>35</v>
      </c>
      <c r="D13" s="18">
        <v>763</v>
      </c>
      <c r="E13" s="18">
        <v>40037</v>
      </c>
      <c r="F13" s="18">
        <v>11</v>
      </c>
      <c r="G13" s="18">
        <v>21230</v>
      </c>
      <c r="H13" s="18">
        <f t="shared" si="0"/>
        <v>136</v>
      </c>
      <c r="I13" s="18">
        <f t="shared" si="1"/>
        <v>144364</v>
      </c>
      <c r="J13" s="18">
        <f t="shared" si="2"/>
        <v>165594</v>
      </c>
      <c r="K13" s="18" t="s">
        <v>52</v>
      </c>
    </row>
    <row r="14" spans="2:11" x14ac:dyDescent="0.25">
      <c r="B14" s="18">
        <v>155</v>
      </c>
      <c r="C14" s="18">
        <v>6173</v>
      </c>
      <c r="D14" s="18">
        <v>784</v>
      </c>
      <c r="E14" s="18">
        <v>40046</v>
      </c>
      <c r="F14" s="18">
        <v>11</v>
      </c>
      <c r="G14" s="18">
        <v>22613</v>
      </c>
      <c r="H14" s="18">
        <f t="shared" si="0"/>
        <v>136</v>
      </c>
      <c r="I14" s="18">
        <f t="shared" si="1"/>
        <v>153768.4</v>
      </c>
      <c r="J14" s="18">
        <f t="shared" si="2"/>
        <v>176381.4</v>
      </c>
      <c r="K14" s="18" t="s">
        <v>52</v>
      </c>
    </row>
    <row r="15" spans="2:11" x14ac:dyDescent="0.25">
      <c r="B15" s="18">
        <v>156</v>
      </c>
      <c r="C15" s="18">
        <v>6052</v>
      </c>
      <c r="D15" s="18">
        <v>181</v>
      </c>
      <c r="E15" s="18">
        <v>40593</v>
      </c>
      <c r="F15" s="18">
        <v>6</v>
      </c>
      <c r="G15" s="18">
        <v>17175</v>
      </c>
      <c r="H15" s="18">
        <f t="shared" si="0"/>
        <v>118</v>
      </c>
      <c r="I15" s="18">
        <f t="shared" si="1"/>
        <v>101332.5</v>
      </c>
      <c r="J15" s="18">
        <f t="shared" si="2"/>
        <v>118507.5</v>
      </c>
      <c r="K15" s="18" t="s">
        <v>52</v>
      </c>
    </row>
    <row r="16" spans="2:11" x14ac:dyDescent="0.25">
      <c r="B16" s="18">
        <v>157</v>
      </c>
      <c r="C16" s="18" t="s">
        <v>35</v>
      </c>
      <c r="D16" s="18">
        <v>797</v>
      </c>
      <c r="E16" s="18">
        <v>40035</v>
      </c>
      <c r="F16" s="18">
        <v>7</v>
      </c>
      <c r="G16" s="18">
        <v>21630</v>
      </c>
      <c r="H16" s="18">
        <f t="shared" si="0"/>
        <v>136</v>
      </c>
      <c r="I16" s="18">
        <f t="shared" si="1"/>
        <v>147084</v>
      </c>
      <c r="J16" s="18">
        <f t="shared" si="2"/>
        <v>168714</v>
      </c>
      <c r="K16" s="18" t="s">
        <v>52</v>
      </c>
    </row>
    <row r="17" spans="2:11" x14ac:dyDescent="0.25">
      <c r="B17" s="18">
        <v>158</v>
      </c>
      <c r="C17" s="18">
        <v>8500</v>
      </c>
      <c r="D17" s="18">
        <v>738</v>
      </c>
      <c r="E17" s="18">
        <v>40001</v>
      </c>
      <c r="F17" s="18">
        <v>14</v>
      </c>
      <c r="G17" s="18">
        <v>22430</v>
      </c>
      <c r="H17" s="18">
        <f t="shared" si="0"/>
        <v>137</v>
      </c>
      <c r="I17" s="18">
        <f t="shared" si="1"/>
        <v>153645.5</v>
      </c>
      <c r="J17" s="18">
        <f t="shared" si="2"/>
        <v>176075.5</v>
      </c>
      <c r="K17" s="18" t="s">
        <v>52</v>
      </c>
    </row>
    <row r="18" spans="2:11" x14ac:dyDescent="0.25">
      <c r="B18" s="18">
        <v>159</v>
      </c>
      <c r="C18" s="18">
        <v>8500</v>
      </c>
      <c r="D18" s="18">
        <v>126</v>
      </c>
      <c r="E18" s="18">
        <v>40512</v>
      </c>
      <c r="F18" s="18">
        <v>3</v>
      </c>
      <c r="G18" s="18">
        <v>1240</v>
      </c>
      <c r="H18" s="18">
        <f t="shared" si="0"/>
        <v>121</v>
      </c>
      <c r="I18" s="18">
        <f t="shared" si="1"/>
        <v>7502</v>
      </c>
      <c r="J18" s="18">
        <f t="shared" si="2"/>
        <v>8742</v>
      </c>
      <c r="K18" s="18" t="s">
        <v>52</v>
      </c>
    </row>
    <row r="19" spans="2:11" x14ac:dyDescent="0.25">
      <c r="B19" s="18">
        <v>160</v>
      </c>
      <c r="C19" s="18">
        <v>5324</v>
      </c>
      <c r="D19" s="18">
        <v>525</v>
      </c>
      <c r="E19" s="18">
        <v>39939</v>
      </c>
      <c r="F19" s="18">
        <v>9</v>
      </c>
      <c r="G19" s="18">
        <v>24712</v>
      </c>
      <c r="H19" s="18">
        <f t="shared" si="0"/>
        <v>139</v>
      </c>
      <c r="I19" s="18">
        <f t="shared" si="1"/>
        <v>171748.40000000002</v>
      </c>
      <c r="J19" s="18">
        <f t="shared" si="2"/>
        <v>196460.40000000002</v>
      </c>
      <c r="K19" s="18" t="s">
        <v>52</v>
      </c>
    </row>
    <row r="20" spans="2:11" x14ac:dyDescent="0.25">
      <c r="B20" s="18">
        <v>161</v>
      </c>
      <c r="C20" s="18">
        <v>5324</v>
      </c>
      <c r="D20" s="18">
        <v>468</v>
      </c>
      <c r="E20" s="18">
        <v>39906</v>
      </c>
      <c r="F20" s="18">
        <v>14</v>
      </c>
      <c r="G20" s="18">
        <v>21399</v>
      </c>
      <c r="H20" s="18">
        <f t="shared" si="0"/>
        <v>140</v>
      </c>
      <c r="I20" s="18">
        <f t="shared" si="1"/>
        <v>149793</v>
      </c>
      <c r="J20" s="18">
        <f t="shared" si="2"/>
        <v>171192</v>
      </c>
      <c r="K20" s="18" t="s">
        <v>52</v>
      </c>
    </row>
    <row r="21" spans="2:11" x14ac:dyDescent="0.25">
      <c r="B21" s="18">
        <v>162</v>
      </c>
      <c r="C21" s="18">
        <v>5324</v>
      </c>
      <c r="D21" s="18">
        <v>502</v>
      </c>
      <c r="E21" s="18">
        <v>39767</v>
      </c>
      <c r="F21" s="18">
        <v>5</v>
      </c>
      <c r="G21" s="18">
        <v>5000</v>
      </c>
      <c r="H21" s="18">
        <f t="shared" si="0"/>
        <v>145</v>
      </c>
      <c r="I21" s="18">
        <f t="shared" si="1"/>
        <v>36250</v>
      </c>
      <c r="J21" s="18">
        <f t="shared" si="2"/>
        <v>41250</v>
      </c>
      <c r="K21" s="18" t="s">
        <v>52</v>
      </c>
    </row>
    <row r="22" spans="2:11" x14ac:dyDescent="0.25">
      <c r="B22" s="18">
        <v>163</v>
      </c>
      <c r="C22" s="18">
        <v>5324</v>
      </c>
      <c r="D22" s="18">
        <v>597</v>
      </c>
      <c r="E22" s="18">
        <v>40336</v>
      </c>
      <c r="F22" s="18">
        <v>11</v>
      </c>
      <c r="G22" s="18">
        <v>14840</v>
      </c>
      <c r="H22" s="18">
        <f t="shared" si="0"/>
        <v>126</v>
      </c>
      <c r="I22" s="18">
        <f t="shared" si="1"/>
        <v>93492</v>
      </c>
      <c r="J22" s="18">
        <f t="shared" si="2"/>
        <v>108332</v>
      </c>
      <c r="K22" s="18" t="s">
        <v>52</v>
      </c>
    </row>
    <row r="23" spans="2:11" x14ac:dyDescent="0.25">
      <c r="B23" s="18">
        <v>164</v>
      </c>
      <c r="C23" s="18">
        <v>5324</v>
      </c>
      <c r="D23" s="18">
        <v>127</v>
      </c>
      <c r="E23" s="18">
        <v>40513</v>
      </c>
      <c r="F23" s="18">
        <v>3</v>
      </c>
      <c r="G23" s="18">
        <v>1240</v>
      </c>
      <c r="H23" s="18">
        <f t="shared" si="0"/>
        <v>120</v>
      </c>
      <c r="I23" s="18">
        <f t="shared" si="1"/>
        <v>7440</v>
      </c>
      <c r="J23" s="18">
        <f t="shared" si="2"/>
        <v>8680</v>
      </c>
      <c r="K23" s="18" t="s">
        <v>52</v>
      </c>
    </row>
    <row r="24" spans="2:11" x14ac:dyDescent="0.25">
      <c r="B24" s="18">
        <v>165</v>
      </c>
      <c r="C24" s="22">
        <v>5324</v>
      </c>
      <c r="D24" s="22" t="s">
        <v>53</v>
      </c>
      <c r="E24" s="22">
        <v>40653</v>
      </c>
      <c r="F24" s="22">
        <v>2</v>
      </c>
      <c r="G24" s="22">
        <v>20800</v>
      </c>
      <c r="H24" s="22">
        <f t="shared" si="0"/>
        <v>116</v>
      </c>
      <c r="I24" s="22">
        <f t="shared" si="1"/>
        <v>120640</v>
      </c>
      <c r="J24" s="22">
        <f t="shared" si="2"/>
        <v>141440</v>
      </c>
      <c r="K24" s="18" t="s">
        <v>52</v>
      </c>
    </row>
    <row r="25" spans="2:11" x14ac:dyDescent="0.25">
      <c r="B25" s="18">
        <v>166</v>
      </c>
      <c r="C25" s="22">
        <v>5324</v>
      </c>
      <c r="D25" s="22">
        <v>573</v>
      </c>
      <c r="E25" s="22">
        <v>40298</v>
      </c>
      <c r="F25" s="22">
        <v>2</v>
      </c>
      <c r="G25" s="22">
        <v>4500</v>
      </c>
      <c r="H25" s="22">
        <f t="shared" si="0"/>
        <v>128</v>
      </c>
      <c r="I25" s="22">
        <f t="shared" si="1"/>
        <v>28800</v>
      </c>
      <c r="J25" s="22">
        <f t="shared" si="2"/>
        <v>33300</v>
      </c>
      <c r="K25" s="18" t="s">
        <v>52</v>
      </c>
    </row>
    <row r="26" spans="2:11" x14ac:dyDescent="0.25">
      <c r="B26" s="18">
        <v>167</v>
      </c>
      <c r="C26" s="22">
        <v>5324</v>
      </c>
      <c r="D26" s="22" t="s">
        <v>54</v>
      </c>
      <c r="E26" s="22">
        <v>40336</v>
      </c>
      <c r="F26" s="22">
        <v>4</v>
      </c>
      <c r="G26" s="22">
        <v>6000</v>
      </c>
      <c r="H26" s="22">
        <f t="shared" si="0"/>
        <v>126</v>
      </c>
      <c r="I26" s="22">
        <f t="shared" si="1"/>
        <v>37800</v>
      </c>
      <c r="J26" s="22">
        <f t="shared" si="2"/>
        <v>43800</v>
      </c>
      <c r="K26" s="18" t="s">
        <v>52</v>
      </c>
    </row>
    <row r="27" spans="2:11" x14ac:dyDescent="0.25">
      <c r="B27" s="18">
        <v>168</v>
      </c>
      <c r="C27" s="22">
        <v>3524</v>
      </c>
      <c r="D27" s="22">
        <v>467</v>
      </c>
      <c r="E27" s="22">
        <v>39906</v>
      </c>
      <c r="F27" s="22">
        <v>16</v>
      </c>
      <c r="G27" s="22">
        <v>19650</v>
      </c>
      <c r="H27" s="22">
        <f t="shared" si="0"/>
        <v>140</v>
      </c>
      <c r="I27" s="22">
        <f t="shared" si="1"/>
        <v>137550</v>
      </c>
      <c r="J27" s="22">
        <f t="shared" si="2"/>
        <v>157200</v>
      </c>
      <c r="K27" s="18" t="s">
        <v>52</v>
      </c>
    </row>
    <row r="28" spans="2:11" x14ac:dyDescent="0.25">
      <c r="B28" s="18">
        <v>169</v>
      </c>
      <c r="C28" s="22">
        <v>3667</v>
      </c>
      <c r="D28" s="22">
        <v>488</v>
      </c>
      <c r="E28" s="22">
        <v>39913</v>
      </c>
      <c r="F28" s="22">
        <v>14</v>
      </c>
      <c r="G28" s="22">
        <v>19800</v>
      </c>
      <c r="H28" s="22">
        <f t="shared" si="0"/>
        <v>140</v>
      </c>
      <c r="I28" s="22">
        <f t="shared" si="1"/>
        <v>138600</v>
      </c>
      <c r="J28" s="22">
        <f t="shared" si="2"/>
        <v>158400</v>
      </c>
      <c r="K28" s="18" t="s">
        <v>52</v>
      </c>
    </row>
    <row r="29" spans="2:11" x14ac:dyDescent="0.25">
      <c r="B29" s="22"/>
      <c r="C29" s="22"/>
      <c r="D29" s="22"/>
      <c r="E29" s="22"/>
      <c r="F29" s="22"/>
      <c r="G29" s="22">
        <f>SUM(G4:G28)</f>
        <v>2658205</v>
      </c>
      <c r="H29" s="22"/>
      <c r="I29" s="22"/>
      <c r="J29" s="22">
        <f>SUM(J4:J28)</f>
        <v>20951676.399999995</v>
      </c>
      <c r="K29" s="22"/>
    </row>
    <row r="30" spans="2:11" x14ac:dyDescent="0.25">
      <c r="J30" s="30"/>
    </row>
    <row r="31" spans="2:11" x14ac:dyDescent="0.25">
      <c r="B31" t="s">
        <v>21</v>
      </c>
      <c r="J31" s="30"/>
      <c r="K31" s="24" t="s">
        <v>22</v>
      </c>
    </row>
    <row r="32" spans="2:11" x14ac:dyDescent="0.25">
      <c r="J32" s="30"/>
      <c r="K32" s="24"/>
    </row>
    <row r="33" spans="10:11" x14ac:dyDescent="0.25">
      <c r="J33" s="30"/>
      <c r="K33" s="24" t="s">
        <v>23</v>
      </c>
    </row>
  </sheetData>
  <mergeCells count="3">
    <mergeCell ref="B2:K2"/>
    <mergeCell ref="B4:F4"/>
    <mergeCell ref="H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K18" sqref="K18"/>
    </sheetView>
  </sheetViews>
  <sheetFormatPr defaultRowHeight="15" x14ac:dyDescent="0.25"/>
  <cols>
    <col min="2" max="2" width="7.710937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5.85546875" customWidth="1"/>
    <col min="11" max="11" width="40.85546875" customWidth="1"/>
  </cols>
  <sheetData>
    <row r="2" spans="2:11" x14ac:dyDescent="0.25">
      <c r="B2" s="17" t="s">
        <v>33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2658205</v>
      </c>
      <c r="H4" s="17"/>
      <c r="I4" s="17"/>
      <c r="J4" s="19">
        <v>20951676</v>
      </c>
      <c r="K4" s="18" t="s">
        <v>34</v>
      </c>
    </row>
    <row r="5" spans="2:11" x14ac:dyDescent="0.25">
      <c r="B5" s="18">
        <v>170</v>
      </c>
      <c r="C5" s="18">
        <v>3667</v>
      </c>
      <c r="D5" s="18">
        <v>517</v>
      </c>
      <c r="E5" s="18">
        <v>39944</v>
      </c>
      <c r="F5" s="18">
        <v>17</v>
      </c>
      <c r="G5" s="18">
        <v>19674</v>
      </c>
      <c r="H5" s="18">
        <f>DATEDIF(E5,"31.12.2020","M")</f>
        <v>139</v>
      </c>
      <c r="I5" s="18">
        <f>G5*H5*0.05</f>
        <v>136734.30000000002</v>
      </c>
      <c r="J5" s="18">
        <f>G5+I5</f>
        <v>156408.30000000002</v>
      </c>
      <c r="K5" s="18" t="s">
        <v>34</v>
      </c>
    </row>
    <row r="6" spans="2:11" x14ac:dyDescent="0.25">
      <c r="B6" s="18">
        <v>171</v>
      </c>
      <c r="C6" s="18">
        <v>3667</v>
      </c>
      <c r="D6" s="18">
        <v>168</v>
      </c>
      <c r="E6" s="18">
        <v>40571</v>
      </c>
      <c r="F6" s="18">
        <v>7</v>
      </c>
      <c r="G6" s="18">
        <v>14434</v>
      </c>
      <c r="H6" s="18">
        <f t="shared" ref="H6:H27" si="0">DATEDIF(E6,"31.12.2020","M")</f>
        <v>119</v>
      </c>
      <c r="I6" s="18">
        <f t="shared" ref="I6:I27" si="1">G6*H6*0.05</f>
        <v>85882.3</v>
      </c>
      <c r="J6" s="18">
        <f t="shared" ref="J6:J27" si="2">G6+I6</f>
        <v>100316.3</v>
      </c>
      <c r="K6" s="18" t="s">
        <v>34</v>
      </c>
    </row>
    <row r="7" spans="2:11" x14ac:dyDescent="0.25">
      <c r="B7" s="18">
        <v>172</v>
      </c>
      <c r="C7" s="18">
        <v>3667</v>
      </c>
      <c r="D7" s="18">
        <v>595</v>
      </c>
      <c r="E7" s="18">
        <v>40332</v>
      </c>
      <c r="F7" s="18">
        <v>2</v>
      </c>
      <c r="G7" s="18">
        <v>4000</v>
      </c>
      <c r="H7" s="18">
        <f t="shared" si="0"/>
        <v>126</v>
      </c>
      <c r="I7" s="18">
        <f t="shared" si="1"/>
        <v>25200</v>
      </c>
      <c r="J7" s="18">
        <f t="shared" si="2"/>
        <v>29200</v>
      </c>
      <c r="K7" s="18" t="s">
        <v>34</v>
      </c>
    </row>
    <row r="8" spans="2:11" x14ac:dyDescent="0.25">
      <c r="B8" s="18">
        <v>173</v>
      </c>
      <c r="C8" s="18" t="s">
        <v>35</v>
      </c>
      <c r="D8" s="18">
        <v>547</v>
      </c>
      <c r="E8" s="18">
        <v>40038</v>
      </c>
      <c r="F8" s="18">
        <v>17</v>
      </c>
      <c r="G8" s="18">
        <v>16700</v>
      </c>
      <c r="H8" s="18">
        <f t="shared" si="0"/>
        <v>136</v>
      </c>
      <c r="I8" s="18">
        <f t="shared" si="1"/>
        <v>113560</v>
      </c>
      <c r="J8" s="18">
        <f t="shared" si="2"/>
        <v>130260</v>
      </c>
      <c r="K8" s="18" t="s">
        <v>34</v>
      </c>
    </row>
    <row r="9" spans="2:11" x14ac:dyDescent="0.25">
      <c r="B9" s="18">
        <v>174</v>
      </c>
      <c r="C9" s="18">
        <v>3667</v>
      </c>
      <c r="D9" s="18">
        <v>729</v>
      </c>
      <c r="E9" s="18">
        <v>40127</v>
      </c>
      <c r="F9" s="18">
        <v>16</v>
      </c>
      <c r="G9" s="18">
        <v>24630</v>
      </c>
      <c r="H9" s="18">
        <f t="shared" si="0"/>
        <v>133</v>
      </c>
      <c r="I9" s="18">
        <f t="shared" si="1"/>
        <v>163789.5</v>
      </c>
      <c r="J9" s="18">
        <f t="shared" si="2"/>
        <v>188419.5</v>
      </c>
      <c r="K9" s="18" t="s">
        <v>34</v>
      </c>
    </row>
    <row r="10" spans="2:11" x14ac:dyDescent="0.25">
      <c r="B10" s="18">
        <v>175</v>
      </c>
      <c r="C10" s="18">
        <v>5897</v>
      </c>
      <c r="D10" s="18">
        <v>508</v>
      </c>
      <c r="E10" s="18">
        <v>40004</v>
      </c>
      <c r="F10" s="18">
        <v>15</v>
      </c>
      <c r="G10" s="18">
        <v>22541</v>
      </c>
      <c r="H10" s="18">
        <f t="shared" si="0"/>
        <v>137</v>
      </c>
      <c r="I10" s="18">
        <f t="shared" si="1"/>
        <v>154405.85</v>
      </c>
      <c r="J10" s="18">
        <f t="shared" si="2"/>
        <v>176946.85</v>
      </c>
      <c r="K10" s="18" t="s">
        <v>34</v>
      </c>
    </row>
    <row r="11" spans="2:11" x14ac:dyDescent="0.25">
      <c r="B11" s="18">
        <v>176</v>
      </c>
      <c r="C11" s="18">
        <v>3661</v>
      </c>
      <c r="D11" s="18">
        <v>169</v>
      </c>
      <c r="E11" s="18">
        <v>40574</v>
      </c>
      <c r="F11" s="18">
        <v>7</v>
      </c>
      <c r="G11" s="18">
        <v>15125</v>
      </c>
      <c r="H11" s="18">
        <f t="shared" si="0"/>
        <v>119</v>
      </c>
      <c r="I11" s="18">
        <f t="shared" si="1"/>
        <v>89993.75</v>
      </c>
      <c r="J11" s="18">
        <f t="shared" si="2"/>
        <v>105118.75</v>
      </c>
      <c r="K11" s="18" t="s">
        <v>34</v>
      </c>
    </row>
    <row r="12" spans="2:11" x14ac:dyDescent="0.25">
      <c r="B12" s="18">
        <v>177</v>
      </c>
      <c r="C12" s="18">
        <v>3661</v>
      </c>
      <c r="D12" s="18">
        <v>196</v>
      </c>
      <c r="E12" s="18">
        <v>40665</v>
      </c>
      <c r="F12" s="18">
        <v>2</v>
      </c>
      <c r="G12" s="18">
        <v>13520</v>
      </c>
      <c r="H12" s="18">
        <f t="shared" si="0"/>
        <v>115</v>
      </c>
      <c r="I12" s="18">
        <f t="shared" si="1"/>
        <v>77740</v>
      </c>
      <c r="J12" s="18">
        <f t="shared" si="2"/>
        <v>91260</v>
      </c>
      <c r="K12" s="18" t="s">
        <v>34</v>
      </c>
    </row>
    <row r="13" spans="2:11" x14ac:dyDescent="0.25">
      <c r="B13" s="18">
        <v>178</v>
      </c>
      <c r="C13" s="18" t="s">
        <v>35</v>
      </c>
      <c r="D13" s="18">
        <v>119</v>
      </c>
      <c r="E13" s="18">
        <v>39539</v>
      </c>
      <c r="F13" s="18">
        <v>4</v>
      </c>
      <c r="G13" s="18">
        <v>3500</v>
      </c>
      <c r="H13" s="18">
        <f t="shared" si="0"/>
        <v>152</v>
      </c>
      <c r="I13" s="18">
        <f t="shared" si="1"/>
        <v>26600</v>
      </c>
      <c r="J13" s="18">
        <f t="shared" si="2"/>
        <v>30100</v>
      </c>
      <c r="K13" s="18" t="s">
        <v>34</v>
      </c>
    </row>
    <row r="14" spans="2:11" x14ac:dyDescent="0.25">
      <c r="B14" s="18">
        <v>179</v>
      </c>
      <c r="C14" s="18">
        <v>8488</v>
      </c>
      <c r="D14" s="18">
        <v>691</v>
      </c>
      <c r="E14" s="18">
        <v>40346</v>
      </c>
      <c r="F14" s="18">
        <v>5</v>
      </c>
      <c r="G14" s="18">
        <v>22430</v>
      </c>
      <c r="H14" s="18">
        <f t="shared" si="0"/>
        <v>126</v>
      </c>
      <c r="I14" s="18">
        <f t="shared" si="1"/>
        <v>141309</v>
      </c>
      <c r="J14" s="18">
        <f t="shared" si="2"/>
        <v>163739</v>
      </c>
      <c r="K14" s="18" t="s">
        <v>34</v>
      </c>
    </row>
    <row r="15" spans="2:11" x14ac:dyDescent="0.25">
      <c r="B15" s="18">
        <v>180</v>
      </c>
      <c r="C15" s="18" t="s">
        <v>35</v>
      </c>
      <c r="D15" s="18">
        <v>510</v>
      </c>
      <c r="E15" s="18">
        <v>39660</v>
      </c>
      <c r="F15" s="18">
        <v>8</v>
      </c>
      <c r="G15" s="18">
        <v>23200</v>
      </c>
      <c r="H15" s="18">
        <f t="shared" si="0"/>
        <v>149</v>
      </c>
      <c r="I15" s="18">
        <f t="shared" si="1"/>
        <v>172840</v>
      </c>
      <c r="J15" s="18">
        <f t="shared" si="2"/>
        <v>196040</v>
      </c>
      <c r="K15" s="18" t="s">
        <v>34</v>
      </c>
    </row>
    <row r="16" spans="2:11" x14ac:dyDescent="0.25">
      <c r="B16" s="18">
        <v>181</v>
      </c>
      <c r="C16" s="18">
        <v>8488</v>
      </c>
      <c r="D16" s="18">
        <v>105</v>
      </c>
      <c r="E16" s="18">
        <v>40491</v>
      </c>
      <c r="F16" s="18">
        <v>1</v>
      </c>
      <c r="G16" s="18">
        <v>1500</v>
      </c>
      <c r="H16" s="18">
        <f t="shared" si="0"/>
        <v>121</v>
      </c>
      <c r="I16" s="18">
        <f t="shared" si="1"/>
        <v>9075</v>
      </c>
      <c r="J16" s="18">
        <f t="shared" si="2"/>
        <v>10575</v>
      </c>
      <c r="K16" s="18" t="s">
        <v>34</v>
      </c>
    </row>
    <row r="17" spans="2:11" x14ac:dyDescent="0.25">
      <c r="B17" s="18">
        <v>182</v>
      </c>
      <c r="C17" s="18" t="s">
        <v>35</v>
      </c>
      <c r="D17" s="18">
        <v>302</v>
      </c>
      <c r="E17" s="18">
        <v>39406</v>
      </c>
      <c r="F17" s="18">
        <v>6</v>
      </c>
      <c r="G17" s="18">
        <v>8800</v>
      </c>
      <c r="H17" s="18">
        <f t="shared" si="0"/>
        <v>157</v>
      </c>
      <c r="I17" s="18">
        <f t="shared" si="1"/>
        <v>69080</v>
      </c>
      <c r="J17" s="18">
        <f t="shared" si="2"/>
        <v>77880</v>
      </c>
      <c r="K17" s="18" t="s">
        <v>34</v>
      </c>
    </row>
    <row r="18" spans="2:11" x14ac:dyDescent="0.25">
      <c r="B18" s="18">
        <v>183</v>
      </c>
      <c r="C18" s="18">
        <v>8488</v>
      </c>
      <c r="D18" s="18">
        <v>56</v>
      </c>
      <c r="E18" s="18">
        <v>40346</v>
      </c>
      <c r="F18" s="18">
        <v>1</v>
      </c>
      <c r="G18" s="18">
        <v>16430</v>
      </c>
      <c r="H18" s="18">
        <f t="shared" si="0"/>
        <v>126</v>
      </c>
      <c r="I18" s="18">
        <f t="shared" si="1"/>
        <v>103509</v>
      </c>
      <c r="J18" s="18">
        <f t="shared" si="2"/>
        <v>119939</v>
      </c>
      <c r="K18" s="18" t="s">
        <v>34</v>
      </c>
    </row>
    <row r="19" spans="2:11" x14ac:dyDescent="0.25">
      <c r="B19" s="18">
        <v>184</v>
      </c>
      <c r="C19" s="18">
        <v>8488</v>
      </c>
      <c r="D19" s="18" t="s">
        <v>55</v>
      </c>
      <c r="E19" s="18">
        <v>40346</v>
      </c>
      <c r="F19" s="18">
        <v>1</v>
      </c>
      <c r="G19" s="18">
        <v>24330</v>
      </c>
      <c r="H19" s="18">
        <f t="shared" si="0"/>
        <v>126</v>
      </c>
      <c r="I19" s="18">
        <f t="shared" si="1"/>
        <v>153279</v>
      </c>
      <c r="J19" s="18">
        <f t="shared" si="2"/>
        <v>177609</v>
      </c>
      <c r="K19" s="18" t="s">
        <v>34</v>
      </c>
    </row>
    <row r="20" spans="2:11" x14ac:dyDescent="0.25">
      <c r="B20" s="18">
        <v>185</v>
      </c>
      <c r="C20" s="18">
        <v>8488</v>
      </c>
      <c r="D20" s="18" t="s">
        <v>56</v>
      </c>
      <c r="E20" s="18">
        <v>40350</v>
      </c>
      <c r="F20" s="18">
        <v>1</v>
      </c>
      <c r="G20" s="18">
        <v>18650</v>
      </c>
      <c r="H20" s="18">
        <f t="shared" si="0"/>
        <v>126</v>
      </c>
      <c r="I20" s="18">
        <f t="shared" si="1"/>
        <v>117495</v>
      </c>
      <c r="J20" s="18">
        <f t="shared" si="2"/>
        <v>136145</v>
      </c>
      <c r="K20" s="18" t="s">
        <v>34</v>
      </c>
    </row>
    <row r="21" spans="2:11" x14ac:dyDescent="0.25">
      <c r="B21" s="18">
        <v>186</v>
      </c>
      <c r="C21" s="18" t="s">
        <v>35</v>
      </c>
      <c r="D21" s="18" t="s">
        <v>57</v>
      </c>
      <c r="E21" s="18">
        <v>39534</v>
      </c>
      <c r="F21" s="18">
        <v>3</v>
      </c>
      <c r="G21" s="18">
        <v>3100</v>
      </c>
      <c r="H21" s="18">
        <f t="shared" si="0"/>
        <v>153</v>
      </c>
      <c r="I21" s="18">
        <f t="shared" si="1"/>
        <v>23715</v>
      </c>
      <c r="J21" s="18">
        <f t="shared" si="2"/>
        <v>26815</v>
      </c>
      <c r="K21" s="18" t="s">
        <v>34</v>
      </c>
    </row>
    <row r="22" spans="2:11" x14ac:dyDescent="0.25">
      <c r="B22" s="18">
        <v>187</v>
      </c>
      <c r="C22" s="18">
        <v>3534</v>
      </c>
      <c r="D22" s="18">
        <v>116</v>
      </c>
      <c r="E22" s="18">
        <v>40492</v>
      </c>
      <c r="F22" s="18">
        <v>4</v>
      </c>
      <c r="G22" s="18">
        <v>1640</v>
      </c>
      <c r="H22" s="18">
        <f t="shared" si="0"/>
        <v>121</v>
      </c>
      <c r="I22" s="18">
        <f t="shared" si="1"/>
        <v>9922</v>
      </c>
      <c r="J22" s="18">
        <f t="shared" si="2"/>
        <v>11562</v>
      </c>
      <c r="K22" s="18" t="s">
        <v>34</v>
      </c>
    </row>
    <row r="23" spans="2:11" x14ac:dyDescent="0.25">
      <c r="B23" s="18">
        <v>188</v>
      </c>
      <c r="C23" s="18">
        <v>3534</v>
      </c>
      <c r="D23" s="18" t="s">
        <v>58</v>
      </c>
      <c r="E23" s="18">
        <v>40541</v>
      </c>
      <c r="F23" s="18">
        <v>1</v>
      </c>
      <c r="G23" s="18">
        <v>8000</v>
      </c>
      <c r="H23" s="18">
        <f t="shared" si="0"/>
        <v>120</v>
      </c>
      <c r="I23" s="18">
        <f t="shared" si="1"/>
        <v>48000</v>
      </c>
      <c r="J23" s="18">
        <f t="shared" si="2"/>
        <v>56000</v>
      </c>
      <c r="K23" s="18" t="s">
        <v>34</v>
      </c>
    </row>
    <row r="24" spans="2:11" x14ac:dyDescent="0.25">
      <c r="B24" s="18">
        <v>189</v>
      </c>
      <c r="C24" s="22">
        <v>3534</v>
      </c>
      <c r="D24" s="22" t="s">
        <v>59</v>
      </c>
      <c r="E24" s="22">
        <v>39940</v>
      </c>
      <c r="F24" s="22">
        <v>3</v>
      </c>
      <c r="G24" s="22">
        <v>11300</v>
      </c>
      <c r="H24" s="22">
        <f t="shared" si="0"/>
        <v>139</v>
      </c>
      <c r="I24" s="22">
        <f t="shared" si="1"/>
        <v>78535</v>
      </c>
      <c r="J24" s="22">
        <f t="shared" si="2"/>
        <v>89835</v>
      </c>
      <c r="K24" s="18" t="s">
        <v>34</v>
      </c>
    </row>
    <row r="25" spans="2:11" x14ac:dyDescent="0.25">
      <c r="B25" s="18">
        <v>190</v>
      </c>
      <c r="C25" s="22" t="s">
        <v>35</v>
      </c>
      <c r="D25" s="22" t="s">
        <v>60</v>
      </c>
      <c r="E25" s="22">
        <v>39636</v>
      </c>
      <c r="F25" s="22">
        <v>4</v>
      </c>
      <c r="G25" s="22">
        <v>24600</v>
      </c>
      <c r="H25" s="22">
        <f t="shared" si="0"/>
        <v>149</v>
      </c>
      <c r="I25" s="22">
        <f t="shared" si="1"/>
        <v>183270</v>
      </c>
      <c r="J25" s="22">
        <f t="shared" si="2"/>
        <v>207870</v>
      </c>
      <c r="K25" s="18" t="s">
        <v>34</v>
      </c>
    </row>
    <row r="26" spans="2:11" x14ac:dyDescent="0.25">
      <c r="B26" s="18">
        <v>191</v>
      </c>
      <c r="C26" s="22" t="s">
        <v>35</v>
      </c>
      <c r="D26" s="22">
        <v>381</v>
      </c>
      <c r="E26" s="22">
        <v>39938</v>
      </c>
      <c r="F26" s="22">
        <v>4</v>
      </c>
      <c r="G26" s="22">
        <v>23000</v>
      </c>
      <c r="H26" s="22">
        <f t="shared" si="0"/>
        <v>139</v>
      </c>
      <c r="I26" s="22">
        <f t="shared" si="1"/>
        <v>159850</v>
      </c>
      <c r="J26" s="22">
        <f t="shared" si="2"/>
        <v>182850</v>
      </c>
      <c r="K26" s="18" t="s">
        <v>34</v>
      </c>
    </row>
    <row r="27" spans="2:11" x14ac:dyDescent="0.25">
      <c r="B27" s="18">
        <v>192</v>
      </c>
      <c r="C27" s="22" t="s">
        <v>35</v>
      </c>
      <c r="D27" s="22">
        <v>187</v>
      </c>
      <c r="E27" s="22">
        <v>40613</v>
      </c>
      <c r="F27" s="22">
        <v>2</v>
      </c>
      <c r="G27" s="22">
        <v>19664</v>
      </c>
      <c r="H27" s="22">
        <f t="shared" si="0"/>
        <v>117</v>
      </c>
      <c r="I27" s="22">
        <f t="shared" si="1"/>
        <v>115034.40000000001</v>
      </c>
      <c r="J27" s="22">
        <f t="shared" si="2"/>
        <v>134698.40000000002</v>
      </c>
      <c r="K27" s="18" t="s">
        <v>34</v>
      </c>
    </row>
    <row r="28" spans="2:11" x14ac:dyDescent="0.25">
      <c r="B28" s="22"/>
      <c r="C28" s="22"/>
      <c r="D28" s="22"/>
      <c r="E28" s="22"/>
      <c r="F28" s="22"/>
      <c r="G28" s="22">
        <f>SUM(G4:G27)</f>
        <v>2998973</v>
      </c>
      <c r="H28" s="22"/>
      <c r="I28" s="22"/>
      <c r="J28" s="22">
        <f>SUM(J4:J27)</f>
        <v>23551263.100000001</v>
      </c>
      <c r="K28" s="22"/>
    </row>
    <row r="29" spans="2:11" x14ac:dyDescent="0.25">
      <c r="J29" s="30"/>
    </row>
    <row r="30" spans="2:11" x14ac:dyDescent="0.25">
      <c r="B30" t="s">
        <v>21</v>
      </c>
      <c r="J30" s="30"/>
      <c r="K30" s="24" t="s">
        <v>22</v>
      </c>
    </row>
    <row r="31" spans="2:11" x14ac:dyDescent="0.25">
      <c r="J31" s="30"/>
      <c r="K31" s="24"/>
    </row>
    <row r="32" spans="2:11" x14ac:dyDescent="0.25">
      <c r="J32" s="30"/>
      <c r="K32" s="24" t="s">
        <v>23</v>
      </c>
    </row>
  </sheetData>
  <mergeCells count="3">
    <mergeCell ref="B2:K2"/>
    <mergeCell ref="B4:F4"/>
    <mergeCell ref="H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3" workbookViewId="0">
      <selection activeCell="M18" sqref="M18"/>
    </sheetView>
  </sheetViews>
  <sheetFormatPr defaultRowHeight="15" x14ac:dyDescent="0.25"/>
  <cols>
    <col min="2" max="2" width="7.42578125" customWidth="1"/>
    <col min="3" max="3" width="12.5703125" customWidth="1"/>
    <col min="4" max="4" width="14.140625" customWidth="1"/>
    <col min="5" max="5" width="9.42578125" customWidth="1"/>
    <col min="6" max="6" width="9" bestFit="1" customWidth="1"/>
    <col min="7" max="7" width="11.85546875" customWidth="1"/>
    <col min="8" max="8" width="11.140625" customWidth="1"/>
    <col min="9" max="9" width="12.42578125" customWidth="1"/>
    <col min="10" max="10" width="15.140625" customWidth="1"/>
    <col min="11" max="11" width="40.42578125" customWidth="1"/>
  </cols>
  <sheetData>
    <row r="2" spans="2:11" x14ac:dyDescent="0.25">
      <c r="B2" s="17" t="s">
        <v>33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 ht="75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9" t="s">
        <v>9</v>
      </c>
      <c r="K3" s="18" t="s">
        <v>10</v>
      </c>
    </row>
    <row r="4" spans="2:11" x14ac:dyDescent="0.25">
      <c r="B4" s="17" t="s">
        <v>25</v>
      </c>
      <c r="C4" s="17"/>
      <c r="D4" s="17"/>
      <c r="E4" s="17"/>
      <c r="F4" s="17"/>
      <c r="G4" s="18">
        <v>2998973</v>
      </c>
      <c r="H4" s="17"/>
      <c r="I4" s="17"/>
      <c r="J4" s="19">
        <v>23551263</v>
      </c>
      <c r="K4" s="18" t="s">
        <v>34</v>
      </c>
    </row>
    <row r="5" spans="2:11" x14ac:dyDescent="0.25">
      <c r="B5" s="18">
        <v>193</v>
      </c>
      <c r="C5" s="18">
        <v>5311</v>
      </c>
      <c r="D5" s="18">
        <v>112</v>
      </c>
      <c r="E5" s="18">
        <v>40497</v>
      </c>
      <c r="F5" s="18">
        <v>3</v>
      </c>
      <c r="G5" s="18">
        <v>1240</v>
      </c>
      <c r="H5" s="18">
        <f>DATEDIF(E5,"31.12.2020","M")</f>
        <v>121</v>
      </c>
      <c r="I5" s="18">
        <f>G5*H5*0.05</f>
        <v>7502</v>
      </c>
      <c r="J5" s="18">
        <f>G5+I5</f>
        <v>8742</v>
      </c>
      <c r="K5" s="18" t="s">
        <v>34</v>
      </c>
    </row>
    <row r="6" spans="2:11" x14ac:dyDescent="0.25">
      <c r="B6" s="18">
        <v>194</v>
      </c>
      <c r="C6" s="18" t="s">
        <v>35</v>
      </c>
      <c r="D6" s="18">
        <v>703</v>
      </c>
      <c r="E6" s="18">
        <v>39937</v>
      </c>
      <c r="F6" s="18">
        <v>4</v>
      </c>
      <c r="G6" s="18">
        <v>11400</v>
      </c>
      <c r="H6" s="18">
        <f t="shared" ref="H6:H28" si="0">DATEDIF(E6,"31.12.2020","M")</f>
        <v>139</v>
      </c>
      <c r="I6" s="18">
        <f t="shared" ref="I6:I28" si="1">G6*H6*0.05</f>
        <v>79230</v>
      </c>
      <c r="J6" s="18">
        <f t="shared" ref="J6:J28" si="2">G6+I6</f>
        <v>90630</v>
      </c>
      <c r="K6" s="18" t="s">
        <v>34</v>
      </c>
    </row>
    <row r="7" spans="2:11" x14ac:dyDescent="0.25">
      <c r="B7" s="18">
        <v>195</v>
      </c>
      <c r="C7" s="18">
        <v>196</v>
      </c>
      <c r="D7" s="18" t="s">
        <v>61</v>
      </c>
      <c r="E7" s="18">
        <v>40219</v>
      </c>
      <c r="F7" s="18">
        <v>4</v>
      </c>
      <c r="G7" s="18">
        <v>24000</v>
      </c>
      <c r="H7" s="18">
        <f t="shared" si="0"/>
        <v>130</v>
      </c>
      <c r="I7" s="18">
        <f t="shared" si="1"/>
        <v>156000</v>
      </c>
      <c r="J7" s="18">
        <f t="shared" si="2"/>
        <v>180000</v>
      </c>
      <c r="K7" s="18" t="s">
        <v>34</v>
      </c>
    </row>
    <row r="8" spans="2:11" x14ac:dyDescent="0.25">
      <c r="B8" s="18">
        <v>196</v>
      </c>
      <c r="C8" s="18">
        <v>196</v>
      </c>
      <c r="D8" s="18" t="s">
        <v>62</v>
      </c>
      <c r="E8" s="18">
        <v>40330</v>
      </c>
      <c r="F8" s="18">
        <v>1</v>
      </c>
      <c r="G8" s="18">
        <v>7800</v>
      </c>
      <c r="H8" s="18">
        <f t="shared" si="0"/>
        <v>126</v>
      </c>
      <c r="I8" s="18">
        <f t="shared" si="1"/>
        <v>49140</v>
      </c>
      <c r="J8" s="18">
        <f t="shared" si="2"/>
        <v>56940</v>
      </c>
      <c r="K8" s="18" t="s">
        <v>34</v>
      </c>
    </row>
    <row r="9" spans="2:11" x14ac:dyDescent="0.25">
      <c r="B9" s="18">
        <v>197</v>
      </c>
      <c r="C9" s="18" t="s">
        <v>35</v>
      </c>
      <c r="D9" s="18" t="s">
        <v>63</v>
      </c>
      <c r="E9" s="18">
        <v>40212</v>
      </c>
      <c r="F9" s="18">
        <v>5</v>
      </c>
      <c r="G9" s="18">
        <v>24700</v>
      </c>
      <c r="H9" s="18">
        <f t="shared" si="0"/>
        <v>130</v>
      </c>
      <c r="I9" s="18">
        <f t="shared" si="1"/>
        <v>160550</v>
      </c>
      <c r="J9" s="18">
        <f t="shared" si="2"/>
        <v>185250</v>
      </c>
      <c r="K9" s="18" t="s">
        <v>34</v>
      </c>
    </row>
    <row r="10" spans="2:11" x14ac:dyDescent="0.25">
      <c r="B10" s="18">
        <v>198</v>
      </c>
      <c r="C10" s="18">
        <v>169</v>
      </c>
      <c r="D10" s="18">
        <v>128</v>
      </c>
      <c r="E10" s="18">
        <v>40513</v>
      </c>
      <c r="F10" s="18">
        <v>3</v>
      </c>
      <c r="G10" s="18">
        <v>1280</v>
      </c>
      <c r="H10" s="18">
        <f t="shared" si="0"/>
        <v>120</v>
      </c>
      <c r="I10" s="18">
        <f t="shared" si="1"/>
        <v>7680</v>
      </c>
      <c r="J10" s="18">
        <f t="shared" si="2"/>
        <v>8960</v>
      </c>
      <c r="K10" s="18" t="s">
        <v>34</v>
      </c>
    </row>
    <row r="11" spans="2:11" x14ac:dyDescent="0.25">
      <c r="B11" s="18">
        <v>199</v>
      </c>
      <c r="C11" s="18">
        <v>169</v>
      </c>
      <c r="D11" s="18">
        <v>590</v>
      </c>
      <c r="E11" s="18">
        <v>40329</v>
      </c>
      <c r="F11" s="18">
        <v>4</v>
      </c>
      <c r="G11" s="18">
        <v>2370</v>
      </c>
      <c r="H11" s="18">
        <f t="shared" si="0"/>
        <v>127</v>
      </c>
      <c r="I11" s="18">
        <f t="shared" si="1"/>
        <v>15049.5</v>
      </c>
      <c r="J11" s="18">
        <f t="shared" si="2"/>
        <v>17419.5</v>
      </c>
      <c r="K11" s="18" t="s">
        <v>34</v>
      </c>
    </row>
    <row r="12" spans="2:11" x14ac:dyDescent="0.25">
      <c r="B12" s="18">
        <v>200</v>
      </c>
      <c r="C12" s="18" t="s">
        <v>35</v>
      </c>
      <c r="D12" s="18" t="s">
        <v>64</v>
      </c>
      <c r="E12" s="18">
        <v>39436</v>
      </c>
      <c r="F12" s="18">
        <v>6</v>
      </c>
      <c r="G12" s="18">
        <v>7300</v>
      </c>
      <c r="H12" s="18">
        <f t="shared" si="0"/>
        <v>156</v>
      </c>
      <c r="I12" s="18">
        <f t="shared" si="1"/>
        <v>56940</v>
      </c>
      <c r="J12" s="18">
        <f t="shared" si="2"/>
        <v>64240</v>
      </c>
      <c r="K12" s="18" t="s">
        <v>34</v>
      </c>
    </row>
    <row r="13" spans="2:11" x14ac:dyDescent="0.25">
      <c r="B13" s="18">
        <v>201</v>
      </c>
      <c r="C13" s="18" t="s">
        <v>35</v>
      </c>
      <c r="D13" s="18" t="s">
        <v>65</v>
      </c>
      <c r="E13" s="18">
        <v>39541</v>
      </c>
      <c r="F13" s="18">
        <v>3</v>
      </c>
      <c r="G13" s="18">
        <v>5800</v>
      </c>
      <c r="H13" s="18">
        <f t="shared" si="0"/>
        <v>152</v>
      </c>
      <c r="I13" s="18">
        <f t="shared" si="1"/>
        <v>44080</v>
      </c>
      <c r="J13" s="18">
        <f t="shared" si="2"/>
        <v>49880</v>
      </c>
      <c r="K13" s="18" t="s">
        <v>34</v>
      </c>
    </row>
    <row r="14" spans="2:11" x14ac:dyDescent="0.25">
      <c r="B14" s="18">
        <v>202</v>
      </c>
      <c r="C14" s="18" t="s">
        <v>35</v>
      </c>
      <c r="D14" s="18" t="s">
        <v>66</v>
      </c>
      <c r="E14" s="18">
        <v>40044</v>
      </c>
      <c r="F14" s="18">
        <v>7</v>
      </c>
      <c r="G14" s="18">
        <v>8900</v>
      </c>
      <c r="H14" s="18">
        <f t="shared" si="0"/>
        <v>136</v>
      </c>
      <c r="I14" s="18">
        <f t="shared" si="1"/>
        <v>60520</v>
      </c>
      <c r="J14" s="18">
        <f t="shared" si="2"/>
        <v>69420</v>
      </c>
      <c r="K14" s="18" t="s">
        <v>34</v>
      </c>
    </row>
    <row r="15" spans="2:11" x14ac:dyDescent="0.25">
      <c r="B15" s="18">
        <v>203</v>
      </c>
      <c r="C15" s="18">
        <v>8693</v>
      </c>
      <c r="D15" s="18">
        <v>491</v>
      </c>
      <c r="E15" s="18">
        <v>39916</v>
      </c>
      <c r="F15" s="18">
        <v>12</v>
      </c>
      <c r="G15" s="18">
        <v>23490</v>
      </c>
      <c r="H15" s="18">
        <f t="shared" si="0"/>
        <v>140</v>
      </c>
      <c r="I15" s="18">
        <f t="shared" si="1"/>
        <v>164430</v>
      </c>
      <c r="J15" s="18">
        <f t="shared" si="2"/>
        <v>187920</v>
      </c>
      <c r="K15" s="18" t="s">
        <v>34</v>
      </c>
    </row>
    <row r="16" spans="2:11" x14ac:dyDescent="0.25">
      <c r="B16" s="18">
        <v>204</v>
      </c>
      <c r="C16" s="18" t="s">
        <v>35</v>
      </c>
      <c r="D16" s="18" t="s">
        <v>67</v>
      </c>
      <c r="E16" s="18">
        <v>39525</v>
      </c>
      <c r="F16" s="18">
        <v>4</v>
      </c>
      <c r="G16" s="18">
        <v>10900</v>
      </c>
      <c r="H16" s="18">
        <f t="shared" si="0"/>
        <v>153</v>
      </c>
      <c r="I16" s="18">
        <f t="shared" si="1"/>
        <v>83385</v>
      </c>
      <c r="J16" s="18">
        <f t="shared" si="2"/>
        <v>94285</v>
      </c>
      <c r="K16" s="18" t="s">
        <v>34</v>
      </c>
    </row>
    <row r="17" spans="2:11" x14ac:dyDescent="0.25">
      <c r="B17" s="18">
        <v>205</v>
      </c>
      <c r="C17" s="18" t="s">
        <v>35</v>
      </c>
      <c r="D17" s="18" t="s">
        <v>68</v>
      </c>
      <c r="E17" s="18">
        <v>39972</v>
      </c>
      <c r="F17" s="18">
        <v>8</v>
      </c>
      <c r="G17" s="18">
        <v>15500</v>
      </c>
      <c r="H17" s="18">
        <f t="shared" si="0"/>
        <v>138</v>
      </c>
      <c r="I17" s="18">
        <f t="shared" si="1"/>
        <v>106950</v>
      </c>
      <c r="J17" s="18">
        <f t="shared" si="2"/>
        <v>122450</v>
      </c>
      <c r="K17" s="18" t="s">
        <v>34</v>
      </c>
    </row>
    <row r="18" spans="2:11" x14ac:dyDescent="0.25">
      <c r="B18" s="18">
        <v>206</v>
      </c>
      <c r="C18" s="18" t="s">
        <v>35</v>
      </c>
      <c r="D18" s="18" t="s">
        <v>69</v>
      </c>
      <c r="E18" s="18">
        <v>40223</v>
      </c>
      <c r="F18" s="18">
        <v>4</v>
      </c>
      <c r="G18" s="18">
        <v>24000</v>
      </c>
      <c r="H18" s="18">
        <f t="shared" si="0"/>
        <v>130</v>
      </c>
      <c r="I18" s="18">
        <f t="shared" si="1"/>
        <v>156000</v>
      </c>
      <c r="J18" s="18">
        <f t="shared" si="2"/>
        <v>180000</v>
      </c>
      <c r="K18" s="18" t="s">
        <v>34</v>
      </c>
    </row>
    <row r="19" spans="2:11" x14ac:dyDescent="0.25">
      <c r="B19" s="18">
        <v>207</v>
      </c>
      <c r="C19" s="18">
        <v>8698</v>
      </c>
      <c r="D19" s="18">
        <v>542</v>
      </c>
      <c r="E19" s="18">
        <v>40037</v>
      </c>
      <c r="F19" s="18">
        <v>15</v>
      </c>
      <c r="G19" s="18">
        <v>15310</v>
      </c>
      <c r="H19" s="18">
        <f t="shared" si="0"/>
        <v>136</v>
      </c>
      <c r="I19" s="18">
        <f t="shared" si="1"/>
        <v>104108</v>
      </c>
      <c r="J19" s="18">
        <f t="shared" si="2"/>
        <v>119418</v>
      </c>
      <c r="K19" s="18" t="s">
        <v>34</v>
      </c>
    </row>
    <row r="20" spans="2:11" x14ac:dyDescent="0.25">
      <c r="B20" s="18">
        <v>208</v>
      </c>
      <c r="C20" s="18">
        <v>8698</v>
      </c>
      <c r="D20" s="18">
        <v>433</v>
      </c>
      <c r="E20" s="18">
        <v>40144</v>
      </c>
      <c r="F20" s="18">
        <v>17</v>
      </c>
      <c r="G20" s="18">
        <v>19670</v>
      </c>
      <c r="H20" s="18">
        <f t="shared" si="0"/>
        <v>133</v>
      </c>
      <c r="I20" s="18">
        <f t="shared" si="1"/>
        <v>130805.5</v>
      </c>
      <c r="J20" s="18">
        <f t="shared" si="2"/>
        <v>150475.5</v>
      </c>
      <c r="K20" s="18" t="s">
        <v>34</v>
      </c>
    </row>
    <row r="21" spans="2:11" x14ac:dyDescent="0.25">
      <c r="B21" s="18">
        <v>209</v>
      </c>
      <c r="C21" s="18">
        <v>8497</v>
      </c>
      <c r="D21" s="18" t="s">
        <v>70</v>
      </c>
      <c r="E21" s="18">
        <v>40515</v>
      </c>
      <c r="F21" s="18">
        <v>6</v>
      </c>
      <c r="G21" s="18">
        <v>11630</v>
      </c>
      <c r="H21" s="18">
        <f t="shared" si="0"/>
        <v>120</v>
      </c>
      <c r="I21" s="18">
        <f t="shared" si="1"/>
        <v>69780</v>
      </c>
      <c r="J21" s="18">
        <f t="shared" si="2"/>
        <v>81410</v>
      </c>
      <c r="K21" s="18" t="s">
        <v>34</v>
      </c>
    </row>
    <row r="22" spans="2:11" x14ac:dyDescent="0.25">
      <c r="B22" s="18">
        <v>210</v>
      </c>
      <c r="C22" s="18">
        <v>8497</v>
      </c>
      <c r="D22" s="18">
        <v>486</v>
      </c>
      <c r="E22" s="18">
        <v>39943</v>
      </c>
      <c r="F22" s="18">
        <v>7</v>
      </c>
      <c r="G22" s="18">
        <v>22656</v>
      </c>
      <c r="H22" s="18">
        <f t="shared" si="0"/>
        <v>139</v>
      </c>
      <c r="I22" s="18">
        <f t="shared" si="1"/>
        <v>157459.20000000001</v>
      </c>
      <c r="J22" s="18">
        <f t="shared" si="2"/>
        <v>180115.20000000001</v>
      </c>
      <c r="K22" s="18" t="s">
        <v>34</v>
      </c>
    </row>
    <row r="23" spans="2:11" x14ac:dyDescent="0.25">
      <c r="B23" s="18">
        <v>211</v>
      </c>
      <c r="C23" s="18">
        <v>8497</v>
      </c>
      <c r="D23" s="18">
        <v>543</v>
      </c>
      <c r="E23" s="18">
        <v>40038</v>
      </c>
      <c r="F23" s="18">
        <v>5</v>
      </c>
      <c r="G23" s="18">
        <v>24653</v>
      </c>
      <c r="H23" s="18">
        <f t="shared" si="0"/>
        <v>136</v>
      </c>
      <c r="I23" s="18">
        <f t="shared" si="1"/>
        <v>167640.40000000002</v>
      </c>
      <c r="J23" s="18">
        <f t="shared" si="2"/>
        <v>192293.40000000002</v>
      </c>
      <c r="K23" s="18" t="s">
        <v>34</v>
      </c>
    </row>
    <row r="24" spans="2:11" x14ac:dyDescent="0.25">
      <c r="B24" s="18">
        <v>212</v>
      </c>
      <c r="C24" s="22">
        <v>6382</v>
      </c>
      <c r="D24" s="22">
        <v>477</v>
      </c>
      <c r="E24" s="22">
        <v>40166</v>
      </c>
      <c r="F24" s="22">
        <v>11</v>
      </c>
      <c r="G24" s="22">
        <v>22650</v>
      </c>
      <c r="H24" s="22">
        <f t="shared" si="0"/>
        <v>132</v>
      </c>
      <c r="I24" s="22">
        <f t="shared" si="1"/>
        <v>149490</v>
      </c>
      <c r="J24" s="22">
        <f t="shared" si="2"/>
        <v>172140</v>
      </c>
      <c r="K24" s="18" t="s">
        <v>34</v>
      </c>
    </row>
    <row r="25" spans="2:11" x14ac:dyDescent="0.25">
      <c r="B25" s="18">
        <v>213</v>
      </c>
      <c r="C25" s="22">
        <v>6382</v>
      </c>
      <c r="D25" s="22">
        <v>163</v>
      </c>
      <c r="E25" s="22">
        <v>40556</v>
      </c>
      <c r="F25" s="22">
        <v>3</v>
      </c>
      <c r="G25" s="22">
        <v>20760</v>
      </c>
      <c r="H25" s="22">
        <f t="shared" si="0"/>
        <v>119</v>
      </c>
      <c r="I25" s="22">
        <f t="shared" si="1"/>
        <v>123522</v>
      </c>
      <c r="J25" s="22">
        <f t="shared" si="2"/>
        <v>144282</v>
      </c>
      <c r="K25" s="18" t="s">
        <v>34</v>
      </c>
    </row>
    <row r="26" spans="2:11" x14ac:dyDescent="0.25">
      <c r="B26" s="18">
        <v>214</v>
      </c>
      <c r="C26" s="22">
        <v>6382</v>
      </c>
      <c r="D26" s="22">
        <v>497</v>
      </c>
      <c r="E26" s="22">
        <v>39953</v>
      </c>
      <c r="F26" s="22">
        <v>16</v>
      </c>
      <c r="G26" s="22">
        <v>22990</v>
      </c>
      <c r="H26" s="22">
        <f t="shared" si="0"/>
        <v>139</v>
      </c>
      <c r="I26" s="22">
        <f t="shared" si="1"/>
        <v>159780.5</v>
      </c>
      <c r="J26" s="22">
        <f t="shared" si="2"/>
        <v>182770.5</v>
      </c>
      <c r="K26" s="18" t="s">
        <v>34</v>
      </c>
    </row>
    <row r="27" spans="2:11" x14ac:dyDescent="0.25">
      <c r="B27" s="18">
        <v>215</v>
      </c>
      <c r="C27" s="22">
        <v>6382</v>
      </c>
      <c r="D27" s="22">
        <v>498</v>
      </c>
      <c r="E27" s="22">
        <v>39953</v>
      </c>
      <c r="F27" s="22">
        <v>8</v>
      </c>
      <c r="G27" s="22">
        <v>24630</v>
      </c>
      <c r="H27" s="22">
        <f t="shared" si="0"/>
        <v>139</v>
      </c>
      <c r="I27" s="22">
        <f t="shared" si="1"/>
        <v>171178.5</v>
      </c>
      <c r="J27" s="22">
        <f t="shared" si="2"/>
        <v>195808.5</v>
      </c>
      <c r="K27" s="18" t="s">
        <v>34</v>
      </c>
    </row>
    <row r="28" spans="2:11" x14ac:dyDescent="0.25">
      <c r="B28" s="18">
        <v>216</v>
      </c>
      <c r="C28" s="22">
        <v>6382</v>
      </c>
      <c r="D28" s="22" t="s">
        <v>71</v>
      </c>
      <c r="E28" s="22">
        <v>40490</v>
      </c>
      <c r="F28" s="22">
        <v>1</v>
      </c>
      <c r="G28" s="22">
        <v>1500</v>
      </c>
      <c r="H28" s="22">
        <f t="shared" si="0"/>
        <v>121</v>
      </c>
      <c r="I28" s="22">
        <f t="shared" si="1"/>
        <v>9075</v>
      </c>
      <c r="J28" s="22">
        <f t="shared" si="2"/>
        <v>10575</v>
      </c>
      <c r="K28" s="18" t="s">
        <v>34</v>
      </c>
    </row>
    <row r="29" spans="2:11" x14ac:dyDescent="0.25">
      <c r="B29" s="22"/>
      <c r="C29" s="22"/>
      <c r="D29" s="22"/>
      <c r="E29" s="22"/>
      <c r="F29" s="22"/>
      <c r="G29" s="22">
        <f>SUM(G4:G28)</f>
        <v>3354102</v>
      </c>
      <c r="H29" s="22"/>
      <c r="I29" s="22"/>
      <c r="J29" s="22">
        <f>SUM(J4:J28)</f>
        <v>26296687.599999998</v>
      </c>
      <c r="K29" s="22"/>
    </row>
    <row r="30" spans="2:11" x14ac:dyDescent="0.25">
      <c r="J30" s="30"/>
    </row>
    <row r="31" spans="2:11" x14ac:dyDescent="0.25">
      <c r="B31" t="s">
        <v>21</v>
      </c>
      <c r="J31" s="30"/>
      <c r="K31" s="24" t="s">
        <v>22</v>
      </c>
    </row>
    <row r="32" spans="2:11" x14ac:dyDescent="0.25">
      <c r="J32" s="30"/>
      <c r="K32" s="24"/>
    </row>
    <row r="33" spans="10:11" x14ac:dyDescent="0.25">
      <c r="J33" s="30"/>
      <c r="K33" s="24" t="s">
        <v>23</v>
      </c>
    </row>
  </sheetData>
  <mergeCells count="3">
    <mergeCell ref="B2:K2"/>
    <mergeCell ref="B4:F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2021-01-15T08:25:52Z</dcterms:modified>
</cp:coreProperties>
</file>