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07"/>
  <workbookPr hidePivotFieldList="1"/>
  <xr:revisionPtr revIDLastSave="0" documentId="8_{A52F1FA1-6509-43F2-B48C-4B959D01031C}" xr6:coauthVersionLast="47" xr6:coauthVersionMax="47" xr10:uidLastSave="{00000000-0000-0000-0000-000000000000}"/>
  <bookViews>
    <workbookView xWindow="0" yWindow="0" windowWidth="28800" windowHeight="11680" xr2:uid="{00000000-000D-0000-FFFF-FFFF00000000}"/>
  </bookViews>
  <sheets>
    <sheet name="React_Automation_Feasibility" sheetId="4" r:id="rId1"/>
    <sheet name="ReactAutomation Summary " sheetId="2" r:id="rId2"/>
    <sheet name="Scripting and Execution Status" sheetId="3" r:id="rId3"/>
    <sheet name="Regression Automation" sheetId="6" r:id="rId4"/>
    <sheet name="Reports_Android" sheetId="8" r:id="rId5"/>
    <sheet name="Reports_iOS" sheetId="7" r:id="rId6"/>
  </sheets>
  <definedNames>
    <definedName name="_xlnm._FilterDatabase" localSheetId="0" hidden="1">React_Automation_Feasibility!$A$1:$U$57</definedName>
  </definedNames>
  <calcPr calcId="191028"/>
  <pivotCaches>
    <pivotCache cacheId="2722" r:id="rId7"/>
    <pivotCache cacheId="2723" r:id="rId8"/>
    <pivotCache cacheId="272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0" i="7" l="1"/>
  <c r="K121" i="7" s="1"/>
  <c r="J120" i="7"/>
  <c r="J121" i="7" s="1"/>
  <c r="F120" i="7"/>
  <c r="E120" i="7"/>
  <c r="K90" i="8"/>
  <c r="K91" i="8" s="1"/>
  <c r="J90" i="8"/>
  <c r="J91" i="8" s="1"/>
  <c r="F90" i="8"/>
  <c r="E90" i="8"/>
  <c r="J98" i="3"/>
  <c r="H8" i="3"/>
  <c r="G8" i="3"/>
  <c r="F8" i="3"/>
  <c r="E8" i="3"/>
  <c r="D8" i="3"/>
  <c r="C8" i="3"/>
  <c r="T5" i="3"/>
  <c r="S5" i="3"/>
  <c r="R5" i="3"/>
  <c r="T4" i="3"/>
  <c r="S4" i="3"/>
  <c r="R4" i="3"/>
  <c r="M16" i="2"/>
  <c r="H7" i="2"/>
  <c r="J5" i="2"/>
  <c r="I5" i="2"/>
  <c r="P57" i="4"/>
  <c r="O57" i="4"/>
  <c r="N57" i="4"/>
  <c r="M57" i="4"/>
  <c r="L57" i="4"/>
  <c r="K57" i="4"/>
  <c r="J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1" i="4"/>
  <c r="T10" i="4"/>
  <c r="T9" i="4"/>
  <c r="T7" i="4"/>
  <c r="T6" i="4"/>
  <c r="T5" i="4"/>
  <c r="T4" i="4"/>
  <c r="T3" i="4"/>
  <c r="T2" i="4"/>
  <c r="T57" i="4" s="1"/>
  <c r="P17" i="2" l="1"/>
  <c r="O17" i="2"/>
  <c r="N17" i="2"/>
</calcChain>
</file>

<file path=xl/sharedStrings.xml><?xml version="1.0" encoding="utf-8"?>
<sst xmlns="http://schemas.openxmlformats.org/spreadsheetml/2006/main" count="1064" uniqueCount="327">
  <si>
    <t>S.no</t>
  </si>
  <si>
    <t>Userflow</t>
  </si>
  <si>
    <t>Title</t>
  </si>
  <si>
    <t>Priority</t>
  </si>
  <si>
    <t>ADO State</t>
  </si>
  <si>
    <t>Sub Status</t>
  </si>
  <si>
    <t>PBI ID</t>
  </si>
  <si>
    <t>Automation Feasibiity
Yes / No</t>
  </si>
  <si>
    <t>Assigned To</t>
  </si>
  <si>
    <t># No of test cases</t>
  </si>
  <si>
    <t>Planned Dates</t>
  </si>
  <si>
    <t>Automation Scripting</t>
  </si>
  <si>
    <t>Automatable Test cases</t>
  </si>
  <si>
    <t>Inprogress</t>
  </si>
  <si>
    <t>Completed</t>
  </si>
  <si>
    <t>Visual Coverage</t>
  </si>
  <si>
    <t>Manual test cases</t>
  </si>
  <si>
    <t xml:space="preserve">Comments </t>
  </si>
  <si>
    <t>My Programs</t>
  </si>
  <si>
    <t>Closed program</t>
  </si>
  <si>
    <t>Priority3</t>
  </si>
  <si>
    <t>Committed</t>
  </si>
  <si>
    <t>16_Under Triage</t>
  </si>
  <si>
    <t>Yes</t>
  </si>
  <si>
    <t>Sankar</t>
  </si>
  <si>
    <t xml:space="preserve">Completed </t>
  </si>
  <si>
    <t xml:space="preserve">Open Programs - Program Card for Upcoming program user has not enrolled in    </t>
  </si>
  <si>
    <t>Priority1</t>
  </si>
  <si>
    <t>03_Ready for Dev</t>
  </si>
  <si>
    <t xml:space="preserve">Open Programs - Program Card for Ongoing program user has not enrolled in    </t>
  </si>
  <si>
    <t xml:space="preserve">Open programs screen with no program    </t>
  </si>
  <si>
    <t xml:space="preserve">Hide upcoming programs section when no upcoming program is available    </t>
  </si>
  <si>
    <t xml:space="preserve"> Hide ongoing programs section when no ongoing program is available    </t>
  </si>
  <si>
    <t xml:space="preserve">Open Programs screens    </t>
  </si>
  <si>
    <t>No</t>
  </si>
  <si>
    <t>lazy load and Theme checking</t>
  </si>
  <si>
    <t xml:space="preserve">My Programs - Program Card for Closed program user had enrolled in    </t>
  </si>
  <si>
    <t>Program Progress checking</t>
  </si>
  <si>
    <t xml:space="preserve">My Programs - Program Card for Upcoming program user has enrolled in    </t>
  </si>
  <si>
    <t xml:space="preserve">Program overall progress    </t>
  </si>
  <si>
    <t>Checking the reading Progress</t>
  </si>
  <si>
    <t xml:space="preserve">My Programs - Program Card for Ongoing program user has enrolled in    </t>
  </si>
  <si>
    <t>Program Progress Checking</t>
  </si>
  <si>
    <t xml:space="preserve">My programs screen with no program    </t>
  </si>
  <si>
    <t xml:space="preserve">Hide closed programs section when no closed program for the user    </t>
  </si>
  <si>
    <t xml:space="preserve">Hide active programs section when no active program enrolled in    </t>
  </si>
  <si>
    <t xml:space="preserve">My Programs screens </t>
  </si>
  <si>
    <t xml:space="preserve">Navigation to Programs screens from Bottom navigation bar or My shelf screen    </t>
  </si>
  <si>
    <t>Theme Checking</t>
  </si>
  <si>
    <t>My Stuff - All Screen</t>
  </si>
  <si>
    <t xml:space="preserve">Search within Checkouts, Holds, Recommendations, Wishlist, History and Downloads screen    </t>
  </si>
  <si>
    <t>Priority19</t>
  </si>
  <si>
    <t>Approved</t>
  </si>
  <si>
    <t>02_Feature File Review</t>
  </si>
  <si>
    <t xml:space="preserve">Filter titles on Checkouts, Holds, Wishlist, Recommended and Checkout History screen [TO BE UPDATED]    </t>
  </si>
  <si>
    <t>New</t>
  </si>
  <si>
    <t xml:space="preserve">View quick navigation CTAs for Checkouts, Holds, Wishlist, Recommendations, Checkout History and Downloads screen    </t>
  </si>
  <si>
    <t>Priority18</t>
  </si>
  <si>
    <t>UI Checking</t>
  </si>
  <si>
    <t xml:space="preserve">Do not show quick navigation CTA for history screen    </t>
  </si>
  <si>
    <t>Wishlist</t>
  </si>
  <si>
    <t xml:space="preserve">Grid view for Wishlist screen    </t>
  </si>
  <si>
    <t>Priority8</t>
  </si>
  <si>
    <t>Cover Image checking</t>
  </si>
  <si>
    <t xml:space="preserve">Title from Wishlist  is removed on checkout    </t>
  </si>
  <si>
    <t>Priority7</t>
  </si>
  <si>
    <t>yes</t>
  </si>
  <si>
    <t>Kothandan</t>
  </si>
  <si>
    <t xml:space="preserve">Sort titles on Wishlist screen    </t>
  </si>
  <si>
    <t xml:space="preserve">Wishlist screen list view    </t>
  </si>
  <si>
    <t xml:space="preserve"> Wishlist screen no title added to Wishlist    </t>
  </si>
  <si>
    <t xml:space="preserve">Wishlist screen profile based    </t>
  </si>
  <si>
    <t>04_Dev In Progress</t>
  </si>
  <si>
    <t>Checkouts</t>
  </si>
  <si>
    <t xml:space="preserve">Grid view for checkout screen    </t>
  </si>
  <si>
    <t>UI and Theme Checking</t>
  </si>
  <si>
    <t xml:space="preserve">Access checkouts screen when offline/no internet    </t>
  </si>
  <si>
    <t xml:space="preserve">Offline Scenarios </t>
  </si>
  <si>
    <t xml:space="preserve">Sort titles on Checkouts screen    </t>
  </si>
  <si>
    <t>Priority2</t>
  </si>
  <si>
    <t xml:space="preserve">Checkout screen list view    </t>
  </si>
  <si>
    <t xml:space="preserve">Checkout screen no title checked out    </t>
  </si>
  <si>
    <t xml:space="preserve">Checkout screen profile based    </t>
  </si>
  <si>
    <t>Notifications</t>
  </si>
  <si>
    <t xml:space="preserve">Firebase notifications in notification details view    </t>
  </si>
  <si>
    <t xml:space="preserve">Firebase notifications in notification screen (i.e. current notifications populated in native Menu&gt;Announcement section)    </t>
  </si>
  <si>
    <t>00_Not Started</t>
  </si>
  <si>
    <t xml:space="preserve">Delete Confirmation    </t>
  </si>
  <si>
    <t xml:space="preserve">Edit screen - Delete selected notifications    </t>
  </si>
  <si>
    <t xml:space="preserve">Edit screen - Mark Menu Options and actions    </t>
  </si>
  <si>
    <t xml:space="preserve">Edit screen - select multiple notification     </t>
  </si>
  <si>
    <t xml:space="preserve">Mark as read/unread and delete notification actions on left swipe    </t>
  </si>
  <si>
    <t xml:space="preserve">Notification center edit screen navigation    </t>
  </si>
  <si>
    <t>01_Ready for Feature File</t>
  </si>
  <si>
    <t xml:space="preserve">Notification center landing screen    </t>
  </si>
  <si>
    <t xml:space="preserve">Notification center icon </t>
  </si>
  <si>
    <t>My Profile-Settings</t>
  </si>
  <si>
    <t xml:space="preserve">Interest survey CTA in my profile    </t>
  </si>
  <si>
    <t>Priority4</t>
  </si>
  <si>
    <t xml:space="preserve">Confirmation on changing profile type and message for reset of interest survey </t>
  </si>
  <si>
    <t>Priority5</t>
  </si>
  <si>
    <t>Interest Survey</t>
  </si>
  <si>
    <t xml:space="preserve">Reset interest survey when profile type is changed </t>
  </si>
  <si>
    <t>05_Code Review</t>
  </si>
  <si>
    <t xml:space="preserve">Update interests preference </t>
  </si>
  <si>
    <t xml:space="preserve">Interest Survey pop-up on first login of the month when preference is not set </t>
  </si>
  <si>
    <t xml:space="preserve">Interest Survey when user logs in for first time </t>
  </si>
  <si>
    <t>Interest Survey-Kids</t>
  </si>
  <si>
    <t xml:space="preserve">Interests survey topics for Kid </t>
  </si>
  <si>
    <t>Interest Survey-Teens</t>
  </si>
  <si>
    <t xml:space="preserve"> Interests survey topics for Teen    </t>
  </si>
  <si>
    <t xml:space="preserve">Interests survey topics for Adult when library has KidsZone subscription only    </t>
  </si>
  <si>
    <t xml:space="preserve">Interests survey topics for Adult when library has Axis360 subscription    </t>
  </si>
  <si>
    <t xml:space="preserve"> Interest survey screen based on library subscription and profile type   </t>
  </si>
  <si>
    <t xml:space="preserve">Navigation to Interest Survey screen </t>
  </si>
  <si>
    <t>My Profile</t>
  </si>
  <si>
    <t>My Profile of Adult Patron</t>
  </si>
  <si>
    <t>UI Cases</t>
  </si>
  <si>
    <t>Automation Summary_RNative</t>
  </si>
  <si>
    <t>Sprint</t>
  </si>
  <si>
    <t># of TC</t>
  </si>
  <si>
    <t>Automatable</t>
  </si>
  <si>
    <t>Automated TC's</t>
  </si>
  <si>
    <t>Automation%</t>
  </si>
  <si>
    <t>Non
Automatable</t>
  </si>
  <si>
    <t>Review Status</t>
  </si>
  <si>
    <t>Row Labels</t>
  </si>
  <si>
    <t>Sum of # No of test cases</t>
  </si>
  <si>
    <t>Sum of Automatable Test cases - Not Started</t>
  </si>
  <si>
    <t>Sum of Automatable Test cases - In-Progress</t>
  </si>
  <si>
    <t>Sum of Automatable Test cases - Completed</t>
  </si>
  <si>
    <t>Sum of Manual test cases</t>
  </si>
  <si>
    <t>Not Started</t>
  </si>
  <si>
    <t>In-Progress</t>
  </si>
  <si>
    <t>Sprint 4a</t>
  </si>
  <si>
    <t>Grand Total</t>
  </si>
  <si>
    <t>-</t>
  </si>
  <si>
    <t>SCRIPTING STATUS - SPRINT 4B</t>
  </si>
  <si>
    <t>EXECUTION SUMMARY STATUS </t>
  </si>
  <si>
    <t># Total Scope of PBI's</t>
  </si>
  <si>
    <t>NFR and ADA (OOS)</t>
  </si>
  <si>
    <t>Only Automation PBI's </t>
  </si>
  <si>
    <t>Automation test Cases</t>
  </si>
  <si>
    <t>Total Completed </t>
  </si>
  <si>
    <t>Platform</t>
  </si>
  <si>
    <t># TCs in Automation</t>
  </si>
  <si>
    <t>Total Executed</t>
  </si>
  <si>
    <t>Pass</t>
  </si>
  <si>
    <t>Fail</t>
  </si>
  <si>
    <t>Not Executed</t>
  </si>
  <si>
    <t>Blocked</t>
  </si>
  <si>
    <t>% Executed</t>
  </si>
  <si>
    <t>%  Pass</t>
  </si>
  <si>
    <t>% Fail</t>
  </si>
  <si>
    <t>iOS build # 10.0.0.75</t>
  </si>
  <si>
    <t>My Stuff</t>
  </si>
  <si>
    <t>Android build  # 10.0.0.88</t>
  </si>
  <si>
    <t>Total</t>
  </si>
  <si>
    <t>Sum of # TCs in Automation</t>
  </si>
  <si>
    <t>Sum of Pass</t>
  </si>
  <si>
    <t>Sum of Fail</t>
  </si>
  <si>
    <t>Sum of Automation test Cases</t>
  </si>
  <si>
    <t>Sum of Total Completed </t>
  </si>
  <si>
    <t>Sum of In-Progress</t>
  </si>
  <si>
    <t># of Scenarios failed</t>
  </si>
  <si>
    <t>Classification of Failures</t>
  </si>
  <si>
    <t xml:space="preserve">Functional issue / Performance </t>
  </si>
  <si>
    <t>Script Issue/Test Data</t>
  </si>
  <si>
    <t>Locator issues / Comments</t>
  </si>
  <si>
    <t>Android</t>
  </si>
  <si>
    <t xml:space="preserve"> 1 Defect raised for functional and impacted 3 failures</t>
  </si>
  <si>
    <t>3 issues are due to locator changes</t>
  </si>
  <si>
    <t>iOS</t>
  </si>
  <si>
    <t>Two defects Raised for Locator changes and impacted 12 failures</t>
  </si>
  <si>
    <t>User flow</t>
  </si>
  <si>
    <t>Manual Regression</t>
  </si>
  <si>
    <t xml:space="preserve"> PBI ID</t>
  </si>
  <si>
    <t>Library page_widget display</t>
  </si>
  <si>
    <t xml:space="preserve">User should be able to view the Magazines (from third party) as carousel on landing screen </t>
  </si>
  <si>
    <t>User should be able to tap on any category and should navigate to content list page for that category</t>
  </si>
  <si>
    <t xml:space="preserve">User should be able to click on the title or image of the content in the list to view the detailed page </t>
  </si>
  <si>
    <t xml:space="preserve">Verify currently reading widget so that I should be able to see the 3rd party content render in the widget  </t>
  </si>
  <si>
    <t xml:space="preserve">Content(from third party) to be displayed is configured as widget in Admin settings </t>
  </si>
  <si>
    <t>User should be able to view the currently reading section as Learning link widget</t>
  </si>
  <si>
    <t xml:space="preserve">User should be able to click on read now to read the content in web browser in mobile or in app as pop up </t>
  </si>
  <si>
    <t>User should be able to view the tier page based on the configuration set in CMS</t>
  </si>
  <si>
    <t>Pages(Tier 1/2/3)</t>
  </si>
  <si>
    <t xml:space="preserve">User should be navigated to the Tier 1 Page configured for the widget  </t>
  </si>
  <si>
    <t xml:space="preserve">User should be able to view the Tier 1 Page as defined in the CMS </t>
  </si>
  <si>
    <t xml:space="preserve">User should be navigated to the Tier 2 Page configured for the widget  </t>
  </si>
  <si>
    <t xml:space="preserve">User should be able to view the Tier and 2 Page as defined in the CMS </t>
  </si>
  <si>
    <t xml:space="preserve">User should be navigated to the Tier 3 Page configured for the widget  </t>
  </si>
  <si>
    <t xml:space="preserve">User should be able to view the Tier 3 Page as defined in the CMS </t>
  </si>
  <si>
    <t xml:space="preserve">User should be able to view Interest survey screen/pop-up with Adult theme and topics when profile type is Adult and library has kids zone and Axis 360 subscription </t>
  </si>
  <si>
    <t xml:space="preserve">User should be able to view Interest survey screen/pop-up with teen theme and topics when profile type is Adult and library has kid.s zone subscription only </t>
  </si>
  <si>
    <t xml:space="preserve">User should be able to view Interest survey screen/pop-up with kid theme and topics when profile type is kid and library has kids zone subscription </t>
  </si>
  <si>
    <t>User should be able to view Interest survey screen/pop-up with teen theme and topics when profile type is teen and library has kids zone subscription</t>
  </si>
  <si>
    <t xml:space="preserve">Axis360 subscription     - User should be able to view interest topics for Adult and view preferred age level options Juvenile, Young Adult and Adult </t>
  </si>
  <si>
    <t xml:space="preserve">KidsZone subscription only    - User should be able to view interest topics for adult and able to view preferred age level options  Kid (Currently: Juvenile) and Teen (Currently: Young Adult) </t>
  </si>
  <si>
    <t xml:space="preserve">User should be able to view interest topics for Teen and able to view preferred age level options  Kid (Currently: Juvenile) and Teen (Currently: Young Adult) </t>
  </si>
  <si>
    <t xml:space="preserve">User should be able to view interest topics for Kid and  Kid (Currently: Juvenile) option should be auto selected and non editable </t>
  </si>
  <si>
    <t>User should be able to view Interest Survey topics based on library subscription and user profile type</t>
  </si>
  <si>
    <t>User should be able to select the interest icons  and submit the preference by clicking save CTA </t>
  </si>
  <si>
    <t>User should not be able to view interest survey pop up when recommendations flag is disabled for the library​ or certain profile type by the Admin</t>
  </si>
  <si>
    <t>User should be able to navigate to Title Details screen by clicking title image  in updated title widget for eBook</t>
  </si>
  <si>
    <t>Title Widget</t>
  </si>
  <si>
    <t xml:space="preserve">User should be able to navigate to Title Details screen by clicking title image  in updated title widget for Audio Book </t>
  </si>
  <si>
    <t xml:space="preserve">User should be able to view and click see all CTA and navigate to Newspapers &amp; Magazines list screen </t>
  </si>
  <si>
    <t>Carousel</t>
  </si>
  <si>
    <t xml:space="preserve">User should be able to see the count of unread notifications on bell icon for that user </t>
  </si>
  <si>
    <t>Notification</t>
  </si>
  <si>
    <t xml:space="preserve">User should be able to view ‘No Notifications available’ text in place of the notification listing if there are no notifications available for the user​ </t>
  </si>
  <si>
    <t>User should be able to view unread notifications grouped on top followed by read notifications grouped below unread notification </t>
  </si>
  <si>
    <t xml:space="preserve">User should be able to view notifications sorted by received date and time with latest notification first within unread and read group </t>
  </si>
  <si>
    <t>User should be able to view the notifications in lazy loading fashion when user scrolls through the notifications – 20 notifications displayed at a time</t>
  </si>
  <si>
    <t xml:space="preserve">User should be able to tap on edit CTA and navigate to notification edit screen </t>
  </si>
  <si>
    <t>Application should not display any deleted notification in the notification list​ </t>
  </si>
  <si>
    <t>User should be able to view Mark as read/unread and delete option only for the latest notification swiped left</t>
  </si>
  <si>
    <t xml:space="preserve">User should be able to view the detail of the notifications by clicking the notification </t>
  </si>
  <si>
    <t>User should be able to view notifications sorted by received date and time with latest notification first within unread and read group</t>
  </si>
  <si>
    <t>Firebase notifications</t>
  </si>
  <si>
    <t xml:space="preserve">User should be able to view notification marked as read when user navigates back to Notification  screen from notification details screen​ </t>
  </si>
  <si>
    <t xml:space="preserve">User should be able to view filter and sort option for the titles </t>
  </si>
  <si>
    <t xml:space="preserve">User should be able to click on List/Grid view icon to switch been list view and grid view </t>
  </si>
  <si>
    <t xml:space="preserve">Adult patron with teen and kid profiles mapped should not be able to view the checked out titles for these users in checkout screen </t>
  </si>
  <si>
    <t>User should be able to view no title checked out screen</t>
  </si>
  <si>
    <t xml:space="preserve">User should be able to view number of days remaining for title return/checkout expiry </t>
  </si>
  <si>
    <t xml:space="preserve">User should be able to view number of hours remaining (24 hrs or less) for title return/checkout expiry when only one day is left </t>
  </si>
  <si>
    <t>User should be able to view reading progress of the title as a progress bar and percentage on the card </t>
  </si>
  <si>
    <t>User should be able to view download progress during downloading title and cancel CTA to cancel download and pause CTA to pause</t>
  </si>
  <si>
    <t xml:space="preserve">User should be able to view sort options: Latest Checkout, Due Date, A-Z </t>
  </si>
  <si>
    <t>System should save the user reading progress, bookmarks, highlights and notes in offline mode and sync back to server once application is back online</t>
  </si>
  <si>
    <t xml:space="preserve">User should be able to view titles added to Wishlist by that user only </t>
  </si>
  <si>
    <t>User should be able to click on List/Grid view icon to switch been list view and grid view</t>
  </si>
  <si>
    <t xml:space="preserve">User should be able to view Wishlist screen with theme rendered based on library subscription and user profile type </t>
  </si>
  <si>
    <t xml:space="preserve">User should be able to view primary action for the title as a button </t>
  </si>
  <si>
    <t xml:space="preserve">User should not be able to view History CTA in the top quick navigation CTA carousel </t>
  </si>
  <si>
    <t xml:space="preserve">User able to navigate to Checkouts, Holds, Wishlist, Recommendations, Checkout History and Downloads screen </t>
  </si>
  <si>
    <t xml:space="preserve">User should be able to view titles filtered based on options selected </t>
  </si>
  <si>
    <t xml:space="preserve">User should be able to click on "Continue" and navigate to erader/audio player of the title to the last read/listened location </t>
  </si>
  <si>
    <t>User should be able to click on "Read Online" and navigate to ereader online </t>
  </si>
  <si>
    <t>User should be able to click on "Listen Now" and navigate to audioplayer online </t>
  </si>
  <si>
    <t>User should be able to click on "Read Now" and navigate to eareder for the downloaded title </t>
  </si>
  <si>
    <t>User should be able to view the pop-up to confirm for the actions: Return, Renew, Remove (Delete Download), Remove (From checkout history</t>
  </si>
  <si>
    <t xml:space="preserve">User should be able to view the results based on search keyword from the titles checked out, Titles on hold, Titles recommended, Titles in Wishlist, Titles in history and titles/publications downloaded </t>
  </si>
  <si>
    <t xml:space="preserve">Verify user able to view My Programs and Open Programs screen with theme rendered based on library subscription and user profile type </t>
  </si>
  <si>
    <t>User should not be able to view the programs that user left</t>
  </si>
  <si>
    <t>User able to view all state programs ongoing, upcoming and closed programs</t>
  </si>
  <si>
    <t>User should be able to click on all state programs card and navigate to program details screen</t>
  </si>
  <si>
    <t xml:space="preserve">User should be able to view overall progress of the program as a progress bar </t>
  </si>
  <si>
    <t xml:space="preserve">User should be able to view number of participants for the program </t>
  </si>
  <si>
    <t>User should be able to view progress calculated based on completion of the titles in the reading program</t>
  </si>
  <si>
    <t xml:space="preserve">Application should not update the program progress once program has closed (i.e. end date passed) </t>
  </si>
  <si>
    <t xml:space="preserve">System should remove user from the closed program </t>
  </si>
  <si>
    <t xml:space="preserve">Verify hide active programs section when no active program enrolled in    </t>
  </si>
  <si>
    <t xml:space="preserve">Verify User able to view screen for no program to be displayed for the user in the my programs tab </t>
  </si>
  <si>
    <t>User should be able to view ongoing programs that user is not participating in listed under ongoing programs section </t>
  </si>
  <si>
    <t>Open Programs</t>
  </si>
  <si>
    <t xml:space="preserve">User should be able to view upcoming programs that user is not participating in listed under upcoming programs section </t>
  </si>
  <si>
    <t>User should be able to click on programs card and navigate to program details screen</t>
  </si>
  <si>
    <t xml:space="preserve">User should not be able to view ongoing programs section when no ongoing program is available for that user profile </t>
  </si>
  <si>
    <t xml:space="preserve">User should be able to view Title Details screen with theme rendered based on library subscription and user profile type </t>
  </si>
  <si>
    <t>Details Page</t>
  </si>
  <si>
    <t xml:space="preserve">User should be able to view subtitle of an eBook Book if available </t>
  </si>
  <si>
    <t xml:space="preserve">User should be able to view subtitle of an Audio Book if available </t>
  </si>
  <si>
    <t xml:space="preserve">User should not be able to view the reading progress if insights preferences are disabled in the user preferences </t>
  </si>
  <si>
    <t>User should be able to view Primary Action, Wishlist CTA and Share CTA when title has only one action available other than add/remove to Wishlist and Share</t>
  </si>
  <si>
    <t xml:space="preserve">User should be able to view the confirmation toast message for adding and removing title from the Wishlist </t>
  </si>
  <si>
    <t xml:space="preserve">User should be able to view error message if sharing is failed </t>
  </si>
  <si>
    <t xml:space="preserve">Verify user able to view following book details ISBN, Publisher, Released, Language &amp; Age Level - eBook &amp; Audio Book    </t>
  </si>
  <si>
    <t>User should not view the available copies attribute if no copy is available for checkout</t>
  </si>
  <si>
    <t>User should be able to view Patrons on Hold count for the title (Existing logic to be used)</t>
  </si>
  <si>
    <t>User should be able to view Level 1 and Level 2 subjects mapped to the title based on BISAC</t>
  </si>
  <si>
    <t xml:space="preserve">User should be able to view "No Recommended books available" displayed if no title to be recommended  </t>
  </si>
  <si>
    <t xml:space="preserve">User should be able to view rating based on average of ratings input for that title by the patrons of that library </t>
  </si>
  <si>
    <t>Ratings and review</t>
  </si>
  <si>
    <t xml:space="preserve">System should only show approved ratings and calculate average rating based on the approved ratings only </t>
  </si>
  <si>
    <t xml:space="preserve">System should submit the rating to library admin for approval </t>
  </si>
  <si>
    <t>User should be able to view the message for rating that has not been approved by Admin</t>
  </si>
  <si>
    <t xml:space="preserve">User should be able to submit the review by clicking Submit CTA </t>
  </si>
  <si>
    <t>Date: 13/08/2022</t>
  </si>
  <si>
    <t>Steps</t>
  </si>
  <si>
    <t>Scenarios</t>
  </si>
  <si>
    <t>Features</t>
  </si>
  <si>
    <t>Feature</t>
  </si>
  <si>
    <t>Passed</t>
  </si>
  <si>
    <t>Failed</t>
  </si>
  <si>
    <t>Skipped</t>
  </si>
  <si>
    <t>Pending</t>
  </si>
  <si>
    <t>Undefined</t>
  </si>
  <si>
    <t>Duration</t>
  </si>
  <si>
    <t>Status</t>
  </si>
  <si>
    <t>Hide active programs section when no active program enrolled in -Reactnative</t>
  </si>
  <si>
    <t>Hide closed programs section when no closed program for the user -Reactnative</t>
  </si>
  <si>
    <t>My programs screen with no program -Reactnative</t>
  </si>
  <si>
    <t>My Programs - Program Card for Upcoming program user has enrolled in -Reactnative</t>
  </si>
  <si>
    <t>Closed program -Reactnative</t>
  </si>
  <si>
    <t>Adult user is able to View Checkout screen and titles based on profile</t>
  </si>
  <si>
    <t>Kid User is able to View Checkout screen and titles based on profile</t>
  </si>
  <si>
    <t>Teen user is able to View Checkout screen and titles based on profile</t>
  </si>
  <si>
    <t>View No titles in checkouts screen based on profile</t>
  </si>
  <si>
    <t>Adult user is able to view sort options and sort titles on the Checkouts screen</t>
  </si>
  <si>
    <t>16/08/2022</t>
  </si>
  <si>
    <t>Hide ongoing programs section when no ongoing program is available</t>
  </si>
  <si>
    <t>Hide upcoming programs section when no upcoming program is available</t>
  </si>
  <si>
    <t>Open programs screen with no program</t>
  </si>
  <si>
    <t>Open Programs - Program Card for Ongoing program user has not enrolled in</t>
  </si>
  <si>
    <t>Open Programs - Program Card for Upcoming program user has not enrolled in</t>
  </si>
  <si>
    <t xml:space="preserve">Interest Survey </t>
  </si>
  <si>
    <t>17/08/2022</t>
  </si>
  <si>
    <t xml:space="preserve">
Steps</t>
  </si>
  <si>
    <t>Navigation to Interest Survey screen</t>
  </si>
  <si>
    <t>Interests survey topics for Adult when library has Axis360 subscription</t>
  </si>
  <si>
    <t>Update interests preference</t>
  </si>
  <si>
    <t>Reset interest survey when profile type is changed</t>
  </si>
  <si>
    <t>Confirmation on changing profile type and message for reset of interest survey</t>
  </si>
  <si>
    <t>Interest survey cta in my profile screen</t>
  </si>
  <si>
    <t>24/08/2022</t>
  </si>
  <si>
    <t>Do not show quick navigation CTA for history screen</t>
  </si>
  <si>
    <t>View quick navigation CTAs for Checkouts, Holds, Wishlist, Recommendations, Checkout History and Downloads screen</t>
  </si>
  <si>
    <t>Filter titles on Checkouts, Holds, Wishlist, Recommended and Checkout History screen [TO BE UPDATED]</t>
  </si>
  <si>
    <t>Search within Checkouts, Holds, Recommendations, Wishlist, History and Downloads screen</t>
  </si>
  <si>
    <t xml:space="preserve">Intersert Survey </t>
  </si>
  <si>
    <t>Date: 29/07/2022</t>
  </si>
  <si>
    <t>Date: 02/08/2022</t>
  </si>
  <si>
    <t>Date: 16/08/2022</t>
  </si>
  <si>
    <t xml:space="preserve">Checkouts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</si>
</sst>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rgb="FF0097DA"/>
      <name val="Calibri"/>
      <charset val="134"/>
      <scheme val="minor"/>
    </font>
    <font>
      <b/>
      <sz val="11"/>
      <color rgb="FF000000"/>
      <name val="Helvetica Neue"/>
      <charset val="1"/>
    </font>
    <font>
      <u/>
      <sz val="11"/>
      <color theme="10"/>
      <name val="Calibri"/>
      <charset val="134"/>
      <scheme val="minor"/>
    </font>
    <font>
      <sz val="11"/>
      <color rgb="FF000000"/>
      <name val="Helvetica Neue"/>
      <charset val="1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444444"/>
      <name val="Calibri"/>
      <charset val="1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FFFF"/>
      <name val="Calibri"/>
      <charset val="1"/>
    </font>
    <font>
      <sz val="11"/>
      <color rgb="FF000000"/>
      <name val="Calibri"/>
      <charset val="1"/>
    </font>
    <font>
      <sz val="11"/>
      <color rgb="FFFF0000"/>
      <name val="Calibri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66CC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D9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2928C"/>
        <bgColor indexed="64"/>
      </patternFill>
    </fill>
    <fill>
      <patternFill patternType="solid">
        <fgColor rgb="FF88AAFF"/>
        <bgColor indexed="64"/>
      </patternFill>
    </fill>
    <fill>
      <patternFill patternType="solid">
        <fgColor rgb="FFF5F28F"/>
        <bgColor indexed="64"/>
      </patternFill>
    </fill>
    <fill>
      <patternFill patternType="solid">
        <fgColor rgb="FFF5B975"/>
        <bgColor indexed="64"/>
      </patternFill>
    </fill>
    <fill>
      <patternFill patternType="solid">
        <fgColor rgb="FFD4616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7E6E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4472C4"/>
        <bgColor indexed="64"/>
      </patternFill>
    </fill>
    <fill>
      <patternFill patternType="solid">
        <fgColor rgb="FFD46161"/>
        <bgColor rgb="FF000000"/>
      </patternFill>
    </fill>
  </fills>
  <borders count="17">
    <border>
      <left/>
      <right/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5">
    <xf numFmtId="0" fontId="0" fillId="0" borderId="0" xfId="0"/>
    <xf numFmtId="0" fontId="1" fillId="2" borderId="0" xfId="0" applyFont="1" applyFill="1"/>
    <xf numFmtId="0" fontId="2" fillId="4" borderId="3" xfId="0" applyFont="1" applyFill="1" applyBorder="1"/>
    <xf numFmtId="0" fontId="2" fillId="5" borderId="3" xfId="0" applyFont="1" applyFill="1" applyBorder="1"/>
    <xf numFmtId="0" fontId="3" fillId="4" borderId="3" xfId="1" applyFont="1" applyFill="1" applyBorder="1" applyAlignment="1">
      <alignment wrapText="1"/>
    </xf>
    <xf numFmtId="0" fontId="4" fillId="5" borderId="3" xfId="0" applyFont="1" applyFill="1" applyBorder="1"/>
    <xf numFmtId="0" fontId="2" fillId="6" borderId="3" xfId="0" applyFont="1" applyFill="1" applyBorder="1"/>
    <xf numFmtId="10" fontId="2" fillId="6" borderId="3" xfId="0" applyNumberFormat="1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1" fillId="4" borderId="0" xfId="0" applyFont="1" applyFill="1"/>
    <xf numFmtId="0" fontId="2" fillId="4" borderId="3" xfId="0" applyFont="1" applyFill="1" applyBorder="1" applyAlignment="1">
      <alignment wrapText="1"/>
    </xf>
    <xf numFmtId="0" fontId="5" fillId="0" borderId="0" xfId="0" applyFont="1"/>
    <xf numFmtId="0" fontId="6" fillId="3" borderId="3" xfId="0" applyFont="1" applyFill="1" applyBorder="1" applyAlignment="1">
      <alignment wrapText="1"/>
    </xf>
    <xf numFmtId="0" fontId="6" fillId="4" borderId="3" xfId="0" applyFont="1" applyFill="1" applyBorder="1" applyAlignment="1">
      <alignment wrapText="1"/>
    </xf>
    <xf numFmtId="0" fontId="6" fillId="5" borderId="3" xfId="0" applyFont="1" applyFill="1" applyBorder="1" applyAlignment="1">
      <alignment wrapText="1"/>
    </xf>
    <xf numFmtId="0" fontId="7" fillId="4" borderId="3" xfId="1" applyFill="1" applyBorder="1" applyAlignment="1">
      <alignment wrapText="1"/>
    </xf>
    <xf numFmtId="0" fontId="8" fillId="5" borderId="3" xfId="0" applyFont="1" applyFill="1" applyBorder="1" applyAlignment="1">
      <alignment wrapText="1"/>
    </xf>
    <xf numFmtId="10" fontId="6" fillId="4" borderId="3" xfId="0" applyNumberFormat="1" applyFont="1" applyFill="1" applyBorder="1" applyAlignment="1">
      <alignment wrapText="1"/>
    </xf>
    <xf numFmtId="0" fontId="2" fillId="7" borderId="3" xfId="0" applyFont="1" applyFill="1" applyBorder="1"/>
    <xf numFmtId="0" fontId="2" fillId="8" borderId="3" xfId="0" applyFont="1" applyFill="1" applyBorder="1"/>
    <xf numFmtId="0" fontId="2" fillId="9" borderId="3" xfId="0" applyFont="1" applyFill="1" applyBorder="1"/>
    <xf numFmtId="0" fontId="2" fillId="10" borderId="3" xfId="0" applyFont="1" applyFill="1" applyBorder="1"/>
    <xf numFmtId="0" fontId="4" fillId="4" borderId="3" xfId="0" applyFont="1" applyFill="1" applyBorder="1"/>
    <xf numFmtId="0" fontId="4" fillId="7" borderId="3" xfId="0" applyFont="1" applyFill="1" applyBorder="1"/>
    <xf numFmtId="0" fontId="4" fillId="8" borderId="3" xfId="0" applyFont="1" applyFill="1" applyBorder="1"/>
    <xf numFmtId="0" fontId="6" fillId="7" borderId="3" xfId="0" applyFont="1" applyFill="1" applyBorder="1" applyAlignment="1">
      <alignment wrapText="1"/>
    </xf>
    <xf numFmtId="0" fontId="6" fillId="8" borderId="3" xfId="0" applyFont="1" applyFill="1" applyBorder="1" applyAlignment="1">
      <alignment wrapText="1"/>
    </xf>
    <xf numFmtId="0" fontId="6" fillId="9" borderId="3" xfId="0" applyFont="1" applyFill="1" applyBorder="1" applyAlignment="1">
      <alignment wrapText="1"/>
    </xf>
    <xf numFmtId="0" fontId="6" fillId="10" borderId="3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4" fillId="6" borderId="3" xfId="0" applyFont="1" applyFill="1" applyBorder="1"/>
    <xf numFmtId="0" fontId="2" fillId="3" borderId="4" xfId="0" applyFont="1" applyFill="1" applyBorder="1" applyAlignment="1">
      <alignment horizontal="center"/>
    </xf>
    <xf numFmtId="47" fontId="4" fillId="4" borderId="3" xfId="0" applyNumberFormat="1" applyFont="1" applyFill="1" applyBorder="1"/>
    <xf numFmtId="47" fontId="2" fillId="6" borderId="3" xfId="0" applyNumberFormat="1" applyFont="1" applyFill="1" applyBorder="1"/>
    <xf numFmtId="47" fontId="8" fillId="4" borderId="3" xfId="0" applyNumberFormat="1" applyFont="1" applyFill="1" applyBorder="1"/>
    <xf numFmtId="47" fontId="6" fillId="4" borderId="3" xfId="0" applyNumberFormat="1" applyFont="1" applyFill="1" applyBorder="1"/>
    <xf numFmtId="10" fontId="2" fillId="4" borderId="3" xfId="0" applyNumberFormat="1" applyFont="1" applyFill="1" applyBorder="1"/>
    <xf numFmtId="0" fontId="8" fillId="7" borderId="3" xfId="0" applyFont="1" applyFill="1" applyBorder="1" applyAlignment="1">
      <alignment wrapText="1"/>
    </xf>
    <xf numFmtId="0" fontId="8" fillId="8" borderId="3" xfId="0" applyFont="1" applyFill="1" applyBorder="1" applyAlignment="1">
      <alignment wrapText="1"/>
    </xf>
    <xf numFmtId="47" fontId="2" fillId="4" borderId="3" xfId="0" applyNumberFormat="1" applyFont="1" applyFill="1" applyBorder="1"/>
    <xf numFmtId="0" fontId="0" fillId="0" borderId="0" xfId="0" applyAlignment="1">
      <alignment wrapText="1"/>
    </xf>
    <xf numFmtId="0" fontId="2" fillId="3" borderId="3" xfId="0" applyFont="1" applyFill="1" applyBorder="1" applyAlignment="1">
      <alignment wrapText="1"/>
    </xf>
    <xf numFmtId="10" fontId="8" fillId="4" borderId="3" xfId="0" applyNumberFormat="1" applyFont="1" applyFill="1" applyBorder="1" applyAlignment="1">
      <alignment wrapText="1"/>
    </xf>
    <xf numFmtId="47" fontId="4" fillId="6" borderId="3" xfId="0" applyNumberFormat="1" applyFont="1" applyFill="1" applyBorder="1"/>
    <xf numFmtId="0" fontId="1" fillId="11" borderId="5" xfId="0" applyFont="1" applyFill="1" applyBorder="1" applyAlignment="1">
      <alignment vertical="center"/>
    </xf>
    <xf numFmtId="0" fontId="1" fillId="11" borderId="5" xfId="0" applyFont="1" applyFill="1" applyBorder="1" applyAlignment="1">
      <alignment vertical="center" wrapText="1"/>
    </xf>
    <xf numFmtId="0" fontId="0" fillId="0" borderId="6" xfId="0" applyBorder="1"/>
    <xf numFmtId="0" fontId="9" fillId="0" borderId="6" xfId="0" applyFont="1" applyBorder="1" applyAlignment="1">
      <alignment wrapText="1"/>
    </xf>
    <xf numFmtId="0" fontId="10" fillId="12" borderId="6" xfId="0" applyFont="1" applyFill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13" borderId="6" xfId="0" applyFont="1" applyFill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14" borderId="6" xfId="0" applyFont="1" applyFill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6" xfId="0" applyFont="1" applyBorder="1"/>
    <xf numFmtId="0" fontId="9" fillId="0" borderId="9" xfId="0" applyFont="1" applyBorder="1" applyAlignment="1">
      <alignment horizontal="center" vertical="center"/>
    </xf>
    <xf numFmtId="0" fontId="2" fillId="16" borderId="9" xfId="0" applyFont="1" applyFill="1" applyBorder="1"/>
    <xf numFmtId="0" fontId="2" fillId="16" borderId="9" xfId="0" applyFont="1" applyFill="1" applyBorder="1" applyAlignment="1">
      <alignment wrapText="1"/>
    </xf>
    <xf numFmtId="0" fontId="2" fillId="2" borderId="5" xfId="0" applyFont="1" applyFill="1" applyBorder="1"/>
    <xf numFmtId="0" fontId="4" fillId="0" borderId="6" xfId="0" applyFont="1" applyBorder="1" applyAlignment="1">
      <alignment horizontal="center" vertical="center"/>
    </xf>
    <xf numFmtId="0" fontId="2" fillId="2" borderId="6" xfId="0" applyFont="1" applyFill="1" applyBorder="1"/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2" fillId="17" borderId="6" xfId="0" applyFont="1" applyFill="1" applyBorder="1"/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2" fillId="6" borderId="11" xfId="0" applyFont="1" applyFill="1" applyBorder="1" applyAlignment="1">
      <alignment wrapText="1"/>
    </xf>
    <xf numFmtId="0" fontId="0" fillId="0" borderId="6" xfId="0" applyBorder="1" applyAlignment="1">
      <alignment horizontal="center" wrapText="1"/>
    </xf>
    <xf numFmtId="0" fontId="2" fillId="17" borderId="5" xfId="0" applyFont="1" applyFill="1" applyBorder="1"/>
    <xf numFmtId="0" fontId="4" fillId="0" borderId="1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6" borderId="12" xfId="0" applyFont="1" applyFill="1" applyBorder="1" applyAlignment="1">
      <alignment wrapText="1"/>
    </xf>
    <xf numFmtId="0" fontId="2" fillId="16" borderId="9" xfId="0" applyFont="1" applyFill="1" applyBorder="1" applyAlignment="1">
      <alignment horizontal="center" wrapText="1"/>
    </xf>
    <xf numFmtId="9" fontId="4" fillId="0" borderId="12" xfId="0" applyNumberFormat="1" applyFont="1" applyBorder="1" applyAlignment="1">
      <alignment horizontal="center"/>
    </xf>
    <xf numFmtId="9" fontId="4" fillId="0" borderId="6" xfId="0" applyNumberFormat="1" applyFont="1" applyBorder="1" applyAlignment="1">
      <alignment horizontal="center"/>
    </xf>
    <xf numFmtId="0" fontId="13" fillId="18" borderId="6" xfId="0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3" fillId="19" borderId="9" xfId="0" applyFont="1" applyFill="1" applyBorder="1" applyAlignment="1">
      <alignment horizontal="center" vertical="center"/>
    </xf>
    <xf numFmtId="0" fontId="13" fillId="19" borderId="9" xfId="0" applyFont="1" applyFill="1" applyBorder="1" applyAlignment="1">
      <alignment horizontal="center" vertical="center" wrapText="1"/>
    </xf>
    <xf numFmtId="9" fontId="0" fillId="0" borderId="0" xfId="0" applyNumberFormat="1"/>
    <xf numFmtId="10" fontId="14" fillId="0" borderId="6" xfId="0" applyNumberFormat="1" applyFont="1" applyBorder="1" applyAlignment="1">
      <alignment horizontal="center" vertical="center"/>
    </xf>
    <xf numFmtId="9" fontId="13" fillId="19" borderId="9" xfId="0" applyNumberFormat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0" applyBorder="1" applyAlignment="1">
      <alignment horizontal="left" wrapText="1"/>
    </xf>
    <xf numFmtId="0" fontId="0" fillId="0" borderId="15" xfId="0" applyBorder="1" applyAlignment="1">
      <alignment wrapText="1"/>
    </xf>
    <xf numFmtId="0" fontId="15" fillId="20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10" fontId="16" fillId="4" borderId="6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11" borderId="6" xfId="0" applyFont="1" applyFill="1" applyBorder="1" applyAlignment="1">
      <alignment vertical="center"/>
    </xf>
    <xf numFmtId="0" fontId="1" fillId="11" borderId="6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9" fillId="0" borderId="6" xfId="0" applyFont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0" borderId="10" xfId="0" applyBorder="1" applyAlignment="1">
      <alignment horizontal="center" vertical="center" indent="1"/>
    </xf>
    <xf numFmtId="0" fontId="4" fillId="0" borderId="10" xfId="0" applyFont="1" applyBorder="1" applyAlignment="1">
      <alignment horizontal="center" vertical="center" indent="1"/>
    </xf>
    <xf numFmtId="0" fontId="17" fillId="0" borderId="10" xfId="0" applyFont="1" applyBorder="1" applyAlignment="1">
      <alignment horizontal="center" vertical="center" indent="1"/>
    </xf>
    <xf numFmtId="0" fontId="17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11" borderId="8" xfId="0" applyFont="1" applyFill="1" applyBorder="1" applyAlignment="1">
      <alignment vertical="center" wrapText="1"/>
    </xf>
    <xf numFmtId="0" fontId="1" fillId="11" borderId="16" xfId="0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 inden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11" borderId="7" xfId="0" applyFont="1" applyFill="1" applyBorder="1" applyAlignment="1">
      <alignment vertical="center" wrapText="1"/>
    </xf>
    <xf numFmtId="0" fontId="12" fillId="21" borderId="7" xfId="0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" fillId="11" borderId="6" xfId="0" applyFont="1" applyFill="1" applyBorder="1" applyAlignment="1">
      <alignment horizontal="center" vertical="center" wrapText="1"/>
    </xf>
    <xf numFmtId="0" fontId="16" fillId="4" borderId="6" xfId="0" quotePrefix="1" applyFont="1" applyFill="1" applyBorder="1" applyAlignment="1">
      <alignment horizontal="center" vertical="center" wrapText="1"/>
    </xf>
    <xf numFmtId="0" fontId="13" fillId="18" borderId="8" xfId="0" applyFont="1" applyFill="1" applyBorder="1" applyAlignment="1">
      <alignment horizontal="center" vertical="center"/>
    </xf>
    <xf numFmtId="0" fontId="13" fillId="18" borderId="13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 wrapText="1"/>
    </xf>
    <xf numFmtId="0" fontId="1" fillId="1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center" wrapText="1"/>
    </xf>
    <xf numFmtId="0" fontId="12" fillId="6" borderId="7" xfId="0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12" fillId="6" borderId="5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6" fillId="3" borderId="4" xfId="0" applyFont="1" applyFill="1" applyBorder="1" applyAlignment="1">
      <alignment wrapText="1"/>
    </xf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4" xfId="0" applyFont="1" applyFill="1" applyBorder="1" applyAlignment="1"/>
  </cellXfs>
  <cellStyles count="2">
    <cellStyle name="Hyperlink" xfId="1" builtinId="8"/>
    <cellStyle name="Normal" xfId="0" builtinId="0"/>
  </cellStyles>
  <dxfs count="28">
    <dxf>
      <font>
        <color rgb="FF9C0006"/>
      </font>
    </dxf>
    <dxf>
      <alignment horizontal="center"/>
    </dxf>
    <dxf>
      <alignment horizontal="center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Medium9"/>
  <colors>
    <mruColors>
      <color rgb="FFD6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Status for RN- Sprint 4B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'Scripting and Execution Status'!$L$10</c:f>
              <c:strCache>
                <c:ptCount val="1"/>
                <c:pt idx="0">
                  <c:v>Sum of # TCs in Automation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'Scripting and Execution Status'!$K$11:$K$13</c:f>
              <c:strCache>
                <c:ptCount val="3"/>
                <c:pt idx="0">
                  <c:v>iOS build # 10.0.0.75</c:v>
                </c:pt>
                <c:pt idx="1">
                  <c:v>Android build  # 10.0.0.88</c:v>
                </c:pt>
                <c:pt idx="2">
                  <c:v>Grand Total</c:v>
                </c:pt>
              </c:strCache>
            </c:strRef>
          </c:cat>
          <c:val>
            <c:numRef>
              <c:f>'Scripting and Execution Status'!$L$11:$L$13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5-4501-94F6-72CC24529F2D}"/>
            </c:ext>
          </c:extLst>
        </c:ser>
        <c:ser>
          <c:idx val="1"/>
          <c:order val="1"/>
          <c:tx>
            <c:strRef>
              <c:f>'Scripting and Execution Status'!$M$10</c:f>
              <c:strCache>
                <c:ptCount val="1"/>
                <c:pt idx="0">
                  <c:v>Sum of Pass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'Scripting and Execution Status'!$K$11:$K$13</c:f>
              <c:strCache>
                <c:ptCount val="3"/>
                <c:pt idx="0">
                  <c:v>iOS build # 10.0.0.75</c:v>
                </c:pt>
                <c:pt idx="1">
                  <c:v>Android build  # 10.0.0.88</c:v>
                </c:pt>
                <c:pt idx="2">
                  <c:v>Grand Total</c:v>
                </c:pt>
              </c:strCache>
            </c:strRef>
          </c:cat>
          <c:val>
            <c:numRef>
              <c:f>'Scripting and Execution Status'!$M$11:$M$13</c:f>
              <c:numCache>
                <c:formatCode>General</c:formatCode>
                <c:ptCount val="3"/>
                <c:pt idx="0">
                  <c:v>81</c:v>
                </c:pt>
                <c:pt idx="1">
                  <c:v>84</c:v>
                </c:pt>
                <c:pt idx="2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5-4501-94F6-72CC24529F2D}"/>
            </c:ext>
          </c:extLst>
        </c:ser>
        <c:ser>
          <c:idx val="2"/>
          <c:order val="2"/>
          <c:tx>
            <c:strRef>
              <c:f>'Scripting and Execution Status'!$N$10</c:f>
              <c:strCache>
                <c:ptCount val="1"/>
                <c:pt idx="0">
                  <c:v>Sum of 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'Scripting and Execution Status'!$K$11:$K$13</c:f>
              <c:strCache>
                <c:ptCount val="3"/>
                <c:pt idx="0">
                  <c:v>iOS build # 10.0.0.75</c:v>
                </c:pt>
                <c:pt idx="1">
                  <c:v>Android build  # 10.0.0.88</c:v>
                </c:pt>
                <c:pt idx="2">
                  <c:v>Grand Total</c:v>
                </c:pt>
              </c:strCache>
            </c:strRef>
          </c:cat>
          <c:val>
            <c:numRef>
              <c:f>'Scripting and Execution Status'!$N$11:$N$13</c:f>
              <c:numCache>
                <c:formatCode>General</c:formatCode>
                <c:ptCount val="3"/>
                <c:pt idx="0">
                  <c:v>14</c:v>
                </c:pt>
                <c:pt idx="1">
                  <c:v>11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5-4501-94F6-72CC2452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026151"/>
        <c:axId val="56563176"/>
      </c:barChart>
      <c:catAx>
        <c:axId val="2044026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3176"/>
        <c:crosses val="autoZero"/>
        <c:auto val="1"/>
        <c:lblAlgn val="ctr"/>
        <c:lblOffset val="100"/>
        <c:noMultiLvlLbl val="0"/>
      </c:catAx>
      <c:valAx>
        <c:axId val="5656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026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spc="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4B Scripting Status - React Native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spc="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'Scripting and Execution Status'!$C$11</c:f>
              <c:strCache>
                <c:ptCount val="1"/>
                <c:pt idx="0">
                  <c:v>Sum of Automation test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'Scripting and Execution Status'!$B$12:$B$16</c:f>
              <c:strCache>
                <c:ptCount val="5"/>
                <c:pt idx="0">
                  <c:v>Checkouts</c:v>
                </c:pt>
                <c:pt idx="1">
                  <c:v>Interest Survey</c:v>
                </c:pt>
                <c:pt idx="2">
                  <c:v>My Programs</c:v>
                </c:pt>
                <c:pt idx="3">
                  <c:v>My Stuff</c:v>
                </c:pt>
                <c:pt idx="4">
                  <c:v>Grand Total</c:v>
                </c:pt>
              </c:strCache>
            </c:strRef>
          </c:cat>
          <c:val>
            <c:numRef>
              <c:f>'Scripting and Execution Status'!$C$12:$C$16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33</c:v>
                </c:pt>
                <c:pt idx="3">
                  <c:v>27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3-4726-81A4-5752B3515DB9}"/>
            </c:ext>
          </c:extLst>
        </c:ser>
        <c:ser>
          <c:idx val="1"/>
          <c:order val="1"/>
          <c:tx>
            <c:strRef>
              <c:f>'Scripting and Execution Status'!$D$11</c:f>
              <c:strCache>
                <c:ptCount val="1"/>
                <c:pt idx="0">
                  <c:v>Sum of Total Completed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'Scripting and Execution Status'!$B$12:$B$16</c:f>
              <c:strCache>
                <c:ptCount val="5"/>
                <c:pt idx="0">
                  <c:v>Checkouts</c:v>
                </c:pt>
                <c:pt idx="1">
                  <c:v>Interest Survey</c:v>
                </c:pt>
                <c:pt idx="2">
                  <c:v>My Programs</c:v>
                </c:pt>
                <c:pt idx="3">
                  <c:v>My Stuff</c:v>
                </c:pt>
                <c:pt idx="4">
                  <c:v>Grand Total</c:v>
                </c:pt>
              </c:strCache>
            </c:strRef>
          </c:cat>
          <c:val>
            <c:numRef>
              <c:f>'Scripting and Execution Status'!$D$12:$D$16</c:f>
              <c:numCache>
                <c:formatCode>General</c:formatCode>
                <c:ptCount val="5"/>
                <c:pt idx="0">
                  <c:v>19</c:v>
                </c:pt>
                <c:pt idx="1">
                  <c:v>19</c:v>
                </c:pt>
                <c:pt idx="2">
                  <c:v>33</c:v>
                </c:pt>
                <c:pt idx="3">
                  <c:v>27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3-4726-81A4-5752B3515DB9}"/>
            </c:ext>
          </c:extLst>
        </c:ser>
        <c:ser>
          <c:idx val="2"/>
          <c:order val="2"/>
          <c:tx>
            <c:strRef>
              <c:f>'Scripting and Execution Status'!$E$11</c:f>
              <c:strCache>
                <c:ptCount val="1"/>
                <c:pt idx="0">
                  <c:v>Sum of In-Progress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'Scripting and Execution Status'!$B$12:$B$16</c:f>
              <c:strCache>
                <c:ptCount val="5"/>
                <c:pt idx="0">
                  <c:v>Checkouts</c:v>
                </c:pt>
                <c:pt idx="1">
                  <c:v>Interest Survey</c:v>
                </c:pt>
                <c:pt idx="2">
                  <c:v>My Programs</c:v>
                </c:pt>
                <c:pt idx="3">
                  <c:v>My Stuff</c:v>
                </c:pt>
                <c:pt idx="4">
                  <c:v>Grand Total</c:v>
                </c:pt>
              </c:strCache>
            </c:strRef>
          </c:cat>
          <c:val>
            <c:numRef>
              <c:f>'Scripting and Execution Status'!$E$12:$E$16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93-4726-81A4-5752B3515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9997271"/>
        <c:axId val="1820204439"/>
      </c:barChart>
      <c:catAx>
        <c:axId val="649997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04439"/>
        <c:crosses val="autoZero"/>
        <c:auto val="1"/>
        <c:lblAlgn val="ctr"/>
        <c:lblOffset val="100"/>
        <c:noMultiLvlLbl val="0"/>
      </c:catAx>
      <c:valAx>
        <c:axId val="1820204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97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rgbClr val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885825</xdr:colOff>
      <xdr:row>14</xdr:row>
      <xdr:rowOff>47625</xdr:rowOff>
    </xdr:from>
    <xdr:to>
      <xdr:col>15</xdr:col>
      <xdr:colOff>190500</xdr:colOff>
      <xdr:row>27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18</xdr:row>
      <xdr:rowOff>66675</xdr:rowOff>
    </xdr:from>
    <xdr:to>
      <xdr:col>3</xdr:col>
      <xdr:colOff>1533525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5.001330787003" createdVersion="7" refreshedVersion="7" minRefreshableVersion="3" recordCount="57" xr:uid="{00000000-000A-0000-FFFF-FFFF00000000}">
  <cacheSource type="worksheet">
    <worksheetSource ref="A2:U56" sheet="React_Automation_Feasibility"/>
  </cacheSource>
  <cacheFields count="21">
    <cacheField name="S.no" numFmtId="0">
      <sharedItems containsSemiMixedTypes="0" containsNonDate="0" containsString="0"/>
    </cacheField>
    <cacheField name="Userflow" numFmtId="0">
      <sharedItems count="10">
        <s v="My Programs"/>
        <s v="My Stuff - All Screen"/>
        <s v="Wishlist"/>
        <s v="Checkouts"/>
        <s v="Notifications"/>
        <s v="My Profile-Settings"/>
        <s v="Interest Survey"/>
        <s v="Interest Survey-Kids"/>
        <s v="Interest Survey-Teens"/>
        <s v="My Profile"/>
      </sharedItems>
    </cacheField>
    <cacheField name="Title" numFmtId="0">
      <sharedItems containsSemiMixedTypes="0" containsNonDate="0" containsString="0"/>
    </cacheField>
    <cacheField name="Priority" numFmtId="0">
      <sharedItems containsSemiMixedTypes="0" containsNonDate="0" containsString="0"/>
    </cacheField>
    <cacheField name="ADO State" numFmtId="0">
      <sharedItems containsSemiMixedTypes="0" containsNonDate="0" containsString="0"/>
    </cacheField>
    <cacheField name="Sub Status" numFmtId="0">
      <sharedItems containsSemiMixedTypes="0" containsNonDate="0" containsString="0"/>
    </cacheField>
    <cacheField name="PBI ID" numFmtId="0">
      <sharedItems containsSemiMixedTypes="0" containsNonDate="0" containsString="0"/>
    </cacheField>
    <cacheField name="Automation Feasibiity_x000a_Yes / No" numFmtId="0">
      <sharedItems count="3">
        <s v="Yes"/>
        <s v="No"/>
        <s v="YTD"/>
      </sharedItems>
    </cacheField>
    <cacheField name="Assigned To" numFmtId="0">
      <sharedItems containsSemiMixedTypes="0" containsNonDate="0" containsString="0"/>
    </cacheField>
    <cacheField name="# No of test cases" numFmtId="0">
      <sharedItems containsSemiMixedTypes="0" containsNonDate="0" containsString="0"/>
    </cacheField>
    <cacheField name="Planned Dates - Start" numFmtId="0">
      <sharedItems containsSemiMixedTypes="0" containsNonDate="0" containsString="0"/>
    </cacheField>
    <cacheField name="Planned Dates - End" numFmtId="0">
      <sharedItems containsSemiMixedTypes="0" containsNonDate="0" containsString="0"/>
    </cacheField>
    <cacheField name="Automation Scripting" numFmtId="0">
      <sharedItems containsSemiMixedTypes="0" containsNonDate="0" containsString="0"/>
    </cacheField>
    <cacheField name="Automatable Test cases - Not Started" numFmtId="0">
      <sharedItems containsSemiMixedTypes="0" containsNonDate="0" containsString="0"/>
    </cacheField>
    <cacheField name="Automatable Test cases - In-Progress" numFmtId="0">
      <sharedItems containsSemiMixedTypes="0" containsNonDate="0" containsString="0"/>
    </cacheField>
    <cacheField name="Automatable Test cases - Completed" numFmtId="0">
      <sharedItems containsSemiMixedTypes="0" containsNonDate="0" containsString="0"/>
    </cacheField>
    <cacheField name="Visual Coverage - Not Started" numFmtId="0">
      <sharedItems containsSemiMixedTypes="0" containsNonDate="0" containsString="0"/>
    </cacheField>
    <cacheField name="Visual Coverage - In Progress" numFmtId="0">
      <sharedItems containsSemiMixedTypes="0" containsNonDate="0" containsString="0"/>
    </cacheField>
    <cacheField name="Visual Coverage - Completed" numFmtId="0">
      <sharedItems containsSemiMixedTypes="0" containsNonDate="0" containsString="0"/>
    </cacheField>
    <cacheField name="Manual test cases" numFmtId="0">
      <sharedItems containsSemiMixedTypes="0" containsNonDate="0" containsString="0"/>
    </cacheField>
    <cacheField name="Comments 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798.503456712999" createdVersion="8" refreshedVersion="8" minRefreshableVersion="3" recordCount="4" xr:uid="{00000000-000A-0000-FFFF-FFFF01000000}">
  <cacheSource type="worksheet">
    <worksheetSource ref="B3:H7" sheet="Scripting and Execution Status"/>
  </cacheSource>
  <cacheFields count="7">
    <cacheField name="Userflow" numFmtId="0">
      <sharedItems count="6">
        <s v="My Programs"/>
        <s v="My Stuff"/>
        <s v="Checkouts"/>
        <s v="Interest Survey"/>
        <s v="Notifications" u="1"/>
        <s v="Wishlist" u="1"/>
      </sharedItems>
    </cacheField>
    <cacheField name="# Total Scope of PBI's" numFmtId="0">
      <sharedItems containsSemiMixedTypes="0" containsNonDate="0" containsString="0"/>
    </cacheField>
    <cacheField name="NFR and ADA (OOS)" numFmtId="0">
      <sharedItems containsSemiMixedTypes="0" containsNonDate="0" containsString="0"/>
    </cacheField>
    <cacheField name="Only Automation PBI's " numFmtId="0">
      <sharedItems containsSemiMixedTypes="0" containsNonDate="0" containsString="0"/>
    </cacheField>
    <cacheField name="Automation test Cases" numFmtId="0">
      <sharedItems containsSemiMixedTypes="0" containsNonDate="0" containsString="0"/>
    </cacheField>
    <cacheField name="Total Completed " numFmtId="0">
      <sharedItems containsSemiMixedTypes="0" containsNonDate="0" containsString="0"/>
    </cacheField>
    <cacheField name="In-Progress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812.769086342603" createdVersion="8" refreshedVersion="8" minRefreshableVersion="3" recordCount="2" xr:uid="{00000000-000A-0000-FFFF-FFFF02000000}">
  <cacheSource type="worksheet">
    <worksheetSource ref="K3:T5" sheet="Scripting and Execution Status"/>
  </cacheSource>
  <cacheFields count="10">
    <cacheField name="Platform" numFmtId="0">
      <sharedItems count="4">
        <s v="iOS build # 10.0.0.75"/>
        <s v="Android build  # 10.0.0.88"/>
        <s v="iOS build # 10.0.0.67" u="1"/>
        <s v="Android build  # 10.0.0.81" u="1"/>
      </sharedItems>
    </cacheField>
    <cacheField name="# TCs in Automation" numFmtId="0">
      <sharedItems containsSemiMixedTypes="0" containsNonDate="0" containsString="0"/>
    </cacheField>
    <cacheField name="Total Executed" numFmtId="0">
      <sharedItems containsSemiMixedTypes="0" containsNonDate="0" containsString="0"/>
    </cacheField>
    <cacheField name="Pass" numFmtId="0">
      <sharedItems containsSemiMixedTypes="0" containsNonDate="0" containsString="0"/>
    </cacheField>
    <cacheField name="Fail" numFmtId="0">
      <sharedItems containsSemiMixedTypes="0" containsNonDate="0" containsString="0"/>
    </cacheField>
    <cacheField name="Not Executed" numFmtId="0">
      <sharedItems containsSemiMixedTypes="0" containsNonDate="0" containsString="0"/>
    </cacheField>
    <cacheField name="Blocked" numFmtId="0">
      <sharedItems containsSemiMixedTypes="0" containsNonDate="0" containsString="0"/>
    </cacheField>
    <cacheField name="% Executed" numFmtId="9">
      <sharedItems containsSemiMixedTypes="0" containsNonDate="0" containsString="0"/>
    </cacheField>
    <cacheField name="%  Pass" numFmtId="9">
      <sharedItems containsSemiMixedTypes="0" containsNonDate="0" containsString="0"/>
    </cacheField>
    <cacheField name="% Fail" numFmtId="9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x v="0"/>
    <s v="Closed program"/>
    <s v="Priority3"/>
    <s v="Committed"/>
    <s v="16_Under Triage"/>
    <n v="140509"/>
    <x v="0"/>
    <s v="Sankar"/>
    <n v="3"/>
    <m/>
    <m/>
    <m/>
    <m/>
    <m/>
    <n v="3"/>
    <m/>
    <m/>
    <m/>
    <n v="0"/>
    <m/>
  </r>
  <r>
    <n v="2"/>
    <x v="0"/>
    <s v="Open Programs - Program Card for Upcoming program user has not enrolled in    "/>
    <s v="Priority1"/>
    <s v="Committed"/>
    <s v="03_Ready for Dev"/>
    <n v="140485"/>
    <x v="0"/>
    <s v="Sankar"/>
    <n v="3"/>
    <m/>
    <m/>
    <m/>
    <m/>
    <m/>
    <n v="3"/>
    <m/>
    <m/>
    <m/>
    <n v="0"/>
    <m/>
  </r>
  <r>
    <n v="3"/>
    <x v="0"/>
    <s v="Open Programs - Program Card for Ongoing program user has not enrolled in    "/>
    <s v="Priority1"/>
    <s v="Committed"/>
    <s v="03_Ready for Dev"/>
    <n v="140484"/>
    <x v="0"/>
    <s v="Sankar"/>
    <n v="3"/>
    <m/>
    <m/>
    <m/>
    <m/>
    <m/>
    <n v="3"/>
    <m/>
    <m/>
    <m/>
    <n v="0"/>
    <m/>
  </r>
  <r>
    <n v="4"/>
    <x v="0"/>
    <s v="Open programs screen with no program    "/>
    <s v="Priority1"/>
    <s v="Committed"/>
    <s v="03_Ready for Dev"/>
    <n v="140483"/>
    <x v="0"/>
    <s v="Sankar"/>
    <n v="6"/>
    <m/>
    <m/>
    <m/>
    <m/>
    <m/>
    <n v="6"/>
    <m/>
    <m/>
    <m/>
    <n v="0"/>
    <m/>
  </r>
  <r>
    <n v="5"/>
    <x v="0"/>
    <s v="Hide upcoming programs section when no upcoming program is available    "/>
    <s v="Priority1"/>
    <s v="Committed"/>
    <s v="03_Ready for Dev"/>
    <n v="140482"/>
    <x v="0"/>
    <s v="Sankar"/>
    <n v="3"/>
    <m/>
    <m/>
    <m/>
    <m/>
    <n v="3"/>
    <m/>
    <m/>
    <m/>
    <m/>
    <n v="0"/>
    <m/>
  </r>
  <r>
    <n v="6"/>
    <x v="0"/>
    <s v=" Hide ongoing programs section when no ongoing program is available    "/>
    <s v="Priority1"/>
    <s v="Committed"/>
    <s v="03_Ready for Dev"/>
    <n v="140481"/>
    <x v="0"/>
    <s v="Sankar"/>
    <n v="3"/>
    <m/>
    <m/>
    <m/>
    <m/>
    <n v="3"/>
    <m/>
    <m/>
    <m/>
    <m/>
    <n v="0"/>
    <m/>
  </r>
  <r>
    <n v="7"/>
    <x v="0"/>
    <s v="Open Programs screens    "/>
    <s v="Priority1"/>
    <s v="Committed"/>
    <s v="03_Ready for Dev"/>
    <n v="140480"/>
    <x v="0"/>
    <s v="Sankar"/>
    <n v="3"/>
    <m/>
    <m/>
    <m/>
    <m/>
    <n v="3"/>
    <m/>
    <m/>
    <m/>
    <m/>
    <n v="0"/>
    <m/>
  </r>
  <r>
    <n v="8"/>
    <x v="0"/>
    <s v="My Programs - Program Card for Closed program user had enrolled in    "/>
    <s v="Priority3"/>
    <s v="Committed"/>
    <s v="03_Ready for Dev"/>
    <n v="140479"/>
    <x v="0"/>
    <s v="Sankar"/>
    <n v="3"/>
    <m/>
    <m/>
    <m/>
    <m/>
    <n v="3"/>
    <m/>
    <m/>
    <m/>
    <m/>
    <n v="0"/>
    <m/>
  </r>
  <r>
    <n v="9"/>
    <x v="0"/>
    <s v="My Programs - Program Card for Upcoming program user has enrolled in    "/>
    <s v="Priority3"/>
    <s v="Committed"/>
    <s v="03_Ready for Dev"/>
    <n v="140478"/>
    <x v="0"/>
    <s v="Sankar"/>
    <n v="3"/>
    <m/>
    <m/>
    <m/>
    <m/>
    <n v="3"/>
    <m/>
    <m/>
    <m/>
    <m/>
    <n v="0"/>
    <m/>
  </r>
  <r>
    <n v="10"/>
    <x v="0"/>
    <s v="Program overall progress    "/>
    <s v="Priority3"/>
    <s v="Committed"/>
    <s v="03_Ready for Dev"/>
    <n v="140477"/>
    <x v="1"/>
    <s v="Sankar"/>
    <n v="3"/>
    <m/>
    <m/>
    <m/>
    <n v="0"/>
    <m/>
    <m/>
    <m/>
    <m/>
    <m/>
    <n v="3"/>
    <s v="Checking the reading Progress"/>
  </r>
  <r>
    <n v="11"/>
    <x v="0"/>
    <s v="My Programs - Program Card for Ongoing program user has enrolled in    "/>
    <s v="Priority3"/>
    <s v="Committed"/>
    <s v="03_Ready for Dev"/>
    <n v="140476"/>
    <x v="0"/>
    <s v="Sankar"/>
    <n v="3"/>
    <m/>
    <m/>
    <m/>
    <n v="3"/>
    <m/>
    <m/>
    <m/>
    <m/>
    <m/>
    <n v="0"/>
    <m/>
  </r>
  <r>
    <n v="12"/>
    <x v="0"/>
    <s v="My programs screen with no program    "/>
    <s v="Priority3"/>
    <s v="Committed"/>
    <s v="03_Ready for Dev"/>
    <n v="140475"/>
    <x v="0"/>
    <s v="Sankar"/>
    <n v="3"/>
    <m/>
    <m/>
    <m/>
    <n v="3"/>
    <m/>
    <m/>
    <m/>
    <m/>
    <m/>
    <n v="0"/>
    <m/>
  </r>
  <r>
    <n v="13"/>
    <x v="0"/>
    <s v="Hide closed programs section when no closed program for the user    "/>
    <s v="Priority3"/>
    <s v="Committed"/>
    <s v="03_Ready for Dev"/>
    <n v="140474"/>
    <x v="0"/>
    <s v="Sankar"/>
    <n v="3"/>
    <m/>
    <m/>
    <m/>
    <n v="3"/>
    <m/>
    <m/>
    <m/>
    <m/>
    <m/>
    <n v="0"/>
    <m/>
  </r>
  <r>
    <n v="14"/>
    <x v="0"/>
    <s v="Hide active programs section when no active program enrolled in    "/>
    <s v="Priority3"/>
    <s v="Committed"/>
    <s v="03_Ready for Dev"/>
    <n v="140473"/>
    <x v="0"/>
    <s v="Sankar"/>
    <n v="3"/>
    <m/>
    <m/>
    <m/>
    <n v="3"/>
    <m/>
    <m/>
    <m/>
    <m/>
    <m/>
    <n v="0"/>
    <m/>
  </r>
  <r>
    <n v="15"/>
    <x v="0"/>
    <s v="My Programs screens "/>
    <s v="Priority3"/>
    <s v="Committed"/>
    <s v="03_Ready for Dev"/>
    <n v="140472"/>
    <x v="1"/>
    <s v="Sankar"/>
    <n v="3"/>
    <m/>
    <m/>
    <m/>
    <n v="0"/>
    <m/>
    <m/>
    <m/>
    <m/>
    <m/>
    <n v="3"/>
    <s v="lazy load and Theme checking"/>
  </r>
  <r>
    <n v="16"/>
    <x v="0"/>
    <s v="Navigation to Programs screens from Bottom navigation bar or My shelf screen    "/>
    <s v="Priority3"/>
    <s v="Committed"/>
    <s v="03_Ready for Dev"/>
    <n v="140471"/>
    <x v="1"/>
    <s v="Sankar"/>
    <n v="7"/>
    <m/>
    <m/>
    <m/>
    <n v="0"/>
    <m/>
    <m/>
    <m/>
    <m/>
    <m/>
    <n v="7"/>
    <s v="Theme Checking"/>
  </r>
  <r>
    <n v="17"/>
    <x v="1"/>
    <s v="Search within Checkouts, Holds, Recommendations, Wishlist, History and Downloads screen    "/>
    <s v="Priority19"/>
    <s v="Approved"/>
    <s v="02_Feature File Review"/>
    <n v="139171"/>
    <x v="0"/>
    <s v="Sankar"/>
    <n v="7"/>
    <m/>
    <m/>
    <m/>
    <n v="6"/>
    <m/>
    <m/>
    <m/>
    <m/>
    <m/>
    <n v="1"/>
    <s v="Theme Checking"/>
  </r>
  <r>
    <n v="18"/>
    <x v="1"/>
    <s v="Confirmation messages for actions on titles    "/>
    <s v="Priority19"/>
    <s v="New"/>
    <s v="00_Not Started"/>
    <n v="139170"/>
    <x v="2"/>
    <s v="Sankar"/>
    <m/>
    <m/>
    <m/>
    <m/>
    <m/>
    <m/>
    <m/>
    <m/>
    <m/>
    <m/>
    <n v="0"/>
    <m/>
  </r>
  <r>
    <n v="19"/>
    <x v="1"/>
    <s v="Primary and Secondary actions for the titles for Checkouts, Holds, Wishlist, Recommended and Checkout History screens    "/>
    <s v="Priority19"/>
    <s v="Approved"/>
    <s v="00_Not Started"/>
    <n v="139168"/>
    <x v="2"/>
    <s v="Sankar"/>
    <m/>
    <m/>
    <m/>
    <m/>
    <m/>
    <m/>
    <m/>
    <m/>
    <m/>
    <m/>
    <n v="0"/>
    <m/>
  </r>
  <r>
    <n v="20"/>
    <x v="1"/>
    <s v="Filter titles on Checkouts, Holds, Wishlist, Recommended and Checkout History screen [TO BE UPDATED]    "/>
    <s v="Priority19"/>
    <s v="New"/>
    <s v="02_Feature File Review"/>
    <n v="139167"/>
    <x v="0"/>
    <s v="Sankar"/>
    <n v="6"/>
    <m/>
    <m/>
    <m/>
    <n v="5"/>
    <m/>
    <m/>
    <m/>
    <m/>
    <m/>
    <n v="1"/>
    <s v="Theme Checking"/>
  </r>
  <r>
    <n v="21"/>
    <x v="1"/>
    <s v="View quick navigation CTAs for Checkouts, Holds, Wishlist, Recommendations, Checkout History and Downloads screen    "/>
    <s v="Priority18"/>
    <s v="Committed"/>
    <s v="02_Feature File Review"/>
    <n v="139166"/>
    <x v="0"/>
    <s v="Sankar"/>
    <n v="7"/>
    <m/>
    <m/>
    <m/>
    <n v="6"/>
    <m/>
    <m/>
    <m/>
    <m/>
    <m/>
    <n v="1"/>
    <s v="UI Checking"/>
  </r>
  <r>
    <n v="22"/>
    <x v="1"/>
    <s v="Do not show quick navigation CTA for history screen    "/>
    <s v="Priority18"/>
    <s v="Committed"/>
    <s v="02_Feature File Review"/>
    <n v="139165"/>
    <x v="0"/>
    <s v="Sankar"/>
    <n v="10"/>
    <m/>
    <m/>
    <m/>
    <n v="10"/>
    <m/>
    <m/>
    <m/>
    <m/>
    <m/>
    <n v="0"/>
    <m/>
  </r>
  <r>
    <n v="23"/>
    <x v="2"/>
    <s v="Grid view for Wishlist screen    "/>
    <s v="Priority8"/>
    <s v="Committed"/>
    <s v="03_Ready for Dev"/>
    <n v="139144"/>
    <x v="1"/>
    <s v="Sankar"/>
    <n v="7"/>
    <m/>
    <m/>
    <m/>
    <n v="0"/>
    <m/>
    <m/>
    <m/>
    <m/>
    <m/>
    <n v="7"/>
    <s v="Cover Image checking"/>
  </r>
  <r>
    <n v="24"/>
    <x v="2"/>
    <s v="Title from Wishlist  is removed on checkout    "/>
    <s v="Priority7"/>
    <s v="Committed"/>
    <s v="03_Ready for Dev"/>
    <n v="139143"/>
    <x v="0"/>
    <s v="Sankar"/>
    <n v="6"/>
    <m/>
    <m/>
    <m/>
    <n v="6"/>
    <m/>
    <m/>
    <m/>
    <m/>
    <m/>
    <n v="0"/>
    <m/>
  </r>
  <r>
    <n v="25"/>
    <x v="2"/>
    <s v="Sort titles on Wishlist screen    "/>
    <s v="Priority8"/>
    <s v="Committed"/>
    <s v="03_Ready for Dev"/>
    <n v="139142"/>
    <x v="0"/>
    <s v="Sankar"/>
    <n v="8"/>
    <m/>
    <m/>
    <m/>
    <n v="8"/>
    <m/>
    <m/>
    <m/>
    <m/>
    <m/>
    <n v="0"/>
    <m/>
  </r>
  <r>
    <n v="26"/>
    <x v="2"/>
    <s v="Wishlist screen list view    "/>
    <s v="Priority7"/>
    <s v="Committed"/>
    <s v="03_Ready for Dev"/>
    <n v="139141"/>
    <x v="1"/>
    <s v="Sankar"/>
    <n v="7"/>
    <m/>
    <m/>
    <m/>
    <n v="0"/>
    <m/>
    <m/>
    <m/>
    <m/>
    <m/>
    <n v="7"/>
    <s v="Cover Image checking"/>
  </r>
  <r>
    <n v="27"/>
    <x v="2"/>
    <s v=" Wishlist screen no title added to Wishlist    "/>
    <s v="Priority7"/>
    <s v="Committed"/>
    <s v="03_Ready for Dev"/>
    <n v="139139"/>
    <x v="1"/>
    <s v="Sankar"/>
    <n v="3"/>
    <m/>
    <m/>
    <m/>
    <n v="0"/>
    <m/>
    <m/>
    <m/>
    <m/>
    <m/>
    <n v="3"/>
    <s v="Theme Checking"/>
  </r>
  <r>
    <n v="28"/>
    <x v="2"/>
    <s v="Wishlist screen profile based    "/>
    <s v="Priority7"/>
    <s v="Committed"/>
    <s v="04_Dev In Progress"/>
    <n v="139138"/>
    <x v="1"/>
    <s v="Sankar"/>
    <n v="9"/>
    <m/>
    <m/>
    <m/>
    <n v="0"/>
    <m/>
    <m/>
    <m/>
    <m/>
    <m/>
    <n v="9"/>
    <s v="Theme Checking"/>
  </r>
  <r>
    <n v="29"/>
    <x v="3"/>
    <s v="Grid view for checkout screen    "/>
    <s v="Priority3"/>
    <s v="Committed"/>
    <s v="03_Ready for Dev"/>
    <n v="139126"/>
    <x v="1"/>
    <s v="Sankar"/>
    <n v="7"/>
    <m/>
    <m/>
    <m/>
    <n v="0"/>
    <m/>
    <m/>
    <m/>
    <m/>
    <m/>
    <n v="7"/>
    <s v="UI and Theme Checking"/>
  </r>
  <r>
    <n v="30"/>
    <x v="3"/>
    <s v="Access checkouts screen when offline/no internet    "/>
    <s v="Priority3"/>
    <s v="Committed"/>
    <s v="03_Ready for Dev"/>
    <n v="139125"/>
    <x v="1"/>
    <s v="Sankar"/>
    <n v="13"/>
    <m/>
    <m/>
    <m/>
    <n v="0"/>
    <m/>
    <m/>
    <m/>
    <m/>
    <m/>
    <n v="13"/>
    <s v="Offline Scenarios "/>
  </r>
  <r>
    <n v="31"/>
    <x v="3"/>
    <s v="Sort titles on Checkouts screen    "/>
    <s v="Priority2"/>
    <s v="Committed"/>
    <s v="03_Ready for Dev"/>
    <n v="139124"/>
    <x v="0"/>
    <s v="Sankar"/>
    <n v="10"/>
    <m/>
    <m/>
    <m/>
    <n v="9"/>
    <m/>
    <m/>
    <m/>
    <m/>
    <m/>
    <n v="1"/>
    <s v="Theme Checking"/>
  </r>
  <r>
    <n v="32"/>
    <x v="3"/>
    <s v="Checkout screen list view    "/>
    <s v="Priority2"/>
    <s v="Committed"/>
    <s v="03_Ready for Dev"/>
    <n v="139123"/>
    <x v="1"/>
    <s v="Sankar"/>
    <n v="7"/>
    <m/>
    <m/>
    <m/>
    <n v="0"/>
    <m/>
    <m/>
    <m/>
    <m/>
    <m/>
    <n v="7"/>
    <s v="Theme Checking"/>
  </r>
  <r>
    <n v="33"/>
    <x v="3"/>
    <s v="Checkout screen no title checked out    "/>
    <s v="Priority1"/>
    <s v="Committed"/>
    <s v="03_Ready for Dev"/>
    <n v="139122"/>
    <x v="0"/>
    <s v="Sankar"/>
    <n v="4"/>
    <m/>
    <m/>
    <m/>
    <n v="3"/>
    <m/>
    <m/>
    <m/>
    <m/>
    <m/>
    <n v="1"/>
    <s v="UI Checking"/>
  </r>
  <r>
    <n v="34"/>
    <x v="3"/>
    <s v="Checkout screen profile based    "/>
    <s v="Priority1"/>
    <s v="Committed"/>
    <s v="03_Ready for Dev"/>
    <n v="139121"/>
    <x v="0"/>
    <s v="Sankar"/>
    <n v="13"/>
    <m/>
    <m/>
    <m/>
    <n v="12"/>
    <m/>
    <m/>
    <m/>
    <m/>
    <m/>
    <n v="1"/>
    <s v="UI Checking"/>
  </r>
  <r>
    <n v="35"/>
    <x v="4"/>
    <s v="Firebase notifications in notification details view    "/>
    <s v="Priority2"/>
    <s v="New"/>
    <s v="16_Under Triage"/>
    <n v="133877"/>
    <x v="0"/>
    <s v="Sarath"/>
    <n v="12"/>
    <m/>
    <m/>
    <m/>
    <n v="9"/>
    <m/>
    <m/>
    <m/>
    <m/>
    <m/>
    <n v="3"/>
    <m/>
  </r>
  <r>
    <n v="36"/>
    <x v="4"/>
    <s v="Firebase notifications in notification screen (i.e. current notifications populated in native Menu&gt;Announcement section)    "/>
    <s v="Priority2"/>
    <s v="New"/>
    <s v="00_Not Started"/>
    <n v="133876"/>
    <x v="0"/>
    <s v="Sarath"/>
    <n v="12"/>
    <m/>
    <m/>
    <m/>
    <n v="9"/>
    <m/>
    <m/>
    <m/>
    <m/>
    <m/>
    <n v="3"/>
    <m/>
  </r>
  <r>
    <n v="37"/>
    <x v="4"/>
    <s v="Delete Confirmation    "/>
    <s v="Priority1"/>
    <s v="Approved"/>
    <s v="03_Ready for Dev"/>
    <n v="133875"/>
    <x v="0"/>
    <s v="Sarath"/>
    <n v="18"/>
    <m/>
    <m/>
    <m/>
    <n v="18"/>
    <m/>
    <m/>
    <m/>
    <m/>
    <m/>
    <n v="0"/>
    <m/>
  </r>
  <r>
    <n v="38"/>
    <x v="4"/>
    <s v="Edit screen - Delete selected notifications    "/>
    <s v="Priority1"/>
    <s v="Approved"/>
    <s v="03_Ready for Dev"/>
    <n v="133871"/>
    <x v="0"/>
    <s v="Sarath"/>
    <n v="9"/>
    <m/>
    <m/>
    <m/>
    <n v="6"/>
    <m/>
    <m/>
    <m/>
    <m/>
    <m/>
    <n v="3"/>
    <m/>
  </r>
  <r>
    <n v="39"/>
    <x v="4"/>
    <s v="Edit screen - Mark Menu Options and actions    "/>
    <s v="Priority1"/>
    <s v="Approved"/>
    <s v="03_Ready for Dev"/>
    <n v="133870"/>
    <x v="0"/>
    <s v="Sarath"/>
    <n v="18"/>
    <m/>
    <m/>
    <m/>
    <n v="15"/>
    <m/>
    <m/>
    <m/>
    <m/>
    <m/>
    <n v="3"/>
    <m/>
  </r>
  <r>
    <n v="40"/>
    <x v="4"/>
    <s v="Edit screen - select multiple notification     "/>
    <s v="Priority1"/>
    <s v="Approved"/>
    <s v="03_Ready for Dev"/>
    <n v="133869"/>
    <x v="0"/>
    <s v="Sarath"/>
    <n v="33"/>
    <m/>
    <m/>
    <m/>
    <n v="30"/>
    <m/>
    <m/>
    <m/>
    <m/>
    <m/>
    <n v="3"/>
    <m/>
  </r>
  <r>
    <n v="41"/>
    <x v="4"/>
    <s v="Mark as read/unread and delete notification actions on left swipe    "/>
    <s v="Priority1"/>
    <s v="Approved"/>
    <s v="03_Ready for Dev"/>
    <n v="133868"/>
    <x v="0"/>
    <s v="Sarath"/>
    <n v="18"/>
    <m/>
    <m/>
    <m/>
    <n v="18"/>
    <m/>
    <m/>
    <m/>
    <m/>
    <m/>
    <n v="0"/>
    <m/>
  </r>
  <r>
    <n v="42"/>
    <x v="4"/>
    <s v="Notification center edit screen navigation    "/>
    <s v="Priority1"/>
    <s v="Approved"/>
    <s v="01_Ready for Feature File"/>
    <n v="133867"/>
    <x v="0"/>
    <s v="Sarath"/>
    <n v="4"/>
    <m/>
    <m/>
    <m/>
    <n v="3"/>
    <m/>
    <m/>
    <m/>
    <m/>
    <m/>
    <n v="1"/>
    <m/>
  </r>
  <r>
    <n v="43"/>
    <x v="4"/>
    <s v="Notification center landing screen    "/>
    <s v="Priority1"/>
    <s v="Committed"/>
    <s v="03_Ready for Dev"/>
    <n v="133866"/>
    <x v="0"/>
    <s v="Sarath"/>
    <n v="18"/>
    <m/>
    <m/>
    <m/>
    <n v="12"/>
    <m/>
    <m/>
    <m/>
    <m/>
    <m/>
    <n v="6"/>
    <m/>
  </r>
  <r>
    <n v="44"/>
    <x v="4"/>
    <s v="Notification center icon "/>
    <s v="Priority1"/>
    <s v="Approved"/>
    <s v="02_Feature File Review"/>
    <n v="133865"/>
    <x v="0"/>
    <s v="Sarath"/>
    <n v="18"/>
    <m/>
    <m/>
    <m/>
    <n v="15"/>
    <m/>
    <m/>
    <m/>
    <m/>
    <m/>
    <n v="3"/>
    <m/>
  </r>
  <r>
    <n v="45"/>
    <x v="5"/>
    <s v="Interest survey CTA in my profile    "/>
    <s v="Priority4"/>
    <s v="Committed"/>
    <s v="03_Ready for Dev"/>
    <n v="132819"/>
    <x v="0"/>
    <s v="Sarath"/>
    <n v="4"/>
    <m/>
    <m/>
    <m/>
    <n v="3"/>
    <m/>
    <m/>
    <m/>
    <m/>
    <m/>
    <n v="1"/>
    <m/>
  </r>
  <r>
    <n v="46"/>
    <x v="5"/>
    <s v="Confirmation on changing profile type and message for reset of interest survey "/>
    <s v="Priority5"/>
    <s v="Approved"/>
    <s v="02_Feature File Review"/>
    <n v="132251"/>
    <x v="0"/>
    <s v="Sarath"/>
    <n v="10"/>
    <m/>
    <m/>
    <m/>
    <n v="8"/>
    <m/>
    <m/>
    <m/>
    <m/>
    <m/>
    <n v="2"/>
    <m/>
  </r>
  <r>
    <n v="47"/>
    <x v="6"/>
    <s v="Reset interest survey when profile type is changed "/>
    <s v="Priority1"/>
    <s v="Committed"/>
    <s v="05_Code Review"/>
    <n v="132101"/>
    <x v="0"/>
    <s v="Sarath"/>
    <n v="2"/>
    <m/>
    <m/>
    <m/>
    <n v="2"/>
    <m/>
    <m/>
    <m/>
    <m/>
    <m/>
    <n v="0"/>
    <m/>
  </r>
  <r>
    <n v="48"/>
    <x v="6"/>
    <s v="Update interests preference "/>
    <s v="Priority1"/>
    <s v="Committed"/>
    <s v="05_Code Review"/>
    <n v="132100"/>
    <x v="0"/>
    <s v="Sarath"/>
    <n v="6"/>
    <m/>
    <m/>
    <m/>
    <n v="4"/>
    <m/>
    <m/>
    <m/>
    <m/>
    <m/>
    <n v="2"/>
    <m/>
  </r>
  <r>
    <n v="49"/>
    <x v="6"/>
    <s v="Interest Survey pop-up on first login of the month when preference is not set "/>
    <s v="Priority1"/>
    <s v="Committed"/>
    <s v="05_Code Review"/>
    <n v="132099"/>
    <x v="1"/>
    <m/>
    <n v="5"/>
    <m/>
    <m/>
    <m/>
    <n v="0"/>
    <m/>
    <m/>
    <m/>
    <m/>
    <m/>
    <n v="5"/>
    <m/>
  </r>
  <r>
    <n v="50"/>
    <x v="6"/>
    <s v="Interest Survey when user logs in for first time "/>
    <s v="Priority1"/>
    <s v="Committed"/>
    <s v="05_Code Review"/>
    <n v="132098"/>
    <x v="1"/>
    <m/>
    <n v="3"/>
    <m/>
    <m/>
    <m/>
    <n v="0"/>
    <m/>
    <m/>
    <m/>
    <m/>
    <m/>
    <n v="3"/>
    <m/>
  </r>
  <r>
    <n v="51"/>
    <x v="7"/>
    <s v="Interests survey topics for Kid "/>
    <s v="Priority3"/>
    <s v="Committed"/>
    <s v="05_Code Review"/>
    <n v="132097"/>
    <x v="1"/>
    <m/>
    <n v="2"/>
    <m/>
    <m/>
    <m/>
    <n v="0"/>
    <m/>
    <m/>
    <m/>
    <m/>
    <m/>
    <n v="2"/>
    <m/>
  </r>
  <r>
    <n v="52"/>
    <x v="8"/>
    <s v=" Interests survey topics for Teen    "/>
    <s v="Priority2"/>
    <s v="Committed"/>
    <s v="05_Code Review"/>
    <n v="132096"/>
    <x v="1"/>
    <m/>
    <n v="2"/>
    <m/>
    <m/>
    <m/>
    <n v="0"/>
    <m/>
    <m/>
    <m/>
    <m/>
    <m/>
    <n v="2"/>
    <m/>
  </r>
  <r>
    <n v="53"/>
    <x v="6"/>
    <s v="Interests survey topics for Adult when library has KidsZone subscription only    "/>
    <s v="Priority1"/>
    <s v="Committed"/>
    <s v="05_Code Review"/>
    <n v="132095"/>
    <x v="1"/>
    <m/>
    <n v="2"/>
    <m/>
    <m/>
    <m/>
    <n v="0"/>
    <m/>
    <m/>
    <m/>
    <m/>
    <m/>
    <n v="2"/>
    <m/>
  </r>
  <r>
    <n v="54"/>
    <x v="6"/>
    <s v="Interests survey topics for Adult when library has Axis360 subscription    "/>
    <s v="Priority1"/>
    <s v="Committed"/>
    <s v="05_Code Review"/>
    <n v="132094"/>
    <x v="0"/>
    <m/>
    <n v="2"/>
    <m/>
    <m/>
    <m/>
    <n v="1"/>
    <m/>
    <m/>
    <m/>
    <m/>
    <m/>
    <n v="1"/>
    <m/>
  </r>
  <r>
    <n v="55"/>
    <x v="6"/>
    <s v=" Interest survey screen based on library subscription and profile type   "/>
    <s v="Priority1"/>
    <s v="Committed"/>
    <s v="05_Code Review"/>
    <n v="132093"/>
    <x v="1"/>
    <m/>
    <n v="11"/>
    <m/>
    <m/>
    <m/>
    <n v="0"/>
    <m/>
    <m/>
    <m/>
    <m/>
    <m/>
    <n v="11"/>
    <m/>
  </r>
  <r>
    <n v="56"/>
    <x v="6"/>
    <s v="Navigation to Interest Survey screen "/>
    <s v="Priority1"/>
    <s v="Committed"/>
    <s v="04_Dev In Progress"/>
    <n v="132092"/>
    <x v="0"/>
    <m/>
    <n v="1"/>
    <m/>
    <m/>
    <m/>
    <n v="1"/>
    <m/>
    <m/>
    <m/>
    <m/>
    <m/>
    <n v="0"/>
    <m/>
  </r>
  <r>
    <n v="57"/>
    <x v="9"/>
    <s v="My Profile of Adult Patron"/>
    <s v="Priority1"/>
    <s v="Committed"/>
    <s v="03_Ready for Dev"/>
    <n v="124474"/>
    <x v="0"/>
    <m/>
    <n v="4"/>
    <m/>
    <m/>
    <m/>
    <n v="2"/>
    <m/>
    <m/>
    <m/>
    <m/>
    <m/>
    <n v="2"/>
    <s v="UI Cas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16"/>
    <n v="0"/>
    <n v="13"/>
    <n v="33"/>
    <n v="33"/>
    <n v="0"/>
  </r>
  <r>
    <x v="1"/>
    <n v="9"/>
    <n v="0"/>
    <n v="4"/>
    <n v="27"/>
    <n v="27"/>
    <n v="0"/>
  </r>
  <r>
    <x v="2"/>
    <n v="6"/>
    <n v="0"/>
    <n v="3"/>
    <n v="19"/>
    <n v="19"/>
    <n v="0"/>
  </r>
  <r>
    <x v="3"/>
    <n v="10"/>
    <n v="0"/>
    <n v="6"/>
    <n v="19"/>
    <n v="19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98"/>
    <n v="98"/>
    <n v="81"/>
    <n v="14"/>
    <n v="0"/>
    <n v="0"/>
    <n v="1"/>
    <n v="0.82653061224489799"/>
    <n v="0.14285714285714285"/>
  </r>
  <r>
    <x v="1"/>
    <n v="98"/>
    <n v="98"/>
    <n v="84"/>
    <n v="11"/>
    <n v="0"/>
    <n v="0"/>
    <n v="1"/>
    <n v="0.8571428571428571"/>
    <n v="0.112244897959183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722" applyNumberFormats="0" applyBorderFormats="0" applyFontFormats="0" applyPatternFormats="0" applyAlignmentFormats="0" applyWidthHeightFormats="1" dataCaption="Values" updatedVersion="7" minRefreshableVersion="3" useAutoFormatting="1" createdVersion="7" indent="0" outline="1" outlineData="1" multipleFieldFilters="0">
  <location ref="M3:R12" firstHeaderRow="0" firstDataRow="1" firstDataCol="1" rowPageCount="1" colPageCount="1"/>
  <pivotFields count="21">
    <pivotField showAll="0"/>
    <pivotField axis="axisRow" showAll="0">
      <items count="11">
        <item x="3"/>
        <item x="6"/>
        <item x="7"/>
        <item x="8"/>
        <item x="9"/>
        <item x="5"/>
        <item x="0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7" hier="0"/>
  </pageFields>
  <dataFields count="5">
    <dataField name="Sum of # No of test cases" fld="9" baseField="0" baseItem="0"/>
    <dataField name="Sum of Automatable Test cases - Not Started" fld="13" baseField="0" baseItem="0"/>
    <dataField name="Sum of Automatable Test cases - In-Progress" fld="14" baseField="0" baseItem="0"/>
    <dataField name="Sum of Automatable Test cases - Completed" fld="15" baseField="0" baseItem="0"/>
    <dataField name="Sum of Manual test cases" fld="19" baseField="0" baseItem="0"/>
  </dataFields>
  <formats count="12">
    <format dxfId="16">
      <pivotArea type="all" dataOnly="0" outline="0" fieldPosition="0"/>
    </format>
    <format dxfId="17">
      <pivotArea outline="0" collapsedLevelsAreSubtotals="1" fieldPosition="0"/>
    </format>
    <format dxfId="18">
      <pivotArea field="1" type="button" dataOnly="0" labelOnly="1" outline="0" fieldPosition="0"/>
    </format>
    <format dxfId="19">
      <pivotArea dataOnly="0" labelOnly="1" fieldPosition="0">
        <references count="1">
          <reference field="1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20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2">
      <pivotArea type="all" dataOnly="0" outline="0" fieldPosition="0"/>
    </format>
    <format dxfId="23">
      <pivotArea outline="0" collapsedLevelsAreSubtotals="1" fieldPosition="0"/>
    </format>
    <format dxfId="24">
      <pivotArea field="1" type="button" dataOnly="0" labelOnly="1" outline="0" fieldPosition="0"/>
    </format>
    <format dxfId="25">
      <pivotArea dataOnly="0" labelOnly="1" fieldPosition="0">
        <references count="1">
          <reference field="1" count="8">
            <x v="0"/>
            <x v="1"/>
            <x v="4"/>
            <x v="5"/>
            <x v="6"/>
            <x v="7"/>
            <x v="8"/>
            <x v="9"/>
          </reference>
        </references>
      </pivotArea>
    </format>
    <format dxfId="26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723" applyNumberFormats="0" applyBorderFormats="0" applyFontFormats="0" applyPatternFormats="0" applyAlignmentFormats="0" applyWidthHeightFormats="1" dataCaption="Values" updatedVersion="8" minRefreshableVersion="3" useAutoFormatting="1" createdVersion="8" indent="0" compact="0" compactData="0" multipleFieldFilters="0">
  <location ref="B11:E16" firstHeaderRow="0" firstDataRow="1" firstDataCol="1"/>
  <pivotFields count="7">
    <pivotField axis="axisRow" compact="0" outline="0" showAll="0">
      <items count="7">
        <item x="2"/>
        <item x="3"/>
        <item x="0"/>
        <item x="1"/>
        <item m="1" x="4"/>
        <item m="1" x="5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utomation test Cases" fld="4" baseField="0" baseItem="0"/>
    <dataField name="Sum of Total Completed " fld="5" baseField="0" baseItem="0"/>
    <dataField name="Sum of In-Progress" fld="6" baseField="0" baseItem="0"/>
  </dataFields>
  <formats count="7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0" type="button" dataOnly="0" labelOnly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2724" applyNumberFormats="0" applyBorderFormats="0" applyFontFormats="0" applyPatternFormats="0" applyAlignmentFormats="0" applyWidthHeightFormats="1" dataCaption="Values" updatedVersion="8" minRefreshableVersion="3" useAutoFormatting="1" createdVersion="8" indent="0" compact="0" compactData="0" multipleFieldFilters="0">
  <location ref="K10:N13" firstHeaderRow="0" firstDataRow="1" firstDataCol="1"/>
  <pivotFields count="10">
    <pivotField axis="axisRow" compact="0" outline="0" showAll="0">
      <items count="5">
        <item m="1" x="3"/>
        <item m="1" x="2"/>
        <item x="0"/>
        <item x="1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9" outline="0" showAll="0"/>
  </pivotFields>
  <rowFields count="1">
    <field x="0"/>
  </rowFields>
  <rowItems count="3"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# TCs in Automation" fld="1" baseField="0" baseItem="0"/>
    <dataField name="Sum of Pass" fld="3" baseField="0" baseItem="0"/>
    <dataField name="Sum of Fail" fld="4" baseField="0" baseItem="0"/>
  </dataFields>
  <formats count="8">
    <format dxfId="1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">
      <pivotArea type="all" dataOnly="0" outline="0" fieldPosition="0"/>
    </format>
    <format dxfId="4">
      <pivotArea outline="0" collapsedLevelsAreSubtotals="1" fieldPosition="0"/>
    </format>
    <format dxfId="5">
      <pivotArea field="0" type="button" dataOnly="0" labelOnly="1" outline="0" fieldPosition="0"/>
    </format>
    <format dxfId="6">
      <pivotArea dataOnly="0" labelOnly="1" outline="0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report-feature_2_2419900993.html" TargetMode="External"/><Relationship Id="rId18" Type="http://schemas.openxmlformats.org/officeDocument/2006/relationships/hyperlink" Target="report-feature_2_2047815469.html" TargetMode="External"/><Relationship Id="rId26" Type="http://schemas.openxmlformats.org/officeDocument/2006/relationships/hyperlink" Target="report-feature_4_3998115724.html" TargetMode="External"/><Relationship Id="rId39" Type="http://schemas.openxmlformats.org/officeDocument/2006/relationships/hyperlink" Target="report-feature_17_1529353505.html" TargetMode="External"/><Relationship Id="rId21" Type="http://schemas.openxmlformats.org/officeDocument/2006/relationships/hyperlink" Target="report-feature_5_2726517823.html" TargetMode="External"/><Relationship Id="rId34" Type="http://schemas.openxmlformats.org/officeDocument/2006/relationships/hyperlink" Target="report-feature_12_2588240609.html" TargetMode="External"/><Relationship Id="rId42" Type="http://schemas.openxmlformats.org/officeDocument/2006/relationships/hyperlink" Target="report-feature_20_368916995.html" TargetMode="External"/><Relationship Id="rId47" Type="http://schemas.openxmlformats.org/officeDocument/2006/relationships/hyperlink" Target="report-feature_25_3495097492.html" TargetMode="External"/><Relationship Id="rId7" Type="http://schemas.openxmlformats.org/officeDocument/2006/relationships/hyperlink" Target="report-feature_1_2603336639.html" TargetMode="External"/><Relationship Id="rId2" Type="http://schemas.openxmlformats.org/officeDocument/2006/relationships/hyperlink" Target="report-feature_1_1529353505.html" TargetMode="External"/><Relationship Id="rId16" Type="http://schemas.openxmlformats.org/officeDocument/2006/relationships/hyperlink" Target="report-feature_2988536533.html" TargetMode="External"/><Relationship Id="rId29" Type="http://schemas.openxmlformats.org/officeDocument/2006/relationships/hyperlink" Target="report-feature_7_465754611.html" TargetMode="External"/><Relationship Id="rId1" Type="http://schemas.openxmlformats.org/officeDocument/2006/relationships/hyperlink" Target="report-feature_3539457346.html" TargetMode="External"/><Relationship Id="rId6" Type="http://schemas.openxmlformats.org/officeDocument/2006/relationships/hyperlink" Target="report-feature_465754611.html" TargetMode="External"/><Relationship Id="rId11" Type="http://schemas.openxmlformats.org/officeDocument/2006/relationships/hyperlink" Target="report-feature_368916995.html" TargetMode="External"/><Relationship Id="rId24" Type="http://schemas.openxmlformats.org/officeDocument/2006/relationships/hyperlink" Target="report-feature_2_2594169747.html" TargetMode="External"/><Relationship Id="rId32" Type="http://schemas.openxmlformats.org/officeDocument/2006/relationships/hyperlink" Target="report-feature_10_3493960857.html" TargetMode="External"/><Relationship Id="rId37" Type="http://schemas.openxmlformats.org/officeDocument/2006/relationships/hyperlink" Target="report-feature_15_3445587644.html" TargetMode="External"/><Relationship Id="rId40" Type="http://schemas.openxmlformats.org/officeDocument/2006/relationships/hyperlink" Target="report-feature_18_3814216960.html" TargetMode="External"/><Relationship Id="rId45" Type="http://schemas.openxmlformats.org/officeDocument/2006/relationships/hyperlink" Target="report-feature_23_3445392992.html" TargetMode="External"/><Relationship Id="rId5" Type="http://schemas.openxmlformats.org/officeDocument/2006/relationships/hyperlink" Target="report-feature_4_3495097492.html" TargetMode="External"/><Relationship Id="rId15" Type="http://schemas.openxmlformats.org/officeDocument/2006/relationships/hyperlink" Target="report-feature_4_175917695.html" TargetMode="External"/><Relationship Id="rId23" Type="http://schemas.openxmlformats.org/officeDocument/2006/relationships/hyperlink" Target="report-feature_1_2988536533.html" TargetMode="External"/><Relationship Id="rId28" Type="http://schemas.openxmlformats.org/officeDocument/2006/relationships/hyperlink" Target="report-feature_6_2726517823.html" TargetMode="External"/><Relationship Id="rId36" Type="http://schemas.openxmlformats.org/officeDocument/2006/relationships/hyperlink" Target="report-feature_14_742873443.html" TargetMode="External"/><Relationship Id="rId10" Type="http://schemas.openxmlformats.org/officeDocument/2006/relationships/hyperlink" Target="report-feature_4_1455051894.html" TargetMode="External"/><Relationship Id="rId19" Type="http://schemas.openxmlformats.org/officeDocument/2006/relationships/hyperlink" Target="report-feature_3_3998115724.html" TargetMode="External"/><Relationship Id="rId31" Type="http://schemas.openxmlformats.org/officeDocument/2006/relationships/hyperlink" Target="report-feature_9_4031677053.html" TargetMode="External"/><Relationship Id="rId44" Type="http://schemas.openxmlformats.org/officeDocument/2006/relationships/hyperlink" Target="report-feature_22_2419900993.html" TargetMode="External"/><Relationship Id="rId4" Type="http://schemas.openxmlformats.org/officeDocument/2006/relationships/hyperlink" Target="report-feature_3_2078872733.html" TargetMode="External"/><Relationship Id="rId9" Type="http://schemas.openxmlformats.org/officeDocument/2006/relationships/hyperlink" Target="report-feature_3_3493960857.html" TargetMode="External"/><Relationship Id="rId14" Type="http://schemas.openxmlformats.org/officeDocument/2006/relationships/hyperlink" Target="report-feature_3_3445392992.html" TargetMode="External"/><Relationship Id="rId22" Type="http://schemas.openxmlformats.org/officeDocument/2006/relationships/hyperlink" Target="report-feature_3500470166.html" TargetMode="External"/><Relationship Id="rId27" Type="http://schemas.openxmlformats.org/officeDocument/2006/relationships/hyperlink" Target="report-feature_5_686797229.html" TargetMode="External"/><Relationship Id="rId30" Type="http://schemas.openxmlformats.org/officeDocument/2006/relationships/hyperlink" Target="report-feature_8_2603336639.html" TargetMode="External"/><Relationship Id="rId35" Type="http://schemas.openxmlformats.org/officeDocument/2006/relationships/hyperlink" Target="report-feature_13_1665557026.html" TargetMode="External"/><Relationship Id="rId43" Type="http://schemas.openxmlformats.org/officeDocument/2006/relationships/hyperlink" Target="report-feature_21_1394408994.html" TargetMode="External"/><Relationship Id="rId8" Type="http://schemas.openxmlformats.org/officeDocument/2006/relationships/hyperlink" Target="report-feature_2_4031677053.html" TargetMode="External"/><Relationship Id="rId3" Type="http://schemas.openxmlformats.org/officeDocument/2006/relationships/hyperlink" Target="report-feature_2_3814216960.html" TargetMode="External"/><Relationship Id="rId12" Type="http://schemas.openxmlformats.org/officeDocument/2006/relationships/hyperlink" Target="report-feature_1_1394408994.html" TargetMode="External"/><Relationship Id="rId17" Type="http://schemas.openxmlformats.org/officeDocument/2006/relationships/hyperlink" Target="report-feature_1_2594169747.html" TargetMode="External"/><Relationship Id="rId25" Type="http://schemas.openxmlformats.org/officeDocument/2006/relationships/hyperlink" Target="report-feature_3_2047815469.html" TargetMode="External"/><Relationship Id="rId33" Type="http://schemas.openxmlformats.org/officeDocument/2006/relationships/hyperlink" Target="report-feature_11_1455051894.html" TargetMode="External"/><Relationship Id="rId38" Type="http://schemas.openxmlformats.org/officeDocument/2006/relationships/hyperlink" Target="report-feature_16_3539457346.html" TargetMode="External"/><Relationship Id="rId46" Type="http://schemas.openxmlformats.org/officeDocument/2006/relationships/hyperlink" Target="report-feature_24_175917695.html" TargetMode="External"/><Relationship Id="rId20" Type="http://schemas.openxmlformats.org/officeDocument/2006/relationships/hyperlink" Target="report-feature_4_686797229.html" TargetMode="External"/><Relationship Id="rId41" Type="http://schemas.openxmlformats.org/officeDocument/2006/relationships/hyperlink" Target="report-feature_19_207887273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report-feature_1_1394408994.html" TargetMode="External"/><Relationship Id="rId18" Type="http://schemas.openxmlformats.org/officeDocument/2006/relationships/hyperlink" Target="report-feature_1_1529353505.html" TargetMode="External"/><Relationship Id="rId26" Type="http://schemas.openxmlformats.org/officeDocument/2006/relationships/hyperlink" Target="report-feature_4_686797229.html" TargetMode="External"/><Relationship Id="rId39" Type="http://schemas.openxmlformats.org/officeDocument/2006/relationships/hyperlink" Target="report-feature_6_2726517823.html" TargetMode="External"/><Relationship Id="rId21" Type="http://schemas.openxmlformats.org/officeDocument/2006/relationships/hyperlink" Target="report-feature_4_3495097492.html" TargetMode="External"/><Relationship Id="rId34" Type="http://schemas.openxmlformats.org/officeDocument/2006/relationships/hyperlink" Target="report-feature_1_2988536533.html" TargetMode="External"/><Relationship Id="rId42" Type="http://schemas.openxmlformats.org/officeDocument/2006/relationships/hyperlink" Target="report-feature_9_4031677053.html" TargetMode="External"/><Relationship Id="rId47" Type="http://schemas.openxmlformats.org/officeDocument/2006/relationships/hyperlink" Target="report-feature_14_742873443.html" TargetMode="External"/><Relationship Id="rId50" Type="http://schemas.openxmlformats.org/officeDocument/2006/relationships/hyperlink" Target="report-feature_17_1529353505.html" TargetMode="External"/><Relationship Id="rId55" Type="http://schemas.openxmlformats.org/officeDocument/2006/relationships/hyperlink" Target="report-feature_22_2419900993.html" TargetMode="External"/><Relationship Id="rId7" Type="http://schemas.openxmlformats.org/officeDocument/2006/relationships/hyperlink" Target="report-feature_368916995.html" TargetMode="External"/><Relationship Id="rId2" Type="http://schemas.openxmlformats.org/officeDocument/2006/relationships/hyperlink" Target="report-feature_1_2594169747.html" TargetMode="External"/><Relationship Id="rId16" Type="http://schemas.openxmlformats.org/officeDocument/2006/relationships/hyperlink" Target="report-feature_4_175917695.html" TargetMode="External"/><Relationship Id="rId29" Type="http://schemas.openxmlformats.org/officeDocument/2006/relationships/hyperlink" Target="report-feature_1_2603336639.html" TargetMode="External"/><Relationship Id="rId11" Type="http://schemas.openxmlformats.org/officeDocument/2006/relationships/hyperlink" Target="report-feature_4_175917695.html" TargetMode="External"/><Relationship Id="rId24" Type="http://schemas.openxmlformats.org/officeDocument/2006/relationships/hyperlink" Target="report-feature_2_2047815469.html" TargetMode="External"/><Relationship Id="rId32" Type="http://schemas.openxmlformats.org/officeDocument/2006/relationships/hyperlink" Target="report-feature_4_1455051894.html" TargetMode="External"/><Relationship Id="rId37" Type="http://schemas.openxmlformats.org/officeDocument/2006/relationships/hyperlink" Target="report-feature_4_3998115724.html" TargetMode="External"/><Relationship Id="rId40" Type="http://schemas.openxmlformats.org/officeDocument/2006/relationships/hyperlink" Target="report-feature_7_465754611.html" TargetMode="External"/><Relationship Id="rId45" Type="http://schemas.openxmlformats.org/officeDocument/2006/relationships/hyperlink" Target="report-feature_12_2588240609.html" TargetMode="External"/><Relationship Id="rId53" Type="http://schemas.openxmlformats.org/officeDocument/2006/relationships/hyperlink" Target="report-feature_20_368916995.html" TargetMode="External"/><Relationship Id="rId58" Type="http://schemas.openxmlformats.org/officeDocument/2006/relationships/hyperlink" Target="report-feature_25_3495097492.html" TargetMode="External"/><Relationship Id="rId5" Type="http://schemas.openxmlformats.org/officeDocument/2006/relationships/hyperlink" Target="report-feature_4_686797229.html" TargetMode="External"/><Relationship Id="rId19" Type="http://schemas.openxmlformats.org/officeDocument/2006/relationships/hyperlink" Target="report-feature_2_3814216960.html" TargetMode="External"/><Relationship Id="rId4" Type="http://schemas.openxmlformats.org/officeDocument/2006/relationships/hyperlink" Target="report-feature_3_3998115724.html" TargetMode="External"/><Relationship Id="rId9" Type="http://schemas.openxmlformats.org/officeDocument/2006/relationships/hyperlink" Target="report-feature_2_2419900993.html" TargetMode="External"/><Relationship Id="rId14" Type="http://schemas.openxmlformats.org/officeDocument/2006/relationships/hyperlink" Target="report-feature_2_2419900993.html" TargetMode="External"/><Relationship Id="rId22" Type="http://schemas.openxmlformats.org/officeDocument/2006/relationships/hyperlink" Target="report-feature_2988536533.html" TargetMode="External"/><Relationship Id="rId27" Type="http://schemas.openxmlformats.org/officeDocument/2006/relationships/hyperlink" Target="report-feature_5_2726517823.html" TargetMode="External"/><Relationship Id="rId30" Type="http://schemas.openxmlformats.org/officeDocument/2006/relationships/hyperlink" Target="report-feature_2_4031677053.html" TargetMode="External"/><Relationship Id="rId35" Type="http://schemas.openxmlformats.org/officeDocument/2006/relationships/hyperlink" Target="report-feature_2_2594169747.html" TargetMode="External"/><Relationship Id="rId43" Type="http://schemas.openxmlformats.org/officeDocument/2006/relationships/hyperlink" Target="report-feature_10_3493960857.html" TargetMode="External"/><Relationship Id="rId48" Type="http://schemas.openxmlformats.org/officeDocument/2006/relationships/hyperlink" Target="report-feature_15_3445587644.html" TargetMode="External"/><Relationship Id="rId56" Type="http://schemas.openxmlformats.org/officeDocument/2006/relationships/hyperlink" Target="report-feature_23_3445392992.html" TargetMode="External"/><Relationship Id="rId8" Type="http://schemas.openxmlformats.org/officeDocument/2006/relationships/hyperlink" Target="report-feature_1_1394408994.html" TargetMode="External"/><Relationship Id="rId51" Type="http://schemas.openxmlformats.org/officeDocument/2006/relationships/hyperlink" Target="report-feature_18_3814216960.html" TargetMode="External"/><Relationship Id="rId3" Type="http://schemas.openxmlformats.org/officeDocument/2006/relationships/hyperlink" Target="report-feature_2_2047815469.html" TargetMode="External"/><Relationship Id="rId12" Type="http://schemas.openxmlformats.org/officeDocument/2006/relationships/hyperlink" Target="report-feature_368916995.html" TargetMode="External"/><Relationship Id="rId17" Type="http://schemas.openxmlformats.org/officeDocument/2006/relationships/hyperlink" Target="report-feature_3539457346.html" TargetMode="External"/><Relationship Id="rId25" Type="http://schemas.openxmlformats.org/officeDocument/2006/relationships/hyperlink" Target="report-feature_3_3998115724.html" TargetMode="External"/><Relationship Id="rId33" Type="http://schemas.openxmlformats.org/officeDocument/2006/relationships/hyperlink" Target="report-feature_3500470166.html" TargetMode="External"/><Relationship Id="rId38" Type="http://schemas.openxmlformats.org/officeDocument/2006/relationships/hyperlink" Target="report-feature_5_686797229.html" TargetMode="External"/><Relationship Id="rId46" Type="http://schemas.openxmlformats.org/officeDocument/2006/relationships/hyperlink" Target="report-feature_13_1665557026.html" TargetMode="External"/><Relationship Id="rId20" Type="http://schemas.openxmlformats.org/officeDocument/2006/relationships/hyperlink" Target="report-feature_3_2078872733.html" TargetMode="External"/><Relationship Id="rId41" Type="http://schemas.openxmlformats.org/officeDocument/2006/relationships/hyperlink" Target="report-feature_8_2603336639.html" TargetMode="External"/><Relationship Id="rId54" Type="http://schemas.openxmlformats.org/officeDocument/2006/relationships/hyperlink" Target="report-feature_21_1394408994.html" TargetMode="External"/><Relationship Id="rId1" Type="http://schemas.openxmlformats.org/officeDocument/2006/relationships/hyperlink" Target="report-feature_2988536533.html" TargetMode="External"/><Relationship Id="rId6" Type="http://schemas.openxmlformats.org/officeDocument/2006/relationships/hyperlink" Target="report-feature_5_2726517823.html" TargetMode="External"/><Relationship Id="rId15" Type="http://schemas.openxmlformats.org/officeDocument/2006/relationships/hyperlink" Target="report-feature_3_3445392992.html" TargetMode="External"/><Relationship Id="rId23" Type="http://schemas.openxmlformats.org/officeDocument/2006/relationships/hyperlink" Target="report-feature_1_2594169747.html" TargetMode="External"/><Relationship Id="rId28" Type="http://schemas.openxmlformats.org/officeDocument/2006/relationships/hyperlink" Target="report-feature_465754611.html" TargetMode="External"/><Relationship Id="rId36" Type="http://schemas.openxmlformats.org/officeDocument/2006/relationships/hyperlink" Target="report-feature_3_2047815469.html" TargetMode="External"/><Relationship Id="rId49" Type="http://schemas.openxmlformats.org/officeDocument/2006/relationships/hyperlink" Target="report-feature_16_3539457346.html" TargetMode="External"/><Relationship Id="rId57" Type="http://schemas.openxmlformats.org/officeDocument/2006/relationships/hyperlink" Target="report-feature_24_175917695.html" TargetMode="External"/><Relationship Id="rId10" Type="http://schemas.openxmlformats.org/officeDocument/2006/relationships/hyperlink" Target="report-feature_3_3445392992.html" TargetMode="External"/><Relationship Id="rId31" Type="http://schemas.openxmlformats.org/officeDocument/2006/relationships/hyperlink" Target="report-feature_3_3493960857.html" TargetMode="External"/><Relationship Id="rId44" Type="http://schemas.openxmlformats.org/officeDocument/2006/relationships/hyperlink" Target="report-feature_11_1455051894.html" TargetMode="External"/><Relationship Id="rId52" Type="http://schemas.openxmlformats.org/officeDocument/2006/relationships/hyperlink" Target="report-feature_19_207887273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7"/>
  <sheetViews>
    <sheetView tabSelected="1" topLeftCell="B1" workbookViewId="0">
      <selection activeCell="I21" sqref="I21"/>
    </sheetView>
  </sheetViews>
  <sheetFormatPr defaultColWidth="8.875" defaultRowHeight="15.75" customHeight="1"/>
  <cols>
    <col min="1" max="1" width="9.375" style="74" customWidth="1"/>
    <col min="2" max="2" width="20.375" style="94" customWidth="1"/>
    <col min="3" max="3" width="64.25" style="95" customWidth="1"/>
    <col min="4" max="4" width="11.875" style="94" customWidth="1"/>
    <col min="5" max="5" width="16.375" style="96" customWidth="1"/>
    <col min="6" max="6" width="22.25" style="96" customWidth="1"/>
    <col min="7" max="7" width="9.125" style="94"/>
    <col min="8" max="8" width="17" style="94" customWidth="1"/>
    <col min="9" max="9" width="11.875" style="96" customWidth="1"/>
    <col min="10" max="10" width="10.25" style="94" customWidth="1"/>
    <col min="11" max="12" width="9.125" style="94"/>
    <col min="13" max="13" width="14" style="94" customWidth="1"/>
    <col min="14" max="14" width="12.125" style="94" customWidth="1"/>
    <col min="15" max="15" width="10.75" style="96" customWidth="1"/>
    <col min="16" max="16" width="11" style="96" customWidth="1"/>
    <col min="17" max="17" width="10" style="96" customWidth="1"/>
    <col min="18" max="18" width="9.875" style="96" customWidth="1"/>
    <col min="19" max="19" width="10.375" style="96" customWidth="1"/>
    <col min="20" max="20" width="9.125" style="94"/>
    <col min="21" max="21" width="27" style="96" customWidth="1"/>
  </cols>
  <sheetData>
    <row r="1" spans="1:21" ht="40.5" customHeight="1">
      <c r="A1" s="46" t="s">
        <v>0</v>
      </c>
      <c r="B1" s="97" t="s">
        <v>1</v>
      </c>
      <c r="C1" s="98" t="s">
        <v>2</v>
      </c>
      <c r="D1" s="98" t="s">
        <v>3</v>
      </c>
      <c r="E1" s="97" t="s">
        <v>4</v>
      </c>
      <c r="F1" s="101" t="s">
        <v>5</v>
      </c>
      <c r="G1" s="46" t="s">
        <v>6</v>
      </c>
      <c r="H1" s="98" t="s">
        <v>7</v>
      </c>
      <c r="I1" s="101" t="s">
        <v>8</v>
      </c>
      <c r="J1" s="98" t="s">
        <v>9</v>
      </c>
      <c r="K1" s="111" t="s">
        <v>10</v>
      </c>
      <c r="L1" s="112"/>
      <c r="M1" s="116" t="s">
        <v>11</v>
      </c>
      <c r="N1" s="101" t="s">
        <v>12</v>
      </c>
      <c r="O1" s="101" t="s">
        <v>13</v>
      </c>
      <c r="P1" s="117" t="s">
        <v>14</v>
      </c>
      <c r="Q1" s="101" t="s">
        <v>15</v>
      </c>
      <c r="R1" s="101"/>
      <c r="S1" s="101"/>
      <c r="T1" s="98" t="s">
        <v>16</v>
      </c>
      <c r="U1" s="125" t="s">
        <v>17</v>
      </c>
    </row>
    <row r="2" spans="1:21" ht="15.75" customHeight="1">
      <c r="A2" s="99">
        <v>1</v>
      </c>
      <c r="B2" s="54" t="s">
        <v>18</v>
      </c>
      <c r="C2" s="100" t="s">
        <v>19</v>
      </c>
      <c r="D2" s="54" t="s">
        <v>20</v>
      </c>
      <c r="E2" s="102" t="s">
        <v>21</v>
      </c>
      <c r="F2" s="102" t="s">
        <v>22</v>
      </c>
      <c r="G2" s="54">
        <v>140509</v>
      </c>
      <c r="H2" s="103" t="s">
        <v>23</v>
      </c>
      <c r="I2" s="99" t="s">
        <v>24</v>
      </c>
      <c r="J2" s="99">
        <v>3</v>
      </c>
      <c r="K2" s="99"/>
      <c r="L2" s="99"/>
      <c r="M2" s="118" t="s">
        <v>25</v>
      </c>
      <c r="N2" s="114"/>
      <c r="O2" s="119"/>
      <c r="P2" s="99">
        <v>3</v>
      </c>
      <c r="Q2" s="121"/>
      <c r="R2" s="121"/>
      <c r="S2" s="121"/>
      <c r="T2" s="99">
        <f>J2-(N2+O2+P2)</f>
        <v>0</v>
      </c>
      <c r="U2" s="121"/>
    </row>
    <row r="3" spans="1:21" ht="28.5" customHeight="1">
      <c r="A3" s="99">
        <v>2</v>
      </c>
      <c r="B3" s="54" t="s">
        <v>18</v>
      </c>
      <c r="C3" s="100" t="s">
        <v>26</v>
      </c>
      <c r="D3" s="54" t="s">
        <v>27</v>
      </c>
      <c r="E3" s="102" t="s">
        <v>21</v>
      </c>
      <c r="F3" s="102" t="s">
        <v>28</v>
      </c>
      <c r="G3" s="54">
        <v>140485</v>
      </c>
      <c r="H3" s="103" t="s">
        <v>23</v>
      </c>
      <c r="I3" s="99" t="s">
        <v>24</v>
      </c>
      <c r="J3" s="99">
        <v>3</v>
      </c>
      <c r="K3" s="99"/>
      <c r="L3" s="99"/>
      <c r="M3" s="118" t="s">
        <v>25</v>
      </c>
      <c r="N3" s="99"/>
      <c r="O3" s="99"/>
      <c r="P3" s="99">
        <v>3</v>
      </c>
      <c r="Q3" s="121"/>
      <c r="R3" s="121"/>
      <c r="S3" s="121"/>
      <c r="T3" s="99">
        <f t="shared" ref="T3:T56" si="0">J3-(N3+O3+P3)</f>
        <v>0</v>
      </c>
      <c r="U3" s="121"/>
    </row>
    <row r="4" spans="1:21" ht="48.75" customHeight="1">
      <c r="A4" s="99">
        <v>3</v>
      </c>
      <c r="B4" s="54" t="s">
        <v>18</v>
      </c>
      <c r="C4" s="100" t="s">
        <v>29</v>
      </c>
      <c r="D4" s="54" t="s">
        <v>27</v>
      </c>
      <c r="E4" s="102" t="s">
        <v>21</v>
      </c>
      <c r="F4" s="102" t="s">
        <v>28</v>
      </c>
      <c r="G4" s="54">
        <v>140484</v>
      </c>
      <c r="H4" s="103" t="s">
        <v>23</v>
      </c>
      <c r="I4" s="99" t="s">
        <v>24</v>
      </c>
      <c r="J4" s="99">
        <v>3</v>
      </c>
      <c r="K4" s="99"/>
      <c r="L4" s="99"/>
      <c r="M4" s="118" t="s">
        <v>25</v>
      </c>
      <c r="N4" s="99"/>
      <c r="O4" s="99"/>
      <c r="P4" s="99">
        <v>3</v>
      </c>
      <c r="Q4" s="121"/>
      <c r="R4" s="121"/>
      <c r="S4" s="121"/>
      <c r="T4" s="99">
        <f t="shared" si="0"/>
        <v>0</v>
      </c>
      <c r="U4" s="121"/>
    </row>
    <row r="5" spans="1:21" ht="15.75" customHeight="1">
      <c r="A5" s="99">
        <v>4</v>
      </c>
      <c r="B5" s="54" t="s">
        <v>18</v>
      </c>
      <c r="C5" s="100" t="s">
        <v>30</v>
      </c>
      <c r="D5" s="54" t="s">
        <v>27</v>
      </c>
      <c r="E5" s="102" t="s">
        <v>21</v>
      </c>
      <c r="F5" s="102" t="s">
        <v>28</v>
      </c>
      <c r="G5" s="54">
        <v>140483</v>
      </c>
      <c r="H5" s="103" t="s">
        <v>23</v>
      </c>
      <c r="I5" s="99" t="s">
        <v>24</v>
      </c>
      <c r="J5" s="99">
        <v>6</v>
      </c>
      <c r="K5" s="99"/>
      <c r="L5" s="99"/>
      <c r="M5" s="118" t="s">
        <v>25</v>
      </c>
      <c r="N5" s="120"/>
      <c r="O5" s="121"/>
      <c r="P5" s="99">
        <v>6</v>
      </c>
      <c r="Q5" s="121"/>
      <c r="R5" s="121"/>
      <c r="S5" s="121"/>
      <c r="T5" s="99">
        <f t="shared" si="0"/>
        <v>0</v>
      </c>
      <c r="U5" s="121"/>
    </row>
    <row r="6" spans="1:21" ht="15.75" customHeight="1">
      <c r="A6" s="99">
        <v>5</v>
      </c>
      <c r="B6" s="54" t="s">
        <v>18</v>
      </c>
      <c r="C6" s="100" t="s">
        <v>31</v>
      </c>
      <c r="D6" s="54" t="s">
        <v>27</v>
      </c>
      <c r="E6" s="102" t="s">
        <v>21</v>
      </c>
      <c r="F6" s="102" t="s">
        <v>28</v>
      </c>
      <c r="G6" s="54">
        <v>140482</v>
      </c>
      <c r="H6" s="104" t="s">
        <v>23</v>
      </c>
      <c r="I6" s="99" t="s">
        <v>24</v>
      </c>
      <c r="J6" s="99">
        <v>3</v>
      </c>
      <c r="K6" s="99"/>
      <c r="L6" s="99"/>
      <c r="M6" s="118" t="s">
        <v>25</v>
      </c>
      <c r="N6" s="99"/>
      <c r="O6" s="99"/>
      <c r="P6" s="99">
        <v>3</v>
      </c>
      <c r="Q6" s="121"/>
      <c r="R6" s="121"/>
      <c r="S6" s="121"/>
      <c r="T6" s="99">
        <f t="shared" si="0"/>
        <v>0</v>
      </c>
      <c r="U6" s="121"/>
    </row>
    <row r="7" spans="1:21" ht="15.75" customHeight="1">
      <c r="A7" s="99">
        <v>6</v>
      </c>
      <c r="B7" s="54" t="s">
        <v>18</v>
      </c>
      <c r="C7" s="100" t="s">
        <v>32</v>
      </c>
      <c r="D7" s="54" t="s">
        <v>27</v>
      </c>
      <c r="E7" s="102" t="s">
        <v>21</v>
      </c>
      <c r="F7" s="102" t="s">
        <v>28</v>
      </c>
      <c r="G7" s="54">
        <v>140481</v>
      </c>
      <c r="H7" s="104" t="s">
        <v>23</v>
      </c>
      <c r="I7" s="99" t="s">
        <v>24</v>
      </c>
      <c r="J7" s="99">
        <v>3</v>
      </c>
      <c r="K7" s="99"/>
      <c r="L7" s="99"/>
      <c r="M7" s="118" t="s">
        <v>25</v>
      </c>
      <c r="N7" s="99"/>
      <c r="O7" s="99"/>
      <c r="P7" s="99">
        <v>3</v>
      </c>
      <c r="Q7" s="121"/>
      <c r="R7" s="121"/>
      <c r="S7" s="121"/>
      <c r="T7" s="99">
        <f t="shared" si="0"/>
        <v>0</v>
      </c>
      <c r="U7" s="121"/>
    </row>
    <row r="8" spans="1:21" ht="15.75" customHeight="1">
      <c r="A8" s="99">
        <v>7</v>
      </c>
      <c r="B8" s="54" t="s">
        <v>18</v>
      </c>
      <c r="C8" s="100" t="s">
        <v>33</v>
      </c>
      <c r="D8" s="54" t="s">
        <v>27</v>
      </c>
      <c r="E8" s="102" t="s">
        <v>21</v>
      </c>
      <c r="F8" s="102" t="s">
        <v>28</v>
      </c>
      <c r="G8" s="54">
        <v>140480</v>
      </c>
      <c r="H8" s="104" t="s">
        <v>34</v>
      </c>
      <c r="I8" s="99" t="s">
        <v>24</v>
      </c>
      <c r="J8" s="99">
        <v>3</v>
      </c>
      <c r="K8" s="99"/>
      <c r="L8" s="99"/>
      <c r="M8" s="122"/>
      <c r="N8" s="99"/>
      <c r="O8" s="99"/>
      <c r="P8" s="121"/>
      <c r="Q8" s="121"/>
      <c r="R8" s="121"/>
      <c r="S8" s="121"/>
      <c r="T8" s="99">
        <v>3</v>
      </c>
      <c r="U8" s="121" t="s">
        <v>35</v>
      </c>
    </row>
    <row r="9" spans="1:21" ht="15.75" customHeight="1">
      <c r="A9" s="99">
        <v>8</v>
      </c>
      <c r="B9" s="54" t="s">
        <v>18</v>
      </c>
      <c r="C9" s="100" t="s">
        <v>36</v>
      </c>
      <c r="D9" s="54" t="s">
        <v>20</v>
      </c>
      <c r="E9" s="102" t="s">
        <v>21</v>
      </c>
      <c r="F9" s="102" t="s">
        <v>28</v>
      </c>
      <c r="G9" s="54">
        <v>140479</v>
      </c>
      <c r="H9" s="103" t="s">
        <v>34</v>
      </c>
      <c r="I9" s="99" t="s">
        <v>24</v>
      </c>
      <c r="J9" s="99">
        <v>3</v>
      </c>
      <c r="K9" s="99"/>
      <c r="L9" s="99"/>
      <c r="M9" s="122"/>
      <c r="N9" s="99"/>
      <c r="O9" s="99"/>
      <c r="P9" s="121"/>
      <c r="Q9" s="121"/>
      <c r="R9" s="121"/>
      <c r="S9" s="121"/>
      <c r="T9" s="99">
        <f t="shared" si="0"/>
        <v>3</v>
      </c>
      <c r="U9" s="121" t="s">
        <v>37</v>
      </c>
    </row>
    <row r="10" spans="1:21" ht="15.75" customHeight="1">
      <c r="A10" s="99">
        <v>9</v>
      </c>
      <c r="B10" s="54" t="s">
        <v>18</v>
      </c>
      <c r="C10" s="100" t="s">
        <v>38</v>
      </c>
      <c r="D10" s="54" t="s">
        <v>20</v>
      </c>
      <c r="E10" s="102" t="s">
        <v>21</v>
      </c>
      <c r="F10" s="102" t="s">
        <v>28</v>
      </c>
      <c r="G10" s="54">
        <v>140478</v>
      </c>
      <c r="H10" s="103" t="s">
        <v>23</v>
      </c>
      <c r="I10" s="99" t="s">
        <v>24</v>
      </c>
      <c r="J10" s="99">
        <v>3</v>
      </c>
      <c r="K10" s="99"/>
      <c r="L10" s="99"/>
      <c r="M10" s="118" t="s">
        <v>25</v>
      </c>
      <c r="N10" s="99"/>
      <c r="O10" s="99"/>
      <c r="P10" s="99">
        <v>3</v>
      </c>
      <c r="Q10" s="121"/>
      <c r="R10" s="121"/>
      <c r="S10" s="121"/>
      <c r="T10" s="99">
        <f t="shared" si="0"/>
        <v>0</v>
      </c>
      <c r="U10" s="121"/>
    </row>
    <row r="11" spans="1:21" ht="15.75" customHeight="1">
      <c r="A11" s="99">
        <v>10</v>
      </c>
      <c r="B11" s="54" t="s">
        <v>18</v>
      </c>
      <c r="C11" s="100" t="s">
        <v>39</v>
      </c>
      <c r="D11" s="54" t="s">
        <v>20</v>
      </c>
      <c r="E11" s="102" t="s">
        <v>21</v>
      </c>
      <c r="F11" s="102" t="s">
        <v>28</v>
      </c>
      <c r="G11" s="54">
        <v>140477</v>
      </c>
      <c r="H11" s="105" t="s">
        <v>34</v>
      </c>
      <c r="I11" s="99" t="s">
        <v>24</v>
      </c>
      <c r="J11" s="99">
        <v>3</v>
      </c>
      <c r="K11" s="99"/>
      <c r="L11" s="99"/>
      <c r="M11" s="122"/>
      <c r="N11" s="99"/>
      <c r="O11" s="121"/>
      <c r="P11" s="121"/>
      <c r="Q11" s="121"/>
      <c r="R11" s="121"/>
      <c r="S11" s="121"/>
      <c r="T11" s="99">
        <f t="shared" si="0"/>
        <v>3</v>
      </c>
      <c r="U11" s="121" t="s">
        <v>40</v>
      </c>
    </row>
    <row r="12" spans="1:21" ht="15.75" customHeight="1">
      <c r="A12" s="99">
        <v>11</v>
      </c>
      <c r="B12" s="54" t="s">
        <v>18</v>
      </c>
      <c r="C12" s="100" t="s">
        <v>41</v>
      </c>
      <c r="D12" s="54" t="s">
        <v>20</v>
      </c>
      <c r="E12" s="102" t="s">
        <v>21</v>
      </c>
      <c r="F12" s="102" t="s">
        <v>28</v>
      </c>
      <c r="G12" s="54">
        <v>140476</v>
      </c>
      <c r="H12" s="103" t="s">
        <v>34</v>
      </c>
      <c r="I12" s="99" t="s">
        <v>24</v>
      </c>
      <c r="J12" s="99">
        <v>3</v>
      </c>
      <c r="K12" s="99"/>
      <c r="L12" s="99"/>
      <c r="M12" s="122"/>
      <c r="N12" s="99"/>
      <c r="O12" s="121"/>
      <c r="P12" s="121"/>
      <c r="Q12" s="121"/>
      <c r="R12" s="121"/>
      <c r="S12" s="121"/>
      <c r="T12" s="99">
        <v>3</v>
      </c>
      <c r="U12" s="121" t="s">
        <v>42</v>
      </c>
    </row>
    <row r="13" spans="1:21" ht="15.75" customHeight="1">
      <c r="A13" s="99">
        <v>12</v>
      </c>
      <c r="B13" s="54" t="s">
        <v>18</v>
      </c>
      <c r="C13" s="100" t="s">
        <v>43</v>
      </c>
      <c r="D13" s="54" t="s">
        <v>20</v>
      </c>
      <c r="E13" s="102" t="s">
        <v>21</v>
      </c>
      <c r="F13" s="102" t="s">
        <v>28</v>
      </c>
      <c r="G13" s="54">
        <v>140475</v>
      </c>
      <c r="H13" s="103" t="s">
        <v>23</v>
      </c>
      <c r="I13" s="99" t="s">
        <v>24</v>
      </c>
      <c r="J13" s="99">
        <v>3</v>
      </c>
      <c r="K13" s="99"/>
      <c r="L13" s="99"/>
      <c r="M13" s="118" t="s">
        <v>25</v>
      </c>
      <c r="N13" s="99"/>
      <c r="O13" s="121"/>
      <c r="P13" s="99">
        <v>3</v>
      </c>
      <c r="Q13" s="121"/>
      <c r="R13" s="121"/>
      <c r="S13" s="121"/>
      <c r="T13" s="99">
        <f>J13-(N13+O13+P13)</f>
        <v>0</v>
      </c>
      <c r="U13" s="121"/>
    </row>
    <row r="14" spans="1:21" ht="15.75" customHeight="1">
      <c r="A14" s="99">
        <v>13</v>
      </c>
      <c r="B14" s="54" t="s">
        <v>18</v>
      </c>
      <c r="C14" s="100" t="s">
        <v>44</v>
      </c>
      <c r="D14" s="54" t="s">
        <v>20</v>
      </c>
      <c r="E14" s="102" t="s">
        <v>21</v>
      </c>
      <c r="F14" s="102" t="s">
        <v>28</v>
      </c>
      <c r="G14" s="54">
        <v>140474</v>
      </c>
      <c r="H14" s="103" t="s">
        <v>23</v>
      </c>
      <c r="I14" s="99" t="s">
        <v>24</v>
      </c>
      <c r="J14" s="113">
        <v>3</v>
      </c>
      <c r="K14" s="113"/>
      <c r="L14" s="113"/>
      <c r="M14" s="118" t="s">
        <v>25</v>
      </c>
      <c r="N14" s="99"/>
      <c r="O14" s="121"/>
      <c r="P14" s="99">
        <v>3</v>
      </c>
      <c r="Q14" s="121"/>
      <c r="R14" s="121"/>
      <c r="S14" s="121"/>
      <c r="T14" s="99">
        <f>J14-(N14+O14+P14)</f>
        <v>0</v>
      </c>
      <c r="U14" s="121"/>
    </row>
    <row r="15" spans="1:21" ht="15.75" customHeight="1">
      <c r="A15" s="99">
        <v>14</v>
      </c>
      <c r="B15" s="54" t="s">
        <v>18</v>
      </c>
      <c r="C15" s="100" t="s">
        <v>45</v>
      </c>
      <c r="D15" s="54" t="s">
        <v>20</v>
      </c>
      <c r="E15" s="102" t="s">
        <v>21</v>
      </c>
      <c r="F15" s="102" t="s">
        <v>28</v>
      </c>
      <c r="G15" s="54">
        <v>140473</v>
      </c>
      <c r="H15" s="103" t="s">
        <v>23</v>
      </c>
      <c r="I15" s="99" t="s">
        <v>24</v>
      </c>
      <c r="J15" s="113">
        <v>3</v>
      </c>
      <c r="K15" s="113"/>
      <c r="L15" s="113"/>
      <c r="M15" s="118" t="s">
        <v>25</v>
      </c>
      <c r="N15" s="99"/>
      <c r="O15" s="121"/>
      <c r="P15" s="99">
        <v>3</v>
      </c>
      <c r="Q15" s="121"/>
      <c r="R15" s="121"/>
      <c r="S15" s="121"/>
      <c r="T15" s="99">
        <f>J15-(N15+O15+P15)</f>
        <v>0</v>
      </c>
      <c r="U15" s="121"/>
    </row>
    <row r="16" spans="1:21" ht="15.75" customHeight="1">
      <c r="A16" s="99">
        <v>15</v>
      </c>
      <c r="B16" s="54" t="s">
        <v>18</v>
      </c>
      <c r="C16" s="100" t="s">
        <v>46</v>
      </c>
      <c r="D16" s="54" t="s">
        <v>20</v>
      </c>
      <c r="E16" s="102" t="s">
        <v>21</v>
      </c>
      <c r="F16" s="102" t="s">
        <v>28</v>
      </c>
      <c r="G16" s="54">
        <v>140472</v>
      </c>
      <c r="H16" s="105" t="s">
        <v>34</v>
      </c>
      <c r="I16" s="99" t="s">
        <v>24</v>
      </c>
      <c r="J16" s="99">
        <v>3</v>
      </c>
      <c r="K16" s="99"/>
      <c r="L16" s="99"/>
      <c r="M16" s="122"/>
      <c r="N16" s="99"/>
      <c r="O16" s="121"/>
      <c r="P16" s="121"/>
      <c r="Q16" s="121"/>
      <c r="R16" s="121"/>
      <c r="S16" s="121"/>
      <c r="T16" s="99">
        <f t="shared" si="0"/>
        <v>3</v>
      </c>
      <c r="U16" s="121" t="s">
        <v>35</v>
      </c>
    </row>
    <row r="17" spans="1:21" ht="15.75" customHeight="1">
      <c r="A17" s="99">
        <v>16</v>
      </c>
      <c r="B17" s="54" t="s">
        <v>18</v>
      </c>
      <c r="C17" s="100" t="s">
        <v>47</v>
      </c>
      <c r="D17" s="54" t="s">
        <v>20</v>
      </c>
      <c r="E17" s="102" t="s">
        <v>21</v>
      </c>
      <c r="F17" s="102" t="s">
        <v>28</v>
      </c>
      <c r="G17" s="54">
        <v>140471</v>
      </c>
      <c r="H17" s="105" t="s">
        <v>34</v>
      </c>
      <c r="I17" s="99" t="s">
        <v>24</v>
      </c>
      <c r="J17" s="99">
        <v>7</v>
      </c>
      <c r="K17" s="99"/>
      <c r="L17" s="99"/>
      <c r="M17" s="123"/>
      <c r="N17" s="99"/>
      <c r="O17" s="121"/>
      <c r="P17" s="121"/>
      <c r="Q17" s="121"/>
      <c r="R17" s="121"/>
      <c r="S17" s="121"/>
      <c r="T17" s="99">
        <f t="shared" si="0"/>
        <v>7</v>
      </c>
      <c r="U17" s="121" t="s">
        <v>48</v>
      </c>
    </row>
    <row r="18" spans="1:21" ht="25.5" customHeight="1">
      <c r="A18" s="99">
        <v>17</v>
      </c>
      <c r="B18" s="54" t="s">
        <v>49</v>
      </c>
      <c r="C18" s="100" t="s">
        <v>50</v>
      </c>
      <c r="D18" s="54" t="s">
        <v>51</v>
      </c>
      <c r="E18" s="102" t="s">
        <v>52</v>
      </c>
      <c r="F18" s="102" t="s">
        <v>53</v>
      </c>
      <c r="G18" s="54">
        <v>139171</v>
      </c>
      <c r="H18" s="103" t="s">
        <v>23</v>
      </c>
      <c r="I18" s="99" t="s">
        <v>24</v>
      </c>
      <c r="J18" s="99">
        <v>7</v>
      </c>
      <c r="K18" s="99"/>
      <c r="L18" s="99"/>
      <c r="M18" s="118" t="s">
        <v>25</v>
      </c>
      <c r="N18" s="99"/>
      <c r="O18" s="121"/>
      <c r="P18" s="99">
        <v>6</v>
      </c>
      <c r="Q18" s="121"/>
      <c r="R18" s="121"/>
      <c r="S18" s="121"/>
      <c r="T18" s="99">
        <f t="shared" si="0"/>
        <v>1</v>
      </c>
      <c r="U18" s="121" t="s">
        <v>48</v>
      </c>
    </row>
    <row r="19" spans="1:21" ht="31.5" customHeight="1">
      <c r="A19" s="99">
        <v>20</v>
      </c>
      <c r="B19" s="54" t="s">
        <v>49</v>
      </c>
      <c r="C19" s="100" t="s">
        <v>54</v>
      </c>
      <c r="D19" s="54" t="s">
        <v>51</v>
      </c>
      <c r="E19" s="102" t="s">
        <v>55</v>
      </c>
      <c r="F19" s="102" t="s">
        <v>53</v>
      </c>
      <c r="G19" s="54">
        <v>139167</v>
      </c>
      <c r="H19" s="103" t="s">
        <v>23</v>
      </c>
      <c r="I19" s="99" t="s">
        <v>24</v>
      </c>
      <c r="J19" s="99">
        <v>6</v>
      </c>
      <c r="K19" s="99"/>
      <c r="L19" s="99"/>
      <c r="M19" s="118" t="s">
        <v>25</v>
      </c>
      <c r="N19" s="99"/>
      <c r="O19" s="121"/>
      <c r="P19" s="99">
        <v>5</v>
      </c>
      <c r="Q19" s="121"/>
      <c r="R19" s="121"/>
      <c r="S19" s="121"/>
      <c r="T19" s="99">
        <f t="shared" si="0"/>
        <v>1</v>
      </c>
      <c r="U19" s="121" t="s">
        <v>48</v>
      </c>
    </row>
    <row r="20" spans="1:21" ht="26.25" customHeight="1">
      <c r="A20" s="99">
        <v>21</v>
      </c>
      <c r="B20" s="54" t="s">
        <v>49</v>
      </c>
      <c r="C20" s="100" t="s">
        <v>56</v>
      </c>
      <c r="D20" s="54" t="s">
        <v>57</v>
      </c>
      <c r="E20" s="102" t="s">
        <v>21</v>
      </c>
      <c r="F20" s="102" t="s">
        <v>53</v>
      </c>
      <c r="G20" s="54">
        <v>139166</v>
      </c>
      <c r="H20" s="103" t="s">
        <v>23</v>
      </c>
      <c r="I20" s="99" t="s">
        <v>24</v>
      </c>
      <c r="J20" s="99">
        <v>7</v>
      </c>
      <c r="K20" s="99"/>
      <c r="L20" s="99"/>
      <c r="M20" s="118" t="s">
        <v>25</v>
      </c>
      <c r="N20" s="99"/>
      <c r="O20" s="121"/>
      <c r="P20" s="99">
        <v>6</v>
      </c>
      <c r="Q20" s="121"/>
      <c r="R20" s="121"/>
      <c r="S20" s="121"/>
      <c r="T20" s="99">
        <f t="shared" si="0"/>
        <v>1</v>
      </c>
      <c r="U20" s="121" t="s">
        <v>58</v>
      </c>
    </row>
    <row r="21" spans="1:21" ht="15.75" customHeight="1">
      <c r="A21" s="99">
        <v>22</v>
      </c>
      <c r="B21" s="54" t="s">
        <v>49</v>
      </c>
      <c r="C21" s="100" t="s">
        <v>59</v>
      </c>
      <c r="D21" s="54" t="s">
        <v>57</v>
      </c>
      <c r="E21" s="102" t="s">
        <v>21</v>
      </c>
      <c r="F21" s="102" t="s">
        <v>53</v>
      </c>
      <c r="G21" s="54">
        <v>139165</v>
      </c>
      <c r="H21" s="103" t="s">
        <v>23</v>
      </c>
      <c r="I21" s="99" t="s">
        <v>24</v>
      </c>
      <c r="J21" s="99">
        <v>10</v>
      </c>
      <c r="K21" s="99"/>
      <c r="L21" s="99"/>
      <c r="M21" s="118" t="s">
        <v>25</v>
      </c>
      <c r="N21" s="99"/>
      <c r="O21" s="121"/>
      <c r="P21" s="99">
        <v>10</v>
      </c>
      <c r="Q21" s="121"/>
      <c r="R21" s="121"/>
      <c r="S21" s="121"/>
      <c r="T21" s="99">
        <f t="shared" si="0"/>
        <v>0</v>
      </c>
      <c r="U21" s="121"/>
    </row>
    <row r="22" spans="1:21" ht="15.75" customHeight="1">
      <c r="A22" s="99">
        <v>23</v>
      </c>
      <c r="B22" s="54" t="s">
        <v>60</v>
      </c>
      <c r="C22" s="100" t="s">
        <v>61</v>
      </c>
      <c r="D22" s="54" t="s">
        <v>62</v>
      </c>
      <c r="E22" s="102" t="s">
        <v>21</v>
      </c>
      <c r="F22" s="102" t="s">
        <v>28</v>
      </c>
      <c r="G22" s="54">
        <v>139144</v>
      </c>
      <c r="H22" s="106" t="s">
        <v>34</v>
      </c>
      <c r="I22" s="99" t="s">
        <v>24</v>
      </c>
      <c r="J22" s="99">
        <v>7</v>
      </c>
      <c r="K22" s="99"/>
      <c r="L22" s="99"/>
      <c r="M22" s="122"/>
      <c r="N22" s="99"/>
      <c r="O22" s="121"/>
      <c r="P22" s="99">
        <v>0</v>
      </c>
      <c r="Q22" s="121"/>
      <c r="R22" s="121"/>
      <c r="S22" s="121"/>
      <c r="T22" s="99">
        <f t="shared" si="0"/>
        <v>7</v>
      </c>
      <c r="U22" s="121" t="s">
        <v>63</v>
      </c>
    </row>
    <row r="23" spans="1:21" ht="15.75" customHeight="1">
      <c r="A23" s="99">
        <v>24</v>
      </c>
      <c r="B23" s="54" t="s">
        <v>60</v>
      </c>
      <c r="C23" s="100" t="s">
        <v>64</v>
      </c>
      <c r="D23" s="54" t="s">
        <v>65</v>
      </c>
      <c r="E23" s="102" t="s">
        <v>21</v>
      </c>
      <c r="F23" s="102" t="s">
        <v>28</v>
      </c>
      <c r="G23" s="54">
        <v>139143</v>
      </c>
      <c r="H23" s="107" t="s">
        <v>66</v>
      </c>
      <c r="I23" s="99" t="s">
        <v>67</v>
      </c>
      <c r="J23" s="99">
        <v>6</v>
      </c>
      <c r="K23" s="99"/>
      <c r="L23" s="99"/>
      <c r="M23" s="118" t="s">
        <v>25</v>
      </c>
      <c r="N23" s="99"/>
      <c r="O23" s="121"/>
      <c r="P23" s="99">
        <v>6</v>
      </c>
      <c r="Q23" s="121"/>
      <c r="R23" s="121"/>
      <c r="S23" s="121"/>
      <c r="T23" s="99">
        <f t="shared" si="0"/>
        <v>0</v>
      </c>
      <c r="U23" s="121"/>
    </row>
    <row r="24" spans="1:21" ht="15.75" customHeight="1">
      <c r="A24" s="99">
        <v>25</v>
      </c>
      <c r="B24" s="54" t="s">
        <v>60</v>
      </c>
      <c r="C24" s="100" t="s">
        <v>68</v>
      </c>
      <c r="D24" s="54" t="s">
        <v>62</v>
      </c>
      <c r="E24" s="102" t="s">
        <v>21</v>
      </c>
      <c r="F24" s="102" t="s">
        <v>28</v>
      </c>
      <c r="G24" s="54">
        <v>139142</v>
      </c>
      <c r="H24" s="107" t="s">
        <v>66</v>
      </c>
      <c r="I24" s="99" t="s">
        <v>67</v>
      </c>
      <c r="J24" s="99">
        <v>8</v>
      </c>
      <c r="K24" s="99"/>
      <c r="L24" s="99"/>
      <c r="M24" s="118" t="s">
        <v>25</v>
      </c>
      <c r="N24" s="99"/>
      <c r="O24" s="121"/>
      <c r="P24" s="99">
        <v>8</v>
      </c>
      <c r="Q24" s="121"/>
      <c r="R24" s="121"/>
      <c r="S24" s="121"/>
      <c r="T24" s="99">
        <f t="shared" si="0"/>
        <v>0</v>
      </c>
      <c r="U24" s="121"/>
    </row>
    <row r="25" spans="1:21" ht="15.75" customHeight="1">
      <c r="A25" s="99">
        <v>26</v>
      </c>
      <c r="B25" s="54" t="s">
        <v>60</v>
      </c>
      <c r="C25" s="100" t="s">
        <v>69</v>
      </c>
      <c r="D25" s="54" t="s">
        <v>65</v>
      </c>
      <c r="E25" s="102" t="s">
        <v>21</v>
      </c>
      <c r="F25" s="102" t="s">
        <v>28</v>
      </c>
      <c r="G25" s="54">
        <v>139141</v>
      </c>
      <c r="H25" s="105" t="s">
        <v>34</v>
      </c>
      <c r="I25" s="99" t="s">
        <v>24</v>
      </c>
      <c r="J25" s="99">
        <v>7</v>
      </c>
      <c r="K25" s="99"/>
      <c r="L25" s="99"/>
      <c r="M25" s="122"/>
      <c r="N25" s="99"/>
      <c r="O25" s="121"/>
      <c r="P25" s="99">
        <v>0</v>
      </c>
      <c r="Q25" s="121"/>
      <c r="R25" s="121"/>
      <c r="S25" s="121"/>
      <c r="T25" s="99">
        <f t="shared" si="0"/>
        <v>7</v>
      </c>
      <c r="U25" s="121" t="s">
        <v>63</v>
      </c>
    </row>
    <row r="26" spans="1:21" ht="15.75" customHeight="1">
      <c r="A26" s="99">
        <v>27</v>
      </c>
      <c r="B26" s="54" t="s">
        <v>60</v>
      </c>
      <c r="C26" s="100" t="s">
        <v>70</v>
      </c>
      <c r="D26" s="54" t="s">
        <v>65</v>
      </c>
      <c r="E26" s="102" t="s">
        <v>21</v>
      </c>
      <c r="F26" s="102" t="s">
        <v>28</v>
      </c>
      <c r="G26" s="54">
        <v>139139</v>
      </c>
      <c r="H26" s="106" t="s">
        <v>34</v>
      </c>
      <c r="I26" s="99" t="s">
        <v>24</v>
      </c>
      <c r="J26" s="99">
        <v>3</v>
      </c>
      <c r="K26" s="99"/>
      <c r="L26" s="99"/>
      <c r="M26" s="122"/>
      <c r="N26" s="99">
        <v>0</v>
      </c>
      <c r="O26" s="121"/>
      <c r="P26" s="121"/>
      <c r="Q26" s="121"/>
      <c r="R26" s="121"/>
      <c r="S26" s="121"/>
      <c r="T26" s="99">
        <f t="shared" si="0"/>
        <v>3</v>
      </c>
      <c r="U26" s="121" t="s">
        <v>48</v>
      </c>
    </row>
    <row r="27" spans="1:21" ht="15.75" customHeight="1">
      <c r="A27" s="99">
        <v>28</v>
      </c>
      <c r="B27" s="54" t="s">
        <v>60</v>
      </c>
      <c r="C27" s="100" t="s">
        <v>71</v>
      </c>
      <c r="D27" s="54" t="s">
        <v>65</v>
      </c>
      <c r="E27" s="102" t="s">
        <v>21</v>
      </c>
      <c r="F27" s="102" t="s">
        <v>72</v>
      </c>
      <c r="G27" s="54">
        <v>139138</v>
      </c>
      <c r="H27" s="106" t="s">
        <v>34</v>
      </c>
      <c r="I27" s="99" t="s">
        <v>24</v>
      </c>
      <c r="J27" s="99">
        <v>9</v>
      </c>
      <c r="K27" s="99"/>
      <c r="L27" s="99"/>
      <c r="M27" s="122"/>
      <c r="N27" s="99">
        <v>0</v>
      </c>
      <c r="O27" s="121"/>
      <c r="P27" s="121"/>
      <c r="Q27" s="121"/>
      <c r="R27" s="121"/>
      <c r="S27" s="121"/>
      <c r="T27" s="99">
        <f t="shared" si="0"/>
        <v>9</v>
      </c>
      <c r="U27" s="121" t="s">
        <v>48</v>
      </c>
    </row>
    <row r="28" spans="1:21" ht="15.75" customHeight="1">
      <c r="A28" s="99">
        <v>29</v>
      </c>
      <c r="B28" s="54" t="s">
        <v>73</v>
      </c>
      <c r="C28" s="100" t="s">
        <v>74</v>
      </c>
      <c r="D28" s="54" t="s">
        <v>20</v>
      </c>
      <c r="E28" s="102" t="s">
        <v>21</v>
      </c>
      <c r="F28" s="102" t="s">
        <v>28</v>
      </c>
      <c r="G28" s="54">
        <v>139126</v>
      </c>
      <c r="H28" s="106" t="s">
        <v>34</v>
      </c>
      <c r="I28" s="99" t="s">
        <v>24</v>
      </c>
      <c r="J28" s="99">
        <v>7</v>
      </c>
      <c r="K28" s="99"/>
      <c r="L28" s="99"/>
      <c r="M28" s="122"/>
      <c r="N28" s="99">
        <v>0</v>
      </c>
      <c r="O28" s="121"/>
      <c r="P28" s="121"/>
      <c r="Q28" s="121"/>
      <c r="R28" s="121"/>
      <c r="S28" s="121"/>
      <c r="T28" s="99">
        <f t="shared" si="0"/>
        <v>7</v>
      </c>
      <c r="U28" s="121" t="s">
        <v>75</v>
      </c>
    </row>
    <row r="29" spans="1:21" ht="15.75" customHeight="1">
      <c r="A29" s="99">
        <v>30</v>
      </c>
      <c r="B29" s="54" t="s">
        <v>73</v>
      </c>
      <c r="C29" s="100" t="s">
        <v>76</v>
      </c>
      <c r="D29" s="54" t="s">
        <v>20</v>
      </c>
      <c r="E29" s="102" t="s">
        <v>21</v>
      </c>
      <c r="F29" s="102" t="s">
        <v>28</v>
      </c>
      <c r="G29" s="54">
        <v>139125</v>
      </c>
      <c r="H29" s="106" t="s">
        <v>34</v>
      </c>
      <c r="I29" s="99" t="s">
        <v>24</v>
      </c>
      <c r="J29" s="94">
        <v>13</v>
      </c>
      <c r="K29" s="99"/>
      <c r="L29" s="99"/>
      <c r="M29" s="122"/>
      <c r="N29" s="99">
        <v>0</v>
      </c>
      <c r="O29" s="121"/>
      <c r="P29" s="121"/>
      <c r="Q29" s="121"/>
      <c r="R29" s="121"/>
      <c r="S29" s="121"/>
      <c r="T29" s="99">
        <f t="shared" si="0"/>
        <v>13</v>
      </c>
      <c r="U29" s="121" t="s">
        <v>77</v>
      </c>
    </row>
    <row r="30" spans="1:21" ht="15.75" customHeight="1">
      <c r="A30" s="99">
        <v>31</v>
      </c>
      <c r="B30" s="54" t="s">
        <v>73</v>
      </c>
      <c r="C30" s="100" t="s">
        <v>78</v>
      </c>
      <c r="D30" s="54" t="s">
        <v>79</v>
      </c>
      <c r="E30" s="102" t="s">
        <v>21</v>
      </c>
      <c r="F30" s="102" t="s">
        <v>28</v>
      </c>
      <c r="G30" s="54">
        <v>139124</v>
      </c>
      <c r="H30" s="108" t="s">
        <v>23</v>
      </c>
      <c r="I30" s="99" t="s">
        <v>24</v>
      </c>
      <c r="J30" s="114">
        <v>10</v>
      </c>
      <c r="K30" s="114"/>
      <c r="L30" s="114"/>
      <c r="M30" s="118" t="s">
        <v>25</v>
      </c>
      <c r="N30" s="114">
        <v>9</v>
      </c>
      <c r="O30" s="124"/>
      <c r="P30" s="124"/>
      <c r="Q30" s="124"/>
      <c r="R30" s="124"/>
      <c r="S30" s="124"/>
      <c r="T30" s="99">
        <f t="shared" si="0"/>
        <v>1</v>
      </c>
      <c r="U30" s="121" t="s">
        <v>48</v>
      </c>
    </row>
    <row r="31" spans="1:21" ht="15.75" customHeight="1">
      <c r="A31" s="99">
        <v>32</v>
      </c>
      <c r="B31" s="54" t="s">
        <v>73</v>
      </c>
      <c r="C31" s="100" t="s">
        <v>80</v>
      </c>
      <c r="D31" s="54" t="s">
        <v>79</v>
      </c>
      <c r="E31" s="102" t="s">
        <v>21</v>
      </c>
      <c r="F31" s="102" t="s">
        <v>28</v>
      </c>
      <c r="G31" s="54">
        <v>139123</v>
      </c>
      <c r="H31" s="109" t="s">
        <v>34</v>
      </c>
      <c r="I31" s="99" t="s">
        <v>24</v>
      </c>
      <c r="J31" s="99">
        <v>7</v>
      </c>
      <c r="K31" s="99"/>
      <c r="L31" s="99"/>
      <c r="M31" s="99"/>
      <c r="N31" s="99">
        <v>0</v>
      </c>
      <c r="O31" s="121"/>
      <c r="P31" s="121"/>
      <c r="Q31" s="121"/>
      <c r="R31" s="121"/>
      <c r="S31" s="121"/>
      <c r="T31" s="99">
        <f t="shared" si="0"/>
        <v>7</v>
      </c>
      <c r="U31" s="121" t="s">
        <v>48</v>
      </c>
    </row>
    <row r="32" spans="1:21" ht="15.75" customHeight="1">
      <c r="A32" s="99">
        <v>33</v>
      </c>
      <c r="B32" s="54" t="s">
        <v>73</v>
      </c>
      <c r="C32" s="100" t="s">
        <v>81</v>
      </c>
      <c r="D32" s="54" t="s">
        <v>27</v>
      </c>
      <c r="E32" s="102" t="s">
        <v>21</v>
      </c>
      <c r="F32" s="102" t="s">
        <v>28</v>
      </c>
      <c r="G32" s="54">
        <v>139122</v>
      </c>
      <c r="H32" s="108" t="s">
        <v>23</v>
      </c>
      <c r="I32" s="99" t="s">
        <v>24</v>
      </c>
      <c r="J32" s="99">
        <v>4</v>
      </c>
      <c r="K32" s="99"/>
      <c r="L32" s="99"/>
      <c r="M32" s="118" t="s">
        <v>25</v>
      </c>
      <c r="N32" s="99">
        <v>3</v>
      </c>
      <c r="O32" s="121"/>
      <c r="P32" s="121"/>
      <c r="Q32" s="121"/>
      <c r="R32" s="121"/>
      <c r="S32" s="121"/>
      <c r="T32" s="99">
        <f t="shared" si="0"/>
        <v>1</v>
      </c>
      <c r="U32" s="121" t="s">
        <v>58</v>
      </c>
    </row>
    <row r="33" spans="1:21" ht="15.75" customHeight="1">
      <c r="A33" s="99">
        <v>34</v>
      </c>
      <c r="B33" s="54" t="s">
        <v>73</v>
      </c>
      <c r="C33" s="100" t="s">
        <v>82</v>
      </c>
      <c r="D33" s="54" t="s">
        <v>27</v>
      </c>
      <c r="E33" s="102" t="s">
        <v>21</v>
      </c>
      <c r="F33" s="102" t="s">
        <v>28</v>
      </c>
      <c r="G33" s="54">
        <v>139121</v>
      </c>
      <c r="H33" s="108" t="s">
        <v>23</v>
      </c>
      <c r="I33" s="99" t="s">
        <v>24</v>
      </c>
      <c r="J33" s="99">
        <v>13</v>
      </c>
      <c r="K33" s="99"/>
      <c r="L33" s="99"/>
      <c r="M33" s="118" t="s">
        <v>25</v>
      </c>
      <c r="N33" s="99">
        <v>12</v>
      </c>
      <c r="O33" s="121"/>
      <c r="P33" s="121"/>
      <c r="Q33" s="121"/>
      <c r="R33" s="121"/>
      <c r="S33" s="121"/>
      <c r="T33" s="99">
        <f t="shared" si="0"/>
        <v>1</v>
      </c>
      <c r="U33" s="121" t="s">
        <v>58</v>
      </c>
    </row>
    <row r="34" spans="1:21" ht="15.75" customHeight="1">
      <c r="A34" s="99">
        <v>35</v>
      </c>
      <c r="B34" s="54" t="s">
        <v>83</v>
      </c>
      <c r="C34" s="100" t="s">
        <v>84</v>
      </c>
      <c r="D34" s="54" t="s">
        <v>79</v>
      </c>
      <c r="E34" s="102" t="s">
        <v>55</v>
      </c>
      <c r="F34" s="102" t="s">
        <v>22</v>
      </c>
      <c r="G34" s="55">
        <v>133877</v>
      </c>
      <c r="H34" s="108" t="s">
        <v>23</v>
      </c>
      <c r="I34" s="99" t="s">
        <v>67</v>
      </c>
      <c r="J34" s="99">
        <v>12</v>
      </c>
      <c r="K34" s="99"/>
      <c r="L34" s="99"/>
      <c r="M34" s="99"/>
      <c r="N34" s="99">
        <v>9</v>
      </c>
      <c r="O34" s="121"/>
      <c r="P34" s="121"/>
      <c r="Q34" s="121"/>
      <c r="R34" s="121"/>
      <c r="S34" s="121"/>
      <c r="T34" s="99">
        <f t="shared" si="0"/>
        <v>3</v>
      </c>
      <c r="U34" s="121"/>
    </row>
    <row r="35" spans="1:21" ht="24.75" customHeight="1">
      <c r="A35" s="99">
        <v>36</v>
      </c>
      <c r="B35" s="54" t="s">
        <v>83</v>
      </c>
      <c r="C35" s="100" t="s">
        <v>85</v>
      </c>
      <c r="D35" s="54" t="s">
        <v>79</v>
      </c>
      <c r="E35" s="102" t="s">
        <v>55</v>
      </c>
      <c r="F35" s="102" t="s">
        <v>86</v>
      </c>
      <c r="G35" s="55">
        <v>133876</v>
      </c>
      <c r="H35" s="99" t="s">
        <v>23</v>
      </c>
      <c r="I35" s="99" t="s">
        <v>67</v>
      </c>
      <c r="J35" s="99">
        <v>12</v>
      </c>
      <c r="K35" s="99"/>
      <c r="L35" s="99"/>
      <c r="M35" s="99"/>
      <c r="N35" s="99">
        <v>9</v>
      </c>
      <c r="O35" s="121"/>
      <c r="P35" s="121"/>
      <c r="Q35" s="121"/>
      <c r="R35" s="121"/>
      <c r="S35" s="121"/>
      <c r="T35" s="99">
        <f t="shared" si="0"/>
        <v>3</v>
      </c>
      <c r="U35" s="121"/>
    </row>
    <row r="36" spans="1:21" ht="15.75" customHeight="1">
      <c r="A36" s="99">
        <v>37</v>
      </c>
      <c r="B36" s="54" t="s">
        <v>83</v>
      </c>
      <c r="C36" s="100" t="s">
        <v>87</v>
      </c>
      <c r="D36" s="54" t="s">
        <v>27</v>
      </c>
      <c r="E36" s="102" t="s">
        <v>52</v>
      </c>
      <c r="F36" s="102" t="s">
        <v>28</v>
      </c>
      <c r="G36" s="55">
        <v>133875</v>
      </c>
      <c r="H36" s="99" t="s">
        <v>23</v>
      </c>
      <c r="I36" s="99" t="s">
        <v>67</v>
      </c>
      <c r="J36" s="99">
        <v>18</v>
      </c>
      <c r="K36" s="99"/>
      <c r="L36" s="99"/>
      <c r="M36" s="99"/>
      <c r="N36" s="99">
        <v>18</v>
      </c>
      <c r="O36" s="121"/>
      <c r="P36" s="121"/>
      <c r="Q36" s="121"/>
      <c r="R36" s="121"/>
      <c r="S36" s="121"/>
      <c r="T36" s="99">
        <f t="shared" si="0"/>
        <v>0</v>
      </c>
      <c r="U36" s="121"/>
    </row>
    <row r="37" spans="1:21" ht="15.75" customHeight="1">
      <c r="A37" s="99">
        <v>38</v>
      </c>
      <c r="B37" s="54" t="s">
        <v>83</v>
      </c>
      <c r="C37" s="100" t="s">
        <v>88</v>
      </c>
      <c r="D37" s="54" t="s">
        <v>27</v>
      </c>
      <c r="E37" s="102" t="s">
        <v>52</v>
      </c>
      <c r="F37" s="102" t="s">
        <v>28</v>
      </c>
      <c r="G37" s="55">
        <v>133871</v>
      </c>
      <c r="H37" s="99" t="s">
        <v>23</v>
      </c>
      <c r="I37" s="99" t="s">
        <v>67</v>
      </c>
      <c r="J37" s="99">
        <v>9</v>
      </c>
      <c r="K37" s="99"/>
      <c r="L37" s="99"/>
      <c r="M37" s="99"/>
      <c r="N37" s="99">
        <v>6</v>
      </c>
      <c r="O37" s="121"/>
      <c r="P37" s="121"/>
      <c r="Q37" s="121"/>
      <c r="R37" s="121"/>
      <c r="S37" s="121"/>
      <c r="T37" s="99">
        <f t="shared" si="0"/>
        <v>3</v>
      </c>
      <c r="U37" s="121"/>
    </row>
    <row r="38" spans="1:21" ht="15.75" customHeight="1">
      <c r="A38" s="99">
        <v>39</v>
      </c>
      <c r="B38" s="54" t="s">
        <v>83</v>
      </c>
      <c r="C38" s="100" t="s">
        <v>89</v>
      </c>
      <c r="D38" s="54" t="s">
        <v>27</v>
      </c>
      <c r="E38" s="102" t="s">
        <v>52</v>
      </c>
      <c r="F38" s="102" t="s">
        <v>28</v>
      </c>
      <c r="G38" s="55">
        <v>133870</v>
      </c>
      <c r="H38" s="99" t="s">
        <v>23</v>
      </c>
      <c r="I38" s="99" t="s">
        <v>67</v>
      </c>
      <c r="J38" s="99">
        <v>18</v>
      </c>
      <c r="K38" s="99"/>
      <c r="L38" s="99"/>
      <c r="M38" s="99"/>
      <c r="N38" s="99">
        <v>15</v>
      </c>
      <c r="O38" s="121"/>
      <c r="P38" s="121"/>
      <c r="Q38" s="121"/>
      <c r="R38" s="121"/>
      <c r="S38" s="121"/>
      <c r="T38" s="99">
        <f t="shared" si="0"/>
        <v>3</v>
      </c>
      <c r="U38" s="121"/>
    </row>
    <row r="39" spans="1:21" ht="15.75" customHeight="1">
      <c r="A39" s="99">
        <v>40</v>
      </c>
      <c r="B39" s="54" t="s">
        <v>83</v>
      </c>
      <c r="C39" s="100" t="s">
        <v>90</v>
      </c>
      <c r="D39" s="54" t="s">
        <v>27</v>
      </c>
      <c r="E39" s="102" t="s">
        <v>52</v>
      </c>
      <c r="F39" s="102" t="s">
        <v>28</v>
      </c>
      <c r="G39" s="55">
        <v>133869</v>
      </c>
      <c r="H39" s="99" t="s">
        <v>23</v>
      </c>
      <c r="I39" s="99" t="s">
        <v>24</v>
      </c>
      <c r="J39" s="99">
        <v>33</v>
      </c>
      <c r="K39" s="99"/>
      <c r="L39" s="99"/>
      <c r="M39" s="118" t="s">
        <v>25</v>
      </c>
      <c r="N39" s="99"/>
      <c r="O39" s="99"/>
      <c r="P39" s="99">
        <v>30</v>
      </c>
      <c r="Q39" s="121"/>
      <c r="R39" s="121"/>
      <c r="S39" s="121"/>
      <c r="T39" s="99">
        <f t="shared" si="0"/>
        <v>3</v>
      </c>
      <c r="U39" s="121"/>
    </row>
    <row r="40" spans="1:21" ht="15.75" customHeight="1">
      <c r="A40" s="99">
        <v>41</v>
      </c>
      <c r="B40" s="54" t="s">
        <v>83</v>
      </c>
      <c r="C40" s="100" t="s">
        <v>91</v>
      </c>
      <c r="D40" s="54" t="s">
        <v>27</v>
      </c>
      <c r="E40" s="102" t="s">
        <v>52</v>
      </c>
      <c r="F40" s="102" t="s">
        <v>28</v>
      </c>
      <c r="G40" s="55">
        <v>133868</v>
      </c>
      <c r="H40" s="99" t="s">
        <v>23</v>
      </c>
      <c r="I40" s="99" t="s">
        <v>24</v>
      </c>
      <c r="J40" s="99">
        <v>18</v>
      </c>
      <c r="K40" s="99"/>
      <c r="L40" s="99"/>
      <c r="M40" s="118" t="s">
        <v>25</v>
      </c>
      <c r="N40" s="99"/>
      <c r="O40" s="99"/>
      <c r="P40" s="99">
        <v>18</v>
      </c>
      <c r="Q40" s="121"/>
      <c r="R40" s="121"/>
      <c r="S40" s="121"/>
      <c r="T40" s="99">
        <f t="shared" si="0"/>
        <v>0</v>
      </c>
      <c r="U40" s="121"/>
    </row>
    <row r="41" spans="1:21" ht="15.75" customHeight="1">
      <c r="A41" s="99">
        <v>42</v>
      </c>
      <c r="B41" s="54" t="s">
        <v>83</v>
      </c>
      <c r="C41" s="100" t="s">
        <v>92</v>
      </c>
      <c r="D41" s="54" t="s">
        <v>27</v>
      </c>
      <c r="E41" s="102" t="s">
        <v>52</v>
      </c>
      <c r="F41" s="102" t="s">
        <v>93</v>
      </c>
      <c r="G41" s="55">
        <v>133867</v>
      </c>
      <c r="H41" s="99" t="s">
        <v>23</v>
      </c>
      <c r="I41" s="99" t="s">
        <v>24</v>
      </c>
      <c r="J41" s="99">
        <v>4</v>
      </c>
      <c r="K41" s="99"/>
      <c r="L41" s="99"/>
      <c r="M41" s="118" t="s">
        <v>25</v>
      </c>
      <c r="N41" s="99"/>
      <c r="O41" s="121"/>
      <c r="P41" s="99">
        <v>3</v>
      </c>
      <c r="Q41" s="121"/>
      <c r="R41" s="121"/>
      <c r="S41" s="121"/>
      <c r="T41" s="99">
        <f t="shared" si="0"/>
        <v>1</v>
      </c>
      <c r="U41" s="121"/>
    </row>
    <row r="42" spans="1:21" ht="15.75" customHeight="1">
      <c r="A42" s="99">
        <v>43</v>
      </c>
      <c r="B42" s="54" t="s">
        <v>83</v>
      </c>
      <c r="C42" s="100" t="s">
        <v>94</v>
      </c>
      <c r="D42" s="54" t="s">
        <v>27</v>
      </c>
      <c r="E42" s="102" t="s">
        <v>21</v>
      </c>
      <c r="F42" s="102" t="s">
        <v>28</v>
      </c>
      <c r="G42" s="55">
        <v>133866</v>
      </c>
      <c r="H42" s="99" t="s">
        <v>23</v>
      </c>
      <c r="I42" s="114" t="s">
        <v>24</v>
      </c>
      <c r="J42" s="99">
        <v>18</v>
      </c>
      <c r="K42" s="99"/>
      <c r="L42" s="99"/>
      <c r="M42" s="99"/>
      <c r="N42" s="99">
        <v>12</v>
      </c>
      <c r="O42" s="121"/>
      <c r="P42" s="121"/>
      <c r="Q42" s="121"/>
      <c r="R42" s="121"/>
      <c r="S42" s="121"/>
      <c r="T42" s="99">
        <f t="shared" si="0"/>
        <v>6</v>
      </c>
      <c r="U42" s="121"/>
    </row>
    <row r="43" spans="1:21" ht="15.75" customHeight="1">
      <c r="A43" s="99">
        <v>44</v>
      </c>
      <c r="B43" s="54" t="s">
        <v>83</v>
      </c>
      <c r="C43" s="100" t="s">
        <v>95</v>
      </c>
      <c r="D43" s="54" t="s">
        <v>27</v>
      </c>
      <c r="E43" s="102" t="s">
        <v>52</v>
      </c>
      <c r="F43" s="102" t="s">
        <v>53</v>
      </c>
      <c r="G43" s="55">
        <v>133865</v>
      </c>
      <c r="H43" s="99" t="s">
        <v>23</v>
      </c>
      <c r="I43" s="114" t="s">
        <v>24</v>
      </c>
      <c r="J43" s="99">
        <v>18</v>
      </c>
      <c r="K43" s="99"/>
      <c r="L43" s="99"/>
      <c r="M43" s="99"/>
      <c r="N43" s="99"/>
      <c r="O43" s="99">
        <v>15</v>
      </c>
      <c r="P43" s="121"/>
      <c r="Q43" s="121"/>
      <c r="R43" s="121"/>
      <c r="S43" s="121"/>
      <c r="T43" s="99">
        <f t="shared" si="0"/>
        <v>3</v>
      </c>
      <c r="U43" s="121"/>
    </row>
    <row r="44" spans="1:21" ht="15.75" customHeight="1">
      <c r="A44" s="99">
        <v>45</v>
      </c>
      <c r="B44" s="54" t="s">
        <v>96</v>
      </c>
      <c r="C44" s="100" t="s">
        <v>97</v>
      </c>
      <c r="D44" s="54" t="s">
        <v>98</v>
      </c>
      <c r="E44" s="102" t="s">
        <v>21</v>
      </c>
      <c r="F44" s="102" t="s">
        <v>28</v>
      </c>
      <c r="G44" s="55">
        <v>132819</v>
      </c>
      <c r="H44" s="99" t="s">
        <v>23</v>
      </c>
      <c r="I44" s="99" t="s">
        <v>24</v>
      </c>
      <c r="J44" s="99">
        <v>4</v>
      </c>
      <c r="K44" s="99"/>
      <c r="L44" s="99"/>
      <c r="M44" s="118" t="s">
        <v>25</v>
      </c>
      <c r="N44" s="99"/>
      <c r="O44" s="121"/>
      <c r="P44" s="99">
        <v>3</v>
      </c>
      <c r="Q44" s="121"/>
      <c r="R44" s="121"/>
      <c r="S44" s="121"/>
      <c r="T44" s="99">
        <f t="shared" si="0"/>
        <v>1</v>
      </c>
      <c r="U44" s="121"/>
    </row>
    <row r="45" spans="1:21" ht="15.75" customHeight="1">
      <c r="A45" s="99">
        <v>46</v>
      </c>
      <c r="B45" s="54" t="s">
        <v>96</v>
      </c>
      <c r="C45" s="100" t="s">
        <v>99</v>
      </c>
      <c r="D45" s="54" t="s">
        <v>100</v>
      </c>
      <c r="E45" s="102" t="s">
        <v>52</v>
      </c>
      <c r="F45" s="102" t="s">
        <v>53</v>
      </c>
      <c r="G45" s="55">
        <v>132251</v>
      </c>
      <c r="H45" s="99" t="s">
        <v>23</v>
      </c>
      <c r="I45" s="99" t="s">
        <v>24</v>
      </c>
      <c r="J45" s="99">
        <v>10</v>
      </c>
      <c r="K45" s="99"/>
      <c r="L45" s="99"/>
      <c r="M45" s="118" t="s">
        <v>25</v>
      </c>
      <c r="N45" s="99"/>
      <c r="O45" s="121"/>
      <c r="P45" s="99">
        <v>8</v>
      </c>
      <c r="Q45" s="121"/>
      <c r="R45" s="121"/>
      <c r="S45" s="121"/>
      <c r="T45" s="99">
        <f t="shared" si="0"/>
        <v>2</v>
      </c>
      <c r="U45" s="121"/>
    </row>
    <row r="46" spans="1:21" ht="15.75" customHeight="1">
      <c r="A46" s="99">
        <v>47</v>
      </c>
      <c r="B46" s="54" t="s">
        <v>101</v>
      </c>
      <c r="C46" s="100" t="s">
        <v>102</v>
      </c>
      <c r="D46" s="54" t="s">
        <v>27</v>
      </c>
      <c r="E46" s="102" t="s">
        <v>21</v>
      </c>
      <c r="F46" s="102" t="s">
        <v>103</v>
      </c>
      <c r="G46" s="55">
        <v>132101</v>
      </c>
      <c r="H46" s="99" t="s">
        <v>23</v>
      </c>
      <c r="I46" s="99" t="s">
        <v>24</v>
      </c>
      <c r="J46" s="99">
        <v>2</v>
      </c>
      <c r="K46" s="99"/>
      <c r="L46" s="99"/>
      <c r="M46" s="118" t="s">
        <v>25</v>
      </c>
      <c r="N46" s="99"/>
      <c r="O46" s="121"/>
      <c r="P46" s="99">
        <v>2</v>
      </c>
      <c r="Q46" s="121"/>
      <c r="R46" s="121"/>
      <c r="S46" s="121"/>
      <c r="T46" s="99">
        <f t="shared" si="0"/>
        <v>0</v>
      </c>
      <c r="U46" s="121"/>
    </row>
    <row r="47" spans="1:21" ht="15.75" customHeight="1">
      <c r="A47" s="99">
        <v>48</v>
      </c>
      <c r="B47" s="54" t="s">
        <v>101</v>
      </c>
      <c r="C47" s="100" t="s">
        <v>104</v>
      </c>
      <c r="D47" s="54" t="s">
        <v>27</v>
      </c>
      <c r="E47" s="102" t="s">
        <v>21</v>
      </c>
      <c r="F47" s="102" t="s">
        <v>103</v>
      </c>
      <c r="G47" s="55">
        <v>132100</v>
      </c>
      <c r="H47" s="99" t="s">
        <v>23</v>
      </c>
      <c r="I47" s="99" t="s">
        <v>24</v>
      </c>
      <c r="J47" s="99">
        <v>6</v>
      </c>
      <c r="K47" s="99"/>
      <c r="L47" s="99"/>
      <c r="M47" s="118" t="s">
        <v>25</v>
      </c>
      <c r="N47" s="99"/>
      <c r="O47" s="121"/>
      <c r="P47" s="99">
        <v>4</v>
      </c>
      <c r="Q47" s="121"/>
      <c r="R47" s="121"/>
      <c r="S47" s="121"/>
      <c r="T47" s="99">
        <f t="shared" si="0"/>
        <v>2</v>
      </c>
      <c r="U47" s="121"/>
    </row>
    <row r="48" spans="1:21" ht="15.75" customHeight="1">
      <c r="A48" s="99">
        <v>49</v>
      </c>
      <c r="B48" s="54" t="s">
        <v>101</v>
      </c>
      <c r="C48" s="100" t="s">
        <v>105</v>
      </c>
      <c r="D48" s="54" t="s">
        <v>27</v>
      </c>
      <c r="E48" s="102" t="s">
        <v>21</v>
      </c>
      <c r="F48" s="102" t="s">
        <v>103</v>
      </c>
      <c r="G48" s="55">
        <v>132099</v>
      </c>
      <c r="H48" s="99" t="s">
        <v>34</v>
      </c>
      <c r="I48" s="114"/>
      <c r="J48" s="99">
        <v>5</v>
      </c>
      <c r="K48" s="99"/>
      <c r="L48" s="99"/>
      <c r="M48" s="99"/>
      <c r="N48" s="99"/>
      <c r="O48" s="121"/>
      <c r="P48" s="121"/>
      <c r="Q48" s="121"/>
      <c r="R48" s="121"/>
      <c r="S48" s="121"/>
      <c r="T48" s="99">
        <f t="shared" si="0"/>
        <v>5</v>
      </c>
      <c r="U48" s="121"/>
    </row>
    <row r="49" spans="1:21" ht="15.75" customHeight="1">
      <c r="A49" s="99">
        <v>50</v>
      </c>
      <c r="B49" s="54" t="s">
        <v>101</v>
      </c>
      <c r="C49" s="100" t="s">
        <v>106</v>
      </c>
      <c r="D49" s="54" t="s">
        <v>27</v>
      </c>
      <c r="E49" s="102" t="s">
        <v>21</v>
      </c>
      <c r="F49" s="102" t="s">
        <v>103</v>
      </c>
      <c r="G49" s="55">
        <v>132098</v>
      </c>
      <c r="H49" s="99" t="s">
        <v>34</v>
      </c>
      <c r="I49" s="114"/>
      <c r="J49" s="99">
        <v>3</v>
      </c>
      <c r="K49" s="99"/>
      <c r="L49" s="99"/>
      <c r="M49" s="99"/>
      <c r="N49" s="99"/>
      <c r="O49" s="121"/>
      <c r="P49" s="121"/>
      <c r="Q49" s="121"/>
      <c r="R49" s="121"/>
      <c r="S49" s="121"/>
      <c r="T49" s="99">
        <f t="shared" si="0"/>
        <v>3</v>
      </c>
      <c r="U49" s="121"/>
    </row>
    <row r="50" spans="1:21" ht="15.75" customHeight="1">
      <c r="A50" s="99">
        <v>51</v>
      </c>
      <c r="B50" s="54" t="s">
        <v>107</v>
      </c>
      <c r="C50" s="100" t="s">
        <v>108</v>
      </c>
      <c r="D50" s="54" t="s">
        <v>20</v>
      </c>
      <c r="E50" s="102" t="s">
        <v>21</v>
      </c>
      <c r="F50" s="102" t="s">
        <v>103</v>
      </c>
      <c r="G50" s="55">
        <v>132097</v>
      </c>
      <c r="H50" s="99" t="s">
        <v>34</v>
      </c>
      <c r="I50" s="114"/>
      <c r="J50" s="99">
        <v>2</v>
      </c>
      <c r="K50" s="99"/>
      <c r="L50" s="99"/>
      <c r="M50" s="99"/>
      <c r="N50" s="99"/>
      <c r="O50" s="121"/>
      <c r="P50" s="121"/>
      <c r="Q50" s="121"/>
      <c r="R50" s="121"/>
      <c r="S50" s="121"/>
      <c r="T50" s="99">
        <f t="shared" si="0"/>
        <v>2</v>
      </c>
      <c r="U50" s="121"/>
    </row>
    <row r="51" spans="1:21" ht="15.75" customHeight="1">
      <c r="A51" s="99">
        <v>52</v>
      </c>
      <c r="B51" s="54" t="s">
        <v>109</v>
      </c>
      <c r="C51" s="100" t="s">
        <v>110</v>
      </c>
      <c r="D51" s="54" t="s">
        <v>79</v>
      </c>
      <c r="E51" s="102" t="s">
        <v>21</v>
      </c>
      <c r="F51" s="102" t="s">
        <v>103</v>
      </c>
      <c r="G51" s="55">
        <v>132096</v>
      </c>
      <c r="H51" s="99" t="s">
        <v>34</v>
      </c>
      <c r="I51" s="114"/>
      <c r="J51" s="99">
        <v>2</v>
      </c>
      <c r="K51" s="99"/>
      <c r="L51" s="99"/>
      <c r="M51" s="99"/>
      <c r="N51" s="99"/>
      <c r="O51" s="121"/>
      <c r="P51" s="121"/>
      <c r="Q51" s="121"/>
      <c r="R51" s="121"/>
      <c r="S51" s="121"/>
      <c r="T51" s="99">
        <f t="shared" si="0"/>
        <v>2</v>
      </c>
      <c r="U51" s="121"/>
    </row>
    <row r="52" spans="1:21" ht="15.75" customHeight="1">
      <c r="A52" s="99">
        <v>53</v>
      </c>
      <c r="B52" s="54" t="s">
        <v>101</v>
      </c>
      <c r="C52" s="100" t="s">
        <v>111</v>
      </c>
      <c r="D52" s="54" t="s">
        <v>27</v>
      </c>
      <c r="E52" s="102" t="s">
        <v>21</v>
      </c>
      <c r="F52" s="102" t="s">
        <v>103</v>
      </c>
      <c r="G52" s="55">
        <v>132095</v>
      </c>
      <c r="H52" s="99" t="s">
        <v>34</v>
      </c>
      <c r="I52" s="114"/>
      <c r="J52" s="99">
        <v>2</v>
      </c>
      <c r="K52" s="99"/>
      <c r="L52" s="99"/>
      <c r="M52" s="99"/>
      <c r="N52" s="99"/>
      <c r="O52" s="121"/>
      <c r="P52" s="121"/>
      <c r="Q52" s="121"/>
      <c r="R52" s="121"/>
      <c r="S52" s="121"/>
      <c r="T52" s="99">
        <f t="shared" si="0"/>
        <v>2</v>
      </c>
      <c r="U52" s="121"/>
    </row>
    <row r="53" spans="1:21" ht="15.75" customHeight="1">
      <c r="A53" s="99">
        <v>54</v>
      </c>
      <c r="B53" s="54" t="s">
        <v>101</v>
      </c>
      <c r="C53" s="100" t="s">
        <v>112</v>
      </c>
      <c r="D53" s="54" t="s">
        <v>27</v>
      </c>
      <c r="E53" s="102" t="s">
        <v>21</v>
      </c>
      <c r="F53" s="102" t="s">
        <v>103</v>
      </c>
      <c r="G53" s="55">
        <v>132094</v>
      </c>
      <c r="H53" s="99" t="s">
        <v>23</v>
      </c>
      <c r="I53" s="99" t="s">
        <v>24</v>
      </c>
      <c r="J53" s="99">
        <v>2</v>
      </c>
      <c r="K53" s="99"/>
      <c r="L53" s="99"/>
      <c r="M53" s="118" t="s">
        <v>25</v>
      </c>
      <c r="N53" s="99"/>
      <c r="O53" s="121"/>
      <c r="P53" s="99">
        <v>1</v>
      </c>
      <c r="Q53" s="121"/>
      <c r="R53" s="121"/>
      <c r="S53" s="121"/>
      <c r="T53" s="99">
        <f t="shared" si="0"/>
        <v>1</v>
      </c>
      <c r="U53" s="121"/>
    </row>
    <row r="54" spans="1:21" ht="15.75" customHeight="1">
      <c r="A54" s="99">
        <v>55</v>
      </c>
      <c r="B54" s="54" t="s">
        <v>101</v>
      </c>
      <c r="C54" s="100" t="s">
        <v>113</v>
      </c>
      <c r="D54" s="54" t="s">
        <v>27</v>
      </c>
      <c r="E54" s="102" t="s">
        <v>21</v>
      </c>
      <c r="F54" s="102" t="s">
        <v>103</v>
      </c>
      <c r="G54" s="55">
        <v>132093</v>
      </c>
      <c r="H54" s="99" t="s">
        <v>34</v>
      </c>
      <c r="I54" s="114"/>
      <c r="J54" s="99">
        <v>11</v>
      </c>
      <c r="K54" s="99"/>
      <c r="L54" s="99"/>
      <c r="M54" s="99"/>
      <c r="N54" s="99"/>
      <c r="O54" s="121"/>
      <c r="P54" s="121"/>
      <c r="Q54" s="121"/>
      <c r="R54" s="121"/>
      <c r="S54" s="121"/>
      <c r="T54" s="99">
        <f t="shared" si="0"/>
        <v>11</v>
      </c>
      <c r="U54" s="121"/>
    </row>
    <row r="55" spans="1:21" ht="15.75" customHeight="1">
      <c r="A55" s="99">
        <v>56</v>
      </c>
      <c r="B55" s="54" t="s">
        <v>101</v>
      </c>
      <c r="C55" s="100" t="s">
        <v>114</v>
      </c>
      <c r="D55" s="54" t="s">
        <v>27</v>
      </c>
      <c r="E55" s="102" t="s">
        <v>21</v>
      </c>
      <c r="F55" s="102" t="s">
        <v>72</v>
      </c>
      <c r="G55" s="55">
        <v>132092</v>
      </c>
      <c r="H55" s="99" t="s">
        <v>23</v>
      </c>
      <c r="I55" s="99" t="s">
        <v>24</v>
      </c>
      <c r="J55" s="99">
        <v>1</v>
      </c>
      <c r="K55" s="99"/>
      <c r="L55" s="99"/>
      <c r="M55" s="118" t="s">
        <v>25</v>
      </c>
      <c r="N55" s="99"/>
      <c r="O55" s="121"/>
      <c r="P55" s="99">
        <v>1</v>
      </c>
      <c r="Q55" s="121"/>
      <c r="R55" s="121"/>
      <c r="S55" s="121"/>
      <c r="T55" s="99">
        <f t="shared" si="0"/>
        <v>0</v>
      </c>
      <c r="U55" s="121"/>
    </row>
    <row r="56" spans="1:21" ht="15.75" customHeight="1">
      <c r="A56" s="99">
        <v>57</v>
      </c>
      <c r="B56" s="54" t="s">
        <v>115</v>
      </c>
      <c r="C56" s="100" t="s">
        <v>116</v>
      </c>
      <c r="D56" s="54" t="s">
        <v>27</v>
      </c>
      <c r="E56" s="102" t="s">
        <v>21</v>
      </c>
      <c r="F56" s="102" t="s">
        <v>28</v>
      </c>
      <c r="G56" s="55">
        <v>124474</v>
      </c>
      <c r="H56" s="110" t="s">
        <v>23</v>
      </c>
      <c r="I56" s="99" t="s">
        <v>67</v>
      </c>
      <c r="J56" s="115">
        <v>4</v>
      </c>
      <c r="K56" s="99"/>
      <c r="L56" s="99"/>
      <c r="M56" s="118" t="s">
        <v>25</v>
      </c>
      <c r="N56" s="99"/>
      <c r="O56" s="121"/>
      <c r="P56" s="99">
        <v>2</v>
      </c>
      <c r="Q56" s="121"/>
      <c r="R56" s="121"/>
      <c r="S56" s="121"/>
      <c r="T56" s="99">
        <f t="shared" si="0"/>
        <v>2</v>
      </c>
      <c r="U56" s="121" t="s">
        <v>117</v>
      </c>
    </row>
    <row r="57" spans="1:21" ht="15.75" customHeight="1">
      <c r="J57" s="94">
        <f t="shared" ref="J57:P57" si="1">SUM(J2:J56)</f>
        <v>393</v>
      </c>
      <c r="K57" s="94">
        <f t="shared" si="1"/>
        <v>0</v>
      </c>
      <c r="L57" s="94">
        <f t="shared" si="1"/>
        <v>0</v>
      </c>
      <c r="M57" s="94">
        <f t="shared" si="1"/>
        <v>0</v>
      </c>
      <c r="N57" s="94">
        <f t="shared" si="1"/>
        <v>93</v>
      </c>
      <c r="O57" s="96">
        <f t="shared" si="1"/>
        <v>15</v>
      </c>
      <c r="P57" s="96">
        <f t="shared" si="1"/>
        <v>146</v>
      </c>
      <c r="T57" s="94">
        <f>SUM(T2:T56)</f>
        <v>139</v>
      </c>
    </row>
  </sheetData>
  <autoFilter ref="A1:U57" xr:uid="{00000000-0009-0000-0000-000000000000}"/>
  <conditionalFormatting sqref="H1:H1048576">
    <cfRule type="cellIs" dxfId="0" priority="2" operator="equal">
      <formula>"No"</formula>
    </cfRule>
  </conditionalFormatting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17"/>
  <sheetViews>
    <sheetView topLeftCell="F1" workbookViewId="0">
      <selection activeCell="N9" sqref="N9"/>
    </sheetView>
  </sheetViews>
  <sheetFormatPr defaultColWidth="8.875" defaultRowHeight="14.1"/>
  <cols>
    <col min="5" max="5" width="13.25" customWidth="1"/>
    <col min="6" max="6" width="11.125" customWidth="1"/>
    <col min="7" max="8" width="11.375" customWidth="1"/>
    <col min="9" max="9" width="13.25" customWidth="1"/>
    <col min="10" max="10" width="15.875" customWidth="1"/>
    <col min="11" max="11" width="14" customWidth="1"/>
    <col min="13" max="13" width="14" customWidth="1"/>
    <col min="14" max="14" width="13.375" customWidth="1"/>
    <col min="15" max="15" width="18" customWidth="1"/>
    <col min="16" max="16" width="18.25" customWidth="1"/>
    <col min="17" max="17" width="18.375" customWidth="1"/>
    <col min="18" max="18" width="20.25" customWidth="1"/>
    <col min="19" max="20" width="10" customWidth="1"/>
    <col min="21" max="21" width="6.25" customWidth="1"/>
    <col min="22" max="22" width="8" customWidth="1"/>
    <col min="23" max="23" width="10.375" customWidth="1"/>
    <col min="24" max="24" width="6.25" customWidth="1"/>
    <col min="25" max="25" width="8" customWidth="1"/>
    <col min="26" max="26" width="10.375" customWidth="1"/>
    <col min="27" max="27" width="6.25" customWidth="1"/>
    <col min="28" max="28" width="8" customWidth="1"/>
    <col min="29" max="29" width="10.375" customWidth="1"/>
    <col min="30" max="30" width="6.25" customWidth="1"/>
    <col min="31" max="31" width="8" customWidth="1"/>
    <col min="32" max="32" width="10.375" customWidth="1"/>
    <col min="33" max="33" width="6.25" customWidth="1"/>
    <col min="34" max="34" width="8" customWidth="1"/>
    <col min="35" max="35" width="10.375" customWidth="1"/>
    <col min="36" max="36" width="6.25" customWidth="1"/>
    <col min="37" max="37" width="8" customWidth="1"/>
    <col min="38" max="38" width="10.375" customWidth="1"/>
    <col min="39" max="39" width="6.25" customWidth="1"/>
    <col min="40" max="40" width="8" customWidth="1"/>
    <col min="41" max="41" width="10.375" customWidth="1"/>
    <col min="42" max="42" width="7.25" customWidth="1"/>
    <col min="43" max="43" width="8" customWidth="1"/>
    <col min="44" max="44" width="10.375" customWidth="1"/>
    <col min="45" max="45" width="7.25" customWidth="1"/>
    <col min="46" max="46" width="8" customWidth="1"/>
    <col min="47" max="47" width="10.375" customWidth="1"/>
    <col min="48" max="48" width="7.25" customWidth="1"/>
    <col min="49" max="49" width="8" customWidth="1"/>
    <col min="50" max="50" width="10.375" customWidth="1"/>
    <col min="51" max="51" width="7.25" customWidth="1"/>
    <col min="52" max="52" width="8" customWidth="1"/>
    <col min="53" max="53" width="10.375" customWidth="1"/>
    <col min="54" max="54" width="7.25" customWidth="1"/>
    <col min="55" max="55" width="8" customWidth="1"/>
    <col min="56" max="56" width="6.25" customWidth="1"/>
    <col min="57" max="59" width="8" customWidth="1"/>
    <col min="60" max="61" width="10.375" customWidth="1"/>
    <col min="62" max="62" width="10" customWidth="1"/>
  </cols>
  <sheetData>
    <row r="1" spans="3:18">
      <c r="M1" s="87" t="s">
        <v>7</v>
      </c>
      <c r="N1" s="87" t="s">
        <v>23</v>
      </c>
    </row>
    <row r="2" spans="3:18">
      <c r="C2" s="127" t="s">
        <v>118</v>
      </c>
      <c r="D2" s="128"/>
      <c r="E2" s="128"/>
      <c r="F2" s="128"/>
      <c r="G2" s="128"/>
      <c r="H2" s="128"/>
      <c r="I2" s="128"/>
      <c r="J2" s="128"/>
      <c r="K2" s="128"/>
    </row>
    <row r="3" spans="3:18" ht="42">
      <c r="C3" s="129" t="s">
        <v>119</v>
      </c>
      <c r="D3" s="129" t="s">
        <v>120</v>
      </c>
      <c r="E3" s="129" t="s">
        <v>121</v>
      </c>
      <c r="F3" s="129" t="s">
        <v>122</v>
      </c>
      <c r="G3" s="129"/>
      <c r="H3" s="129"/>
      <c r="I3" s="129" t="s">
        <v>123</v>
      </c>
      <c r="J3" s="130" t="s">
        <v>124</v>
      </c>
      <c r="K3" s="129" t="s">
        <v>125</v>
      </c>
      <c r="M3" s="88" t="s">
        <v>126</v>
      </c>
      <c r="N3" s="88" t="s">
        <v>127</v>
      </c>
      <c r="O3" s="88" t="s">
        <v>128</v>
      </c>
      <c r="P3" s="88" t="s">
        <v>129</v>
      </c>
      <c r="Q3" s="88" t="s">
        <v>130</v>
      </c>
      <c r="R3" s="88" t="s">
        <v>131</v>
      </c>
    </row>
    <row r="4" spans="3:18">
      <c r="C4" s="129"/>
      <c r="D4" s="129"/>
      <c r="E4" s="129"/>
      <c r="F4" s="79" t="s">
        <v>132</v>
      </c>
      <c r="G4" s="79" t="s">
        <v>133</v>
      </c>
      <c r="H4" s="79" t="s">
        <v>14</v>
      </c>
      <c r="I4" s="129"/>
      <c r="J4" s="130"/>
      <c r="K4" s="129"/>
      <c r="M4" s="89" t="s">
        <v>73</v>
      </c>
      <c r="N4" s="88">
        <v>27</v>
      </c>
      <c r="O4" s="88">
        <v>24</v>
      </c>
      <c r="P4" s="88"/>
      <c r="Q4" s="88"/>
      <c r="R4" s="88">
        <v>3</v>
      </c>
    </row>
    <row r="5" spans="3:18">
      <c r="C5" s="80" t="s">
        <v>134</v>
      </c>
      <c r="D5" s="81">
        <v>138</v>
      </c>
      <c r="E5" s="80">
        <v>85</v>
      </c>
      <c r="F5" s="80">
        <v>0</v>
      </c>
      <c r="G5" s="80">
        <v>0</v>
      </c>
      <c r="H5" s="80">
        <v>85</v>
      </c>
      <c r="I5" s="85">
        <f>E5/D5</f>
        <v>0.61594202898550721</v>
      </c>
      <c r="J5" s="80">
        <f>D5-E5</f>
        <v>53</v>
      </c>
      <c r="K5" s="80"/>
      <c r="M5" s="89" t="s">
        <v>101</v>
      </c>
      <c r="N5" s="88">
        <v>11</v>
      </c>
      <c r="O5" s="88">
        <v>8</v>
      </c>
      <c r="P5" s="88"/>
      <c r="Q5" s="88"/>
      <c r="R5" s="88">
        <v>3</v>
      </c>
    </row>
    <row r="6" spans="3:18">
      <c r="C6" s="82"/>
      <c r="D6" s="83"/>
      <c r="E6" s="83"/>
      <c r="F6" s="83"/>
      <c r="G6" s="83"/>
      <c r="H6" s="83"/>
      <c r="I6" s="86"/>
      <c r="J6" s="83"/>
      <c r="K6" s="83"/>
      <c r="M6" s="89" t="s">
        <v>115</v>
      </c>
      <c r="N6" s="88">
        <v>4</v>
      </c>
      <c r="O6" s="88">
        <v>2</v>
      </c>
      <c r="P6" s="88"/>
      <c r="Q6" s="88"/>
      <c r="R6" s="88">
        <v>2</v>
      </c>
    </row>
    <row r="7" spans="3:18" ht="27.95">
      <c r="H7" s="84">
        <f>H5/E5</f>
        <v>1</v>
      </c>
      <c r="M7" s="89" t="s">
        <v>96</v>
      </c>
      <c r="N7" s="88">
        <v>14</v>
      </c>
      <c r="O7" s="88">
        <v>11</v>
      </c>
      <c r="P7" s="88"/>
      <c r="Q7" s="88"/>
      <c r="R7" s="88">
        <v>3</v>
      </c>
    </row>
    <row r="8" spans="3:18">
      <c r="M8" s="89" t="s">
        <v>18</v>
      </c>
      <c r="N8" s="88">
        <v>42</v>
      </c>
      <c r="O8" s="88">
        <v>12</v>
      </c>
      <c r="P8" s="88">
        <v>15</v>
      </c>
      <c r="Q8" s="88">
        <v>15</v>
      </c>
      <c r="R8" s="88">
        <v>0</v>
      </c>
    </row>
    <row r="9" spans="3:18" ht="27.95">
      <c r="M9" s="89" t="s">
        <v>49</v>
      </c>
      <c r="N9" s="88">
        <v>30</v>
      </c>
      <c r="O9" s="88">
        <v>27</v>
      </c>
      <c r="P9" s="88"/>
      <c r="Q9" s="88"/>
      <c r="R9" s="88">
        <v>3</v>
      </c>
    </row>
    <row r="10" spans="3:18">
      <c r="M10" s="89" t="s">
        <v>83</v>
      </c>
      <c r="N10" s="88">
        <v>160</v>
      </c>
      <c r="O10" s="88">
        <v>135</v>
      </c>
      <c r="P10" s="88"/>
      <c r="Q10" s="88"/>
      <c r="R10" s="88">
        <v>25</v>
      </c>
    </row>
    <row r="11" spans="3:18">
      <c r="M11" s="89" t="s">
        <v>60</v>
      </c>
      <c r="N11" s="88">
        <v>14</v>
      </c>
      <c r="O11" s="88">
        <v>14</v>
      </c>
      <c r="P11" s="88"/>
      <c r="Q11" s="88"/>
      <c r="R11" s="88">
        <v>0</v>
      </c>
    </row>
    <row r="12" spans="3:18">
      <c r="M12" s="89" t="s">
        <v>135</v>
      </c>
      <c r="N12" s="88">
        <v>302</v>
      </c>
      <c r="O12">
        <v>233</v>
      </c>
      <c r="P12" s="90">
        <v>15</v>
      </c>
      <c r="Q12" s="90">
        <v>15</v>
      </c>
      <c r="R12" s="88">
        <v>39</v>
      </c>
    </row>
    <row r="13" spans="3:18">
      <c r="M13" s="41"/>
    </row>
    <row r="15" spans="3:18" ht="27.95">
      <c r="M15" s="91" t="s">
        <v>9</v>
      </c>
      <c r="N15" s="91" t="s">
        <v>132</v>
      </c>
      <c r="O15" s="91" t="s">
        <v>133</v>
      </c>
      <c r="P15" s="91" t="s">
        <v>14</v>
      </c>
    </row>
    <row r="16" spans="3:18">
      <c r="M16" s="92">
        <f>N12-R12</f>
        <v>263</v>
      </c>
      <c r="N16" s="92">
        <v>233</v>
      </c>
      <c r="O16" s="92">
        <v>15</v>
      </c>
      <c r="P16" s="92">
        <v>15</v>
      </c>
    </row>
    <row r="17" spans="13:16">
      <c r="M17" s="126" t="s">
        <v>136</v>
      </c>
      <c r="N17" s="93">
        <f>N16/M16</f>
        <v>0.88593155893536124</v>
      </c>
      <c r="O17" s="93">
        <f>O16/M16</f>
        <v>5.7034220532319393E-2</v>
      </c>
      <c r="P17" s="93">
        <f>P16/M16</f>
        <v>5.7034220532319393E-2</v>
      </c>
    </row>
  </sheetData>
  <mergeCells count="8">
    <mergeCell ref="C2:K2"/>
    <mergeCell ref="F3:H3"/>
    <mergeCell ref="C3:C4"/>
    <mergeCell ref="D3:D4"/>
    <mergeCell ref="E3:E4"/>
    <mergeCell ref="I3:I4"/>
    <mergeCell ref="J3:J4"/>
    <mergeCell ref="K3:K4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T98"/>
  <sheetViews>
    <sheetView topLeftCell="E1" workbookViewId="0">
      <selection activeCell="O4" sqref="O4"/>
    </sheetView>
  </sheetViews>
  <sheetFormatPr defaultColWidth="8.875" defaultRowHeight="14.1"/>
  <cols>
    <col min="2" max="2" width="14.375" customWidth="1"/>
    <col min="3" max="3" width="28.625" customWidth="1"/>
    <col min="4" max="4" width="23.25" customWidth="1"/>
    <col min="5" max="5" width="18.125" customWidth="1"/>
    <col min="6" max="6" width="14.125" customWidth="1"/>
    <col min="7" max="7" width="11.75" customWidth="1"/>
    <col min="8" max="8" width="24" customWidth="1"/>
    <col min="9" max="9" width="14.375" customWidth="1"/>
    <col min="10" max="10" width="37.75" customWidth="1"/>
    <col min="11" max="11" width="24" customWidth="1"/>
    <col min="12" max="12" width="26.375" customWidth="1"/>
    <col min="13" max="13" width="11.75" customWidth="1"/>
    <col min="14" max="14" width="11" customWidth="1"/>
    <col min="15" max="15" width="10.125" customWidth="1"/>
    <col min="16" max="16" width="15" customWidth="1"/>
  </cols>
  <sheetData>
    <row r="2" spans="2:20">
      <c r="B2" s="131" t="s">
        <v>137</v>
      </c>
      <c r="C2" s="131"/>
      <c r="D2" s="131"/>
      <c r="E2" s="131"/>
      <c r="F2" s="131"/>
      <c r="G2" s="131"/>
      <c r="H2" s="131"/>
      <c r="K2" s="132" t="s">
        <v>138</v>
      </c>
      <c r="L2" s="132"/>
      <c r="M2" s="132"/>
      <c r="N2" s="132"/>
      <c r="O2" s="132"/>
      <c r="P2" s="132"/>
      <c r="Q2" s="132"/>
      <c r="R2" s="132"/>
      <c r="S2" s="132"/>
      <c r="T2" s="132"/>
    </row>
    <row r="3" spans="2:20" ht="27.95">
      <c r="B3" s="59" t="s">
        <v>1</v>
      </c>
      <c r="C3" s="59" t="s">
        <v>139</v>
      </c>
      <c r="D3" s="60" t="s">
        <v>140</v>
      </c>
      <c r="E3" s="60" t="s">
        <v>141</v>
      </c>
      <c r="F3" s="60" t="s">
        <v>142</v>
      </c>
      <c r="G3" s="60" t="s">
        <v>143</v>
      </c>
      <c r="H3" s="60" t="s">
        <v>133</v>
      </c>
      <c r="K3" s="60" t="s">
        <v>144</v>
      </c>
      <c r="L3" s="60" t="s">
        <v>145</v>
      </c>
      <c r="M3" s="76" t="s">
        <v>146</v>
      </c>
      <c r="N3" s="76" t="s">
        <v>147</v>
      </c>
      <c r="O3" s="76" t="s">
        <v>148</v>
      </c>
      <c r="P3" s="76" t="s">
        <v>149</v>
      </c>
      <c r="Q3" s="76" t="s">
        <v>150</v>
      </c>
      <c r="R3" s="76" t="s">
        <v>151</v>
      </c>
      <c r="S3" s="76" t="s">
        <v>152</v>
      </c>
      <c r="T3" s="76" t="s">
        <v>153</v>
      </c>
    </row>
    <row r="4" spans="2:20">
      <c r="B4" s="61" t="s">
        <v>18</v>
      </c>
      <c r="C4" s="62">
        <v>16</v>
      </c>
      <c r="D4" s="62">
        <v>0</v>
      </c>
      <c r="E4" s="62">
        <v>13</v>
      </c>
      <c r="F4" s="62">
        <v>33</v>
      </c>
      <c r="G4" s="62">
        <v>33</v>
      </c>
      <c r="H4" s="62">
        <v>0</v>
      </c>
      <c r="K4" s="71" t="s">
        <v>154</v>
      </c>
      <c r="L4" s="72">
        <v>95</v>
      </c>
      <c r="M4" s="72">
        <v>95</v>
      </c>
      <c r="N4" s="72">
        <v>81</v>
      </c>
      <c r="O4" s="72">
        <v>14</v>
      </c>
      <c r="P4" s="72">
        <v>0</v>
      </c>
      <c r="Q4" s="72">
        <v>0</v>
      </c>
      <c r="R4" s="77">
        <f>M4/L4</f>
        <v>1</v>
      </c>
      <c r="S4" s="77">
        <f>N4/M4</f>
        <v>0.85263157894736841</v>
      </c>
      <c r="T4" s="77">
        <f>O4/M4</f>
        <v>0.14736842105263157</v>
      </c>
    </row>
    <row r="5" spans="2:20">
      <c r="B5" s="61" t="s">
        <v>155</v>
      </c>
      <c r="C5" s="62">
        <v>9</v>
      </c>
      <c r="D5" s="62">
        <v>0</v>
      </c>
      <c r="E5" s="62">
        <v>4</v>
      </c>
      <c r="F5" s="62">
        <v>27</v>
      </c>
      <c r="G5" s="62">
        <v>27</v>
      </c>
      <c r="H5" s="62">
        <v>0</v>
      </c>
      <c r="K5" s="66" t="s">
        <v>156</v>
      </c>
      <c r="L5" s="73">
        <v>95</v>
      </c>
      <c r="M5" s="73">
        <v>95</v>
      </c>
      <c r="N5" s="73">
        <v>84</v>
      </c>
      <c r="O5" s="73">
        <v>11</v>
      </c>
      <c r="P5" s="73">
        <v>0</v>
      </c>
      <c r="Q5" s="73">
        <v>0</v>
      </c>
      <c r="R5" s="78">
        <f>M5/L5</f>
        <v>1</v>
      </c>
      <c r="S5" s="78">
        <f>N5/M5</f>
        <v>0.88421052631578945</v>
      </c>
      <c r="T5" s="78">
        <f>O5/M5</f>
        <v>0.11578947368421053</v>
      </c>
    </row>
    <row r="6" spans="2:20">
      <c r="B6" s="63" t="s">
        <v>73</v>
      </c>
      <c r="C6" s="64">
        <v>6</v>
      </c>
      <c r="D6" s="64">
        <v>0</v>
      </c>
      <c r="E6" s="64">
        <v>3</v>
      </c>
      <c r="F6" s="64">
        <v>19</v>
      </c>
      <c r="G6" s="64">
        <v>19</v>
      </c>
      <c r="H6" s="64">
        <v>0</v>
      </c>
    </row>
    <row r="7" spans="2:20">
      <c r="B7" s="63" t="s">
        <v>101</v>
      </c>
      <c r="C7" s="65">
        <v>10</v>
      </c>
      <c r="D7" s="65">
        <v>0</v>
      </c>
      <c r="E7" s="65">
        <v>6</v>
      </c>
      <c r="F7" s="65">
        <v>19</v>
      </c>
      <c r="G7" s="65">
        <v>19</v>
      </c>
      <c r="H7" s="65">
        <v>0</v>
      </c>
      <c r="L7" s="74"/>
      <c r="M7" s="74"/>
      <c r="N7" s="74"/>
      <c r="O7" s="74"/>
      <c r="P7" s="74"/>
    </row>
    <row r="8" spans="2:20">
      <c r="B8" s="66" t="s">
        <v>157</v>
      </c>
      <c r="C8" s="67">
        <f t="shared" ref="C8:H8" si="0">SUM(C4:C7)</f>
        <v>41</v>
      </c>
      <c r="D8" s="67">
        <f t="shared" si="0"/>
        <v>0</v>
      </c>
      <c r="E8" s="67">
        <f t="shared" si="0"/>
        <v>26</v>
      </c>
      <c r="F8" s="67">
        <f t="shared" si="0"/>
        <v>98</v>
      </c>
      <c r="G8" s="67">
        <f t="shared" si="0"/>
        <v>98</v>
      </c>
      <c r="H8" s="67">
        <f t="shared" si="0"/>
        <v>0</v>
      </c>
    </row>
    <row r="10" spans="2:20">
      <c r="K10" s="47" t="s">
        <v>144</v>
      </c>
      <c r="L10" s="68" t="s">
        <v>158</v>
      </c>
      <c r="M10" s="68" t="s">
        <v>159</v>
      </c>
      <c r="N10" s="68" t="s">
        <v>160</v>
      </c>
    </row>
    <row r="11" spans="2:20">
      <c r="B11" s="47" t="s">
        <v>1</v>
      </c>
      <c r="C11" s="47" t="s">
        <v>161</v>
      </c>
      <c r="D11" s="47" t="s">
        <v>162</v>
      </c>
      <c r="E11" s="47" t="s">
        <v>163</v>
      </c>
      <c r="K11" s="47" t="s">
        <v>154</v>
      </c>
      <c r="L11" s="68">
        <v>98</v>
      </c>
      <c r="M11" s="68">
        <v>81</v>
      </c>
      <c r="N11" s="68">
        <v>14</v>
      </c>
    </row>
    <row r="12" spans="2:20">
      <c r="B12" s="47" t="s">
        <v>73</v>
      </c>
      <c r="C12" s="68">
        <v>19</v>
      </c>
      <c r="D12" s="68">
        <v>19</v>
      </c>
      <c r="E12" s="68">
        <v>0</v>
      </c>
      <c r="K12" s="47" t="s">
        <v>156</v>
      </c>
      <c r="L12" s="68">
        <v>98</v>
      </c>
      <c r="M12" s="68">
        <v>84</v>
      </c>
      <c r="N12" s="68">
        <v>11</v>
      </c>
    </row>
    <row r="13" spans="2:20">
      <c r="B13" s="47" t="s">
        <v>101</v>
      </c>
      <c r="C13" s="68">
        <v>19</v>
      </c>
      <c r="D13" s="68">
        <v>19</v>
      </c>
      <c r="E13" s="68">
        <v>0</v>
      </c>
      <c r="K13" s="47" t="s">
        <v>135</v>
      </c>
      <c r="L13" s="68">
        <v>196</v>
      </c>
      <c r="M13" s="68">
        <v>165</v>
      </c>
      <c r="N13" s="68">
        <v>25</v>
      </c>
    </row>
    <row r="14" spans="2:20">
      <c r="B14" s="47" t="s">
        <v>18</v>
      </c>
      <c r="C14" s="68">
        <v>33</v>
      </c>
      <c r="D14" s="68">
        <v>33</v>
      </c>
      <c r="E14" s="68">
        <v>0</v>
      </c>
    </row>
    <row r="15" spans="2:20">
      <c r="B15" s="47" t="s">
        <v>155</v>
      </c>
      <c r="C15" s="68">
        <v>27</v>
      </c>
      <c r="D15" s="68">
        <v>27</v>
      </c>
      <c r="E15" s="68">
        <v>0</v>
      </c>
    </row>
    <row r="16" spans="2:20">
      <c r="B16" s="47" t="s">
        <v>135</v>
      </c>
      <c r="C16" s="68">
        <v>98</v>
      </c>
      <c r="D16" s="68">
        <v>98</v>
      </c>
      <c r="E16" s="68">
        <v>0</v>
      </c>
    </row>
    <row r="26" spans="6:10" ht="31.5" customHeight="1"/>
    <row r="29" spans="6:10">
      <c r="F29" s="135" t="s">
        <v>144</v>
      </c>
      <c r="G29" s="134" t="s">
        <v>164</v>
      </c>
      <c r="H29" s="133" t="s">
        <v>165</v>
      </c>
      <c r="I29" s="134"/>
      <c r="J29" s="134"/>
    </row>
    <row r="30" spans="6:10" ht="39" customHeight="1">
      <c r="F30" s="136"/>
      <c r="G30" s="137"/>
      <c r="H30" s="69" t="s">
        <v>166</v>
      </c>
      <c r="I30" s="75" t="s">
        <v>167</v>
      </c>
      <c r="J30" s="75" t="s">
        <v>168</v>
      </c>
    </row>
    <row r="31" spans="6:10" ht="27.95">
      <c r="F31" s="68" t="s">
        <v>169</v>
      </c>
      <c r="G31" s="68">
        <v>16</v>
      </c>
      <c r="H31" s="70" t="s">
        <v>170</v>
      </c>
      <c r="I31" s="68">
        <v>10</v>
      </c>
      <c r="J31" s="68" t="s">
        <v>171</v>
      </c>
    </row>
    <row r="32" spans="6:10" ht="43.5" customHeight="1">
      <c r="F32" s="68" t="s">
        <v>172</v>
      </c>
      <c r="G32" s="68">
        <v>19</v>
      </c>
      <c r="H32" s="70" t="s">
        <v>170</v>
      </c>
      <c r="I32" s="68">
        <v>4</v>
      </c>
      <c r="J32" s="70" t="s">
        <v>173</v>
      </c>
    </row>
    <row r="98" spans="10:10">
      <c r="J98">
        <f>'Scripting and Execution Status'!P9</f>
        <v>0</v>
      </c>
    </row>
  </sheetData>
  <mergeCells count="5">
    <mergeCell ref="B2:H2"/>
    <mergeCell ref="K2:T2"/>
    <mergeCell ref="H29:J29"/>
    <mergeCell ref="F29:F30"/>
    <mergeCell ref="G29:G30"/>
  </mergeCells>
  <pageMargins left="0.69930555555555596" right="0.69930555555555596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2"/>
  <sheetViews>
    <sheetView workbookViewId="0">
      <selection activeCell="A2" sqref="A2"/>
    </sheetView>
  </sheetViews>
  <sheetFormatPr defaultColWidth="9" defaultRowHeight="14.1"/>
  <cols>
    <col min="3" max="3" width="18.625" customWidth="1"/>
    <col min="4" max="4" width="50.75" customWidth="1"/>
  </cols>
  <sheetData>
    <row r="1" spans="1:5" ht="32.25" customHeight="1">
      <c r="A1" s="45" t="s">
        <v>1</v>
      </c>
      <c r="B1" s="46" t="s">
        <v>2</v>
      </c>
      <c r="C1" s="45" t="s">
        <v>174</v>
      </c>
      <c r="D1" s="45" t="s">
        <v>175</v>
      </c>
      <c r="E1" s="45" t="s">
        <v>176</v>
      </c>
    </row>
    <row r="2" spans="1:5" ht="27.95">
      <c r="A2" s="47"/>
      <c r="B2" s="47"/>
      <c r="C2" s="48" t="s">
        <v>177</v>
      </c>
      <c r="D2" s="49" t="s">
        <v>178</v>
      </c>
      <c r="E2" s="47"/>
    </row>
    <row r="3" spans="1:5" ht="24.95">
      <c r="A3" s="47"/>
      <c r="B3" s="47"/>
      <c r="C3" s="48"/>
      <c r="D3" s="49" t="s">
        <v>179</v>
      </c>
      <c r="E3" s="47"/>
    </row>
    <row r="4" spans="1:5" ht="24.95">
      <c r="A4" s="47"/>
      <c r="B4" s="47"/>
      <c r="C4" s="48"/>
      <c r="D4" s="49" t="s">
        <v>180</v>
      </c>
      <c r="E4" s="47"/>
    </row>
    <row r="5" spans="1:5" ht="24.95">
      <c r="A5" s="47"/>
      <c r="B5" s="47"/>
      <c r="C5" s="48"/>
      <c r="D5" s="49" t="s">
        <v>181</v>
      </c>
      <c r="E5" s="47"/>
    </row>
    <row r="6" spans="1:5" ht="24.95">
      <c r="A6" s="47"/>
      <c r="B6" s="47"/>
      <c r="C6" s="48"/>
      <c r="D6" s="49" t="s">
        <v>182</v>
      </c>
      <c r="E6" s="47"/>
    </row>
    <row r="7" spans="1:5" ht="24.95">
      <c r="A7" s="47"/>
      <c r="B7" s="47"/>
      <c r="C7" s="48"/>
      <c r="D7" s="49" t="s">
        <v>183</v>
      </c>
      <c r="E7" s="47"/>
    </row>
    <row r="8" spans="1:5" ht="24.95">
      <c r="A8" s="47"/>
      <c r="B8" s="47"/>
      <c r="C8" s="48"/>
      <c r="D8" s="49" t="s">
        <v>184</v>
      </c>
      <c r="E8" s="47"/>
    </row>
    <row r="9" spans="1:5" ht="24.95">
      <c r="A9" s="47"/>
      <c r="B9" s="47"/>
      <c r="C9" s="48"/>
      <c r="D9" s="50" t="s">
        <v>185</v>
      </c>
      <c r="E9" s="47"/>
    </row>
    <row r="10" spans="1:5">
      <c r="A10" s="47"/>
      <c r="B10" s="47"/>
      <c r="C10" s="48" t="s">
        <v>186</v>
      </c>
      <c r="D10" s="50" t="s">
        <v>187</v>
      </c>
      <c r="E10" s="47"/>
    </row>
    <row r="11" spans="1:5">
      <c r="A11" s="47"/>
      <c r="B11" s="47"/>
      <c r="C11" s="48"/>
      <c r="D11" s="50" t="s">
        <v>188</v>
      </c>
      <c r="E11" s="47"/>
    </row>
    <row r="12" spans="1:5">
      <c r="A12" s="47"/>
      <c r="B12" s="47"/>
      <c r="C12" s="48"/>
      <c r="D12" s="50" t="s">
        <v>189</v>
      </c>
      <c r="E12" s="47"/>
    </row>
    <row r="13" spans="1:5">
      <c r="A13" s="47"/>
      <c r="B13" s="47"/>
      <c r="C13" s="48"/>
      <c r="D13" s="50" t="s">
        <v>190</v>
      </c>
      <c r="E13" s="47"/>
    </row>
    <row r="14" spans="1:5">
      <c r="A14" s="47"/>
      <c r="B14" s="47"/>
      <c r="C14" s="48"/>
      <c r="D14" s="50" t="s">
        <v>191</v>
      </c>
      <c r="E14" s="47"/>
    </row>
    <row r="15" spans="1:5">
      <c r="A15" s="47"/>
      <c r="B15" s="47"/>
      <c r="C15" s="48"/>
      <c r="D15" s="50" t="s">
        <v>192</v>
      </c>
      <c r="E15" s="47"/>
    </row>
    <row r="16" spans="1:5" ht="38.1">
      <c r="A16" s="47"/>
      <c r="B16" s="47"/>
      <c r="C16" s="48"/>
      <c r="D16" s="50" t="s">
        <v>193</v>
      </c>
      <c r="E16" s="47"/>
    </row>
    <row r="17" spans="1:5" ht="38.1">
      <c r="A17" s="47"/>
      <c r="B17" s="47"/>
      <c r="C17" s="48" t="s">
        <v>101</v>
      </c>
      <c r="D17" s="50" t="s">
        <v>194</v>
      </c>
      <c r="E17" s="54">
        <v>132092</v>
      </c>
    </row>
    <row r="18" spans="1:5" ht="38.1">
      <c r="A18" s="47"/>
      <c r="B18" s="47"/>
      <c r="C18" s="48"/>
      <c r="D18" s="50" t="s">
        <v>195</v>
      </c>
      <c r="E18" s="54">
        <v>132092</v>
      </c>
    </row>
    <row r="19" spans="1:5" ht="38.1">
      <c r="A19" s="47"/>
      <c r="B19" s="47"/>
      <c r="C19" s="48"/>
      <c r="D19" s="50" t="s">
        <v>196</v>
      </c>
      <c r="E19" s="54">
        <v>132092</v>
      </c>
    </row>
    <row r="20" spans="1:5" ht="38.1">
      <c r="A20" s="47"/>
      <c r="B20" s="47"/>
      <c r="C20" s="48"/>
      <c r="D20" s="50" t="s">
        <v>197</v>
      </c>
      <c r="E20" s="47">
        <v>132094</v>
      </c>
    </row>
    <row r="21" spans="1:5" ht="38.1">
      <c r="A21" s="47"/>
      <c r="B21" s="47"/>
      <c r="C21" s="48"/>
      <c r="D21" s="50" t="s">
        <v>198</v>
      </c>
      <c r="E21" s="47">
        <v>132094</v>
      </c>
    </row>
    <row r="22" spans="1:5" ht="38.1">
      <c r="A22" s="47"/>
      <c r="B22" s="47"/>
      <c r="C22" s="48"/>
      <c r="D22" s="50" t="s">
        <v>199</v>
      </c>
      <c r="E22" s="47">
        <v>132094</v>
      </c>
    </row>
    <row r="23" spans="1:5" ht="24.95">
      <c r="A23" s="47"/>
      <c r="B23" s="47"/>
      <c r="C23" s="48"/>
      <c r="D23" s="50" t="s">
        <v>200</v>
      </c>
      <c r="E23" s="47">
        <v>132819</v>
      </c>
    </row>
    <row r="24" spans="1:5" ht="24.95">
      <c r="A24" s="47"/>
      <c r="B24" s="47"/>
      <c r="C24" s="48"/>
      <c r="D24" s="50" t="s">
        <v>201</v>
      </c>
      <c r="E24" s="47">
        <v>132819</v>
      </c>
    </row>
    <row r="25" spans="1:5" ht="24.95">
      <c r="A25" s="47"/>
      <c r="B25" s="47"/>
      <c r="C25" s="48"/>
      <c r="D25" s="50" t="s">
        <v>202</v>
      </c>
      <c r="E25" s="47">
        <v>132819</v>
      </c>
    </row>
    <row r="26" spans="1:5" ht="38.1">
      <c r="A26" s="47"/>
      <c r="B26" s="47"/>
      <c r="C26" s="48"/>
      <c r="D26" s="50" t="s">
        <v>203</v>
      </c>
      <c r="E26" s="54"/>
    </row>
    <row r="27" spans="1:5" ht="24.95">
      <c r="A27" s="47"/>
      <c r="B27" s="47"/>
      <c r="C27" s="48"/>
      <c r="D27" s="50" t="s">
        <v>105</v>
      </c>
      <c r="E27" s="54">
        <v>132251</v>
      </c>
    </row>
    <row r="28" spans="1:5">
      <c r="A28" s="47"/>
      <c r="B28" s="47"/>
      <c r="C28" s="48"/>
      <c r="D28" s="50" t="s">
        <v>104</v>
      </c>
      <c r="E28" s="54">
        <v>132100</v>
      </c>
    </row>
    <row r="29" spans="1:5">
      <c r="A29" s="47"/>
      <c r="B29" s="47"/>
      <c r="C29" s="48"/>
      <c r="D29" s="50" t="s">
        <v>102</v>
      </c>
      <c r="E29" s="54">
        <v>132101</v>
      </c>
    </row>
    <row r="30" spans="1:5" ht="24.95">
      <c r="A30" s="47"/>
      <c r="B30" s="47"/>
      <c r="C30" s="48"/>
      <c r="D30" s="51" t="s">
        <v>204</v>
      </c>
      <c r="E30" s="47"/>
    </row>
    <row r="31" spans="1:5" ht="24.95">
      <c r="A31" s="47"/>
      <c r="B31" s="47"/>
      <c r="C31" s="48" t="s">
        <v>205</v>
      </c>
      <c r="D31" s="51" t="s">
        <v>206</v>
      </c>
      <c r="E31" s="47"/>
    </row>
    <row r="32" spans="1:5" ht="24.95">
      <c r="A32" s="47"/>
      <c r="B32" s="47"/>
      <c r="C32" s="48"/>
      <c r="D32" s="50" t="s">
        <v>207</v>
      </c>
      <c r="E32" s="47"/>
    </row>
    <row r="33" spans="1:5" ht="24.95">
      <c r="A33" s="47"/>
      <c r="B33" s="47"/>
      <c r="C33" s="48" t="s">
        <v>208</v>
      </c>
      <c r="D33" s="50" t="s">
        <v>209</v>
      </c>
      <c r="E33" s="47"/>
    </row>
    <row r="34" spans="1:5" ht="24.95">
      <c r="A34" s="47"/>
      <c r="B34" s="47"/>
      <c r="C34" s="48" t="s">
        <v>210</v>
      </c>
      <c r="D34" s="50" t="s">
        <v>211</v>
      </c>
      <c r="E34" s="47"/>
    </row>
    <row r="35" spans="1:5" ht="24.95">
      <c r="A35" s="47"/>
      <c r="B35" s="47"/>
      <c r="C35" s="48"/>
      <c r="D35" s="50" t="s">
        <v>212</v>
      </c>
      <c r="E35" s="55">
        <v>133870</v>
      </c>
    </row>
    <row r="36" spans="1:5" ht="24.95">
      <c r="A36" s="47"/>
      <c r="B36" s="47"/>
      <c r="C36" s="48"/>
      <c r="D36" s="50" t="s">
        <v>213</v>
      </c>
      <c r="E36" s="47"/>
    </row>
    <row r="37" spans="1:5" ht="38.1">
      <c r="A37" s="47"/>
      <c r="B37" s="47"/>
      <c r="C37" s="48"/>
      <c r="D37" s="50" t="s">
        <v>214</v>
      </c>
      <c r="E37" s="47"/>
    </row>
    <row r="38" spans="1:5" ht="24.95">
      <c r="A38" s="47"/>
      <c r="B38" s="47"/>
      <c r="C38" s="48"/>
      <c r="D38" s="50" t="s">
        <v>215</v>
      </c>
      <c r="E38" s="56">
        <v>133867</v>
      </c>
    </row>
    <row r="39" spans="1:5" ht="24.95">
      <c r="A39" s="47"/>
      <c r="B39" s="47"/>
      <c r="C39" s="48"/>
      <c r="D39" s="52" t="s">
        <v>216</v>
      </c>
      <c r="E39" s="47"/>
    </row>
    <row r="40" spans="1:5" ht="24.95">
      <c r="A40" s="47"/>
      <c r="B40" s="47"/>
      <c r="C40" s="48"/>
      <c r="D40" s="52" t="s">
        <v>217</v>
      </c>
      <c r="E40" s="54">
        <v>133875</v>
      </c>
    </row>
    <row r="41" spans="1:5" ht="24.95">
      <c r="A41" s="47"/>
      <c r="B41" s="47"/>
      <c r="C41" s="48"/>
      <c r="D41" s="52" t="s">
        <v>218</v>
      </c>
      <c r="E41" s="54">
        <v>133866</v>
      </c>
    </row>
    <row r="42" spans="1:5" ht="24.95">
      <c r="A42" s="47"/>
      <c r="B42" s="47"/>
      <c r="C42" s="48"/>
      <c r="D42" s="52" t="s">
        <v>219</v>
      </c>
      <c r="E42" s="47"/>
    </row>
    <row r="43" spans="1:5" ht="24.95">
      <c r="A43" s="47"/>
      <c r="B43" s="47"/>
      <c r="C43" s="48" t="s">
        <v>220</v>
      </c>
      <c r="D43" s="52" t="s">
        <v>221</v>
      </c>
      <c r="E43" s="57">
        <v>133877</v>
      </c>
    </row>
    <row r="44" spans="1:5">
      <c r="A44" s="47"/>
      <c r="B44" s="47"/>
      <c r="C44" s="48"/>
      <c r="D44" s="52" t="s">
        <v>222</v>
      </c>
      <c r="E44" s="47"/>
    </row>
    <row r="45" spans="1:5" ht="24.95">
      <c r="A45" s="47"/>
      <c r="B45" s="47"/>
      <c r="C45" s="48" t="s">
        <v>73</v>
      </c>
      <c r="D45" s="52" t="s">
        <v>223</v>
      </c>
      <c r="E45" s="47">
        <v>139124</v>
      </c>
    </row>
    <row r="46" spans="1:5" ht="24.95">
      <c r="A46" s="47"/>
      <c r="B46" s="47"/>
      <c r="C46" s="48"/>
      <c r="D46" s="52" t="s">
        <v>224</v>
      </c>
      <c r="E46" s="47"/>
    </row>
    <row r="47" spans="1:5">
      <c r="A47" s="47"/>
      <c r="B47" s="47"/>
      <c r="C47" s="48"/>
      <c r="D47" s="50" t="s">
        <v>225</v>
      </c>
      <c r="E47" s="58">
        <v>139122</v>
      </c>
    </row>
    <row r="48" spans="1:5" ht="24.95">
      <c r="A48" s="47"/>
      <c r="B48" s="47"/>
      <c r="C48" s="48"/>
      <c r="D48" s="50" t="s">
        <v>226</v>
      </c>
      <c r="E48" s="47"/>
    </row>
    <row r="49" spans="1:5" ht="24.95">
      <c r="A49" s="47"/>
      <c r="B49" s="47"/>
      <c r="C49" s="48"/>
      <c r="D49" s="50" t="s">
        <v>227</v>
      </c>
      <c r="E49" s="47"/>
    </row>
    <row r="50" spans="1:5" ht="24.95">
      <c r="A50" s="47"/>
      <c r="B50" s="47"/>
      <c r="C50" s="48"/>
      <c r="D50" s="50" t="s">
        <v>228</v>
      </c>
      <c r="E50" s="47"/>
    </row>
    <row r="51" spans="1:5" ht="24.95">
      <c r="A51" s="47"/>
      <c r="B51" s="47"/>
      <c r="C51" s="48"/>
      <c r="D51" s="50" t="s">
        <v>229</v>
      </c>
      <c r="E51" s="47"/>
    </row>
    <row r="52" spans="1:5" ht="24.95">
      <c r="A52" s="47"/>
      <c r="B52" s="47"/>
      <c r="C52" s="48"/>
      <c r="D52" s="50" t="s">
        <v>230</v>
      </c>
      <c r="E52" s="54">
        <v>139124</v>
      </c>
    </row>
    <row r="53" spans="1:5" ht="38.1">
      <c r="A53" s="47"/>
      <c r="B53" s="47"/>
      <c r="C53" s="48"/>
      <c r="D53" s="53" t="s">
        <v>231</v>
      </c>
      <c r="E53" s="47"/>
    </row>
    <row r="54" spans="1:5">
      <c r="A54" s="47"/>
      <c r="B54" s="47"/>
      <c r="C54" s="48"/>
      <c r="D54" s="50" t="s">
        <v>232</v>
      </c>
      <c r="E54" s="47"/>
    </row>
    <row r="55" spans="1:5" ht="24.95">
      <c r="A55" s="47"/>
      <c r="B55" s="47"/>
      <c r="C55" s="48" t="s">
        <v>60</v>
      </c>
      <c r="D55" s="50" t="s">
        <v>233</v>
      </c>
      <c r="E55" s="54">
        <v>139142</v>
      </c>
    </row>
    <row r="56" spans="1:5" ht="24.95">
      <c r="A56" s="47"/>
      <c r="B56" s="47"/>
      <c r="C56" s="48"/>
      <c r="D56" s="50" t="s">
        <v>234</v>
      </c>
      <c r="E56" s="47"/>
    </row>
    <row r="57" spans="1:5">
      <c r="A57" s="47"/>
      <c r="B57" s="47"/>
      <c r="C57" s="48"/>
      <c r="D57" s="50" t="s">
        <v>235</v>
      </c>
      <c r="E57" s="54">
        <v>139143</v>
      </c>
    </row>
    <row r="58" spans="1:5" ht="24.95">
      <c r="A58" s="47"/>
      <c r="B58" s="47"/>
      <c r="C58" s="48"/>
      <c r="D58" s="50" t="s">
        <v>236</v>
      </c>
      <c r="E58" s="54">
        <v>139143</v>
      </c>
    </row>
    <row r="59" spans="1:5" ht="24.95">
      <c r="A59" s="47"/>
      <c r="B59" s="47"/>
      <c r="C59" s="48" t="s">
        <v>155</v>
      </c>
      <c r="D59" s="50" t="s">
        <v>237</v>
      </c>
      <c r="E59" s="57">
        <v>139171</v>
      </c>
    </row>
    <row r="60" spans="1:5">
      <c r="A60" s="47"/>
      <c r="B60" s="47"/>
      <c r="C60" s="48"/>
      <c r="D60" s="50" t="s">
        <v>238</v>
      </c>
      <c r="E60" s="54">
        <v>139167</v>
      </c>
    </row>
    <row r="61" spans="1:5" ht="24.95">
      <c r="A61" s="47"/>
      <c r="B61" s="47"/>
      <c r="C61" s="48"/>
      <c r="D61" s="50" t="s">
        <v>239</v>
      </c>
      <c r="E61" s="47"/>
    </row>
    <row r="62" spans="1:5" ht="24.95">
      <c r="A62" s="47"/>
      <c r="B62" s="47"/>
      <c r="C62" s="48"/>
      <c r="D62" s="50" t="s">
        <v>240</v>
      </c>
      <c r="E62" s="47"/>
    </row>
    <row r="63" spans="1:5" ht="24.95">
      <c r="A63" s="47"/>
      <c r="B63" s="47"/>
      <c r="C63" s="48"/>
      <c r="D63" s="50" t="s">
        <v>241</v>
      </c>
      <c r="E63" s="47"/>
    </row>
    <row r="64" spans="1:5" ht="24.95">
      <c r="A64" s="47"/>
      <c r="B64" s="47"/>
      <c r="C64" s="48"/>
      <c r="D64" s="50" t="s">
        <v>242</v>
      </c>
      <c r="E64" s="47"/>
    </row>
    <row r="65" spans="1:5" ht="24.95">
      <c r="A65" s="47"/>
      <c r="B65" s="47"/>
      <c r="C65" s="48"/>
      <c r="D65" s="50" t="s">
        <v>239</v>
      </c>
      <c r="E65" s="47"/>
    </row>
    <row r="66" spans="1:5" ht="38.1">
      <c r="A66" s="47"/>
      <c r="B66" s="47"/>
      <c r="C66" s="48"/>
      <c r="D66" s="50" t="s">
        <v>243</v>
      </c>
      <c r="E66" s="47"/>
    </row>
    <row r="67" spans="1:5" ht="38.1">
      <c r="A67" s="47"/>
      <c r="B67" s="47"/>
      <c r="C67" s="48"/>
      <c r="D67" s="50" t="s">
        <v>244</v>
      </c>
      <c r="E67" s="47"/>
    </row>
    <row r="68" spans="1:5" ht="24.95">
      <c r="A68" s="47"/>
      <c r="B68" s="47"/>
      <c r="C68" s="48"/>
      <c r="D68" s="50" t="s">
        <v>245</v>
      </c>
      <c r="E68" s="47"/>
    </row>
    <row r="69" spans="1:5">
      <c r="A69" s="47"/>
      <c r="B69" s="47"/>
      <c r="C69" s="48" t="s">
        <v>18</v>
      </c>
      <c r="D69" s="50" t="s">
        <v>246</v>
      </c>
      <c r="E69" s="47"/>
    </row>
    <row r="70" spans="1:5" ht="24.95">
      <c r="A70" s="47"/>
      <c r="B70" s="47"/>
      <c r="C70" s="48"/>
      <c r="D70" s="50" t="s">
        <v>247</v>
      </c>
      <c r="E70" s="57">
        <v>140509</v>
      </c>
    </row>
    <row r="71" spans="1:5" ht="24.95">
      <c r="A71" s="47"/>
      <c r="B71" s="47"/>
      <c r="C71" s="48"/>
      <c r="D71" s="50" t="s">
        <v>248</v>
      </c>
      <c r="E71" s="54">
        <v>140485</v>
      </c>
    </row>
    <row r="72" spans="1:5" ht="24.95">
      <c r="A72" s="47"/>
      <c r="B72" s="47"/>
      <c r="C72" s="48"/>
      <c r="D72" s="50" t="s">
        <v>249</v>
      </c>
      <c r="E72" s="47"/>
    </row>
    <row r="73" spans="1:5">
      <c r="A73" s="47"/>
      <c r="B73" s="47"/>
      <c r="C73" s="48"/>
      <c r="D73" s="50" t="s">
        <v>250</v>
      </c>
      <c r="E73" s="47"/>
    </row>
    <row r="74" spans="1:5" ht="24.95">
      <c r="A74" s="47"/>
      <c r="B74" s="47"/>
      <c r="C74" s="48"/>
      <c r="D74" s="50" t="s">
        <v>251</v>
      </c>
      <c r="E74" s="47"/>
    </row>
    <row r="75" spans="1:5" ht="24.95">
      <c r="A75" s="47"/>
      <c r="B75" s="47"/>
      <c r="C75" s="48"/>
      <c r="D75" s="50" t="s">
        <v>252</v>
      </c>
      <c r="E75" s="47"/>
    </row>
    <row r="76" spans="1:5" ht="24.95">
      <c r="A76" s="47"/>
      <c r="B76" s="47"/>
      <c r="C76" s="48"/>
      <c r="D76" s="50" t="s">
        <v>239</v>
      </c>
      <c r="E76" s="47"/>
    </row>
    <row r="77" spans="1:5">
      <c r="A77" s="47"/>
      <c r="B77" s="47"/>
      <c r="C77" s="48"/>
      <c r="D77" s="50" t="s">
        <v>253</v>
      </c>
      <c r="E77" s="47"/>
    </row>
    <row r="78" spans="1:5">
      <c r="A78" s="47"/>
      <c r="B78" s="47"/>
      <c r="C78" s="48"/>
      <c r="D78" s="50" t="s">
        <v>254</v>
      </c>
      <c r="E78" s="54">
        <v>140481</v>
      </c>
    </row>
    <row r="79" spans="1:5" ht="24.95">
      <c r="A79" s="47"/>
      <c r="B79" s="47"/>
      <c r="C79" s="48"/>
      <c r="D79" s="50" t="s">
        <v>255</v>
      </c>
      <c r="E79" s="54">
        <v>140481</v>
      </c>
    </row>
    <row r="80" spans="1:5" ht="24.95">
      <c r="A80" s="47"/>
      <c r="B80" s="47"/>
      <c r="C80" s="48"/>
      <c r="D80" s="50" t="s">
        <v>256</v>
      </c>
      <c r="E80" s="54">
        <v>140484</v>
      </c>
    </row>
    <row r="81" spans="1:5" ht="24.95">
      <c r="A81" s="47"/>
      <c r="B81" s="47"/>
      <c r="C81" s="48" t="s">
        <v>257</v>
      </c>
      <c r="D81" s="50" t="s">
        <v>258</v>
      </c>
      <c r="E81" s="54">
        <v>140483</v>
      </c>
    </row>
    <row r="82" spans="1:5">
      <c r="A82" s="47"/>
      <c r="B82" s="47"/>
      <c r="C82" s="48"/>
      <c r="D82" s="50"/>
      <c r="E82" s="47"/>
    </row>
    <row r="83" spans="1:5" ht="24.95">
      <c r="A83" s="47"/>
      <c r="B83" s="47"/>
      <c r="C83" s="48"/>
      <c r="D83" s="50" t="s">
        <v>259</v>
      </c>
      <c r="E83" s="54">
        <v>140478</v>
      </c>
    </row>
    <row r="84" spans="1:5" ht="24.95">
      <c r="A84" s="47"/>
      <c r="B84" s="47"/>
      <c r="C84" s="48"/>
      <c r="D84" s="50" t="s">
        <v>260</v>
      </c>
      <c r="E84" s="54">
        <v>140473</v>
      </c>
    </row>
    <row r="85" spans="1:5">
      <c r="A85" s="47"/>
      <c r="B85" s="47"/>
      <c r="C85" s="48"/>
      <c r="D85" s="50" t="s">
        <v>30</v>
      </c>
      <c r="E85" s="54">
        <v>140475</v>
      </c>
    </row>
    <row r="86" spans="1:5" ht="24.95">
      <c r="A86" s="47"/>
      <c r="B86" s="47"/>
      <c r="C86" s="48"/>
      <c r="D86" s="50" t="s">
        <v>261</v>
      </c>
      <c r="E86" s="47"/>
    </row>
    <row r="87" spans="1:5">
      <c r="A87" s="47"/>
      <c r="B87" s="47"/>
      <c r="C87" s="48" t="s">
        <v>262</v>
      </c>
      <c r="D87" s="50" t="s">
        <v>263</v>
      </c>
      <c r="E87" s="47"/>
    </row>
    <row r="88" spans="1:5">
      <c r="A88" s="47"/>
      <c r="B88" s="47"/>
      <c r="C88" s="48"/>
      <c r="D88" s="50" t="s">
        <v>264</v>
      </c>
      <c r="E88" s="47"/>
    </row>
    <row r="89" spans="1:5" ht="24.95">
      <c r="A89" s="47"/>
      <c r="B89" s="47"/>
      <c r="C89" s="48"/>
      <c r="D89" s="50" t="s">
        <v>265</v>
      </c>
      <c r="E89" s="47"/>
    </row>
    <row r="90" spans="1:5" ht="38.1">
      <c r="A90" s="47"/>
      <c r="B90" s="47"/>
      <c r="C90" s="48"/>
      <c r="D90" s="50" t="s">
        <v>266</v>
      </c>
      <c r="E90" s="47"/>
    </row>
    <row r="91" spans="1:5" ht="24.95">
      <c r="A91" s="47"/>
      <c r="B91" s="47"/>
      <c r="C91" s="48"/>
      <c r="D91" s="50" t="s">
        <v>267</v>
      </c>
      <c r="E91" s="47"/>
    </row>
    <row r="92" spans="1:5">
      <c r="A92" s="47"/>
      <c r="B92" s="47"/>
      <c r="C92" s="48"/>
      <c r="D92" s="50" t="s">
        <v>268</v>
      </c>
      <c r="E92" s="47"/>
    </row>
    <row r="93" spans="1:5" ht="24.95">
      <c r="A93" s="47"/>
      <c r="B93" s="47"/>
      <c r="C93" s="48"/>
      <c r="D93" s="50" t="s">
        <v>269</v>
      </c>
      <c r="E93" s="47"/>
    </row>
    <row r="94" spans="1:5" ht="24.95">
      <c r="A94" s="47"/>
      <c r="B94" s="47"/>
      <c r="C94" s="48"/>
      <c r="D94" s="50" t="s">
        <v>270</v>
      </c>
      <c r="E94" s="47"/>
    </row>
    <row r="95" spans="1:5" ht="24.95">
      <c r="A95" s="47"/>
      <c r="B95" s="47"/>
      <c r="C95" s="48"/>
      <c r="D95" s="50" t="s">
        <v>271</v>
      </c>
      <c r="E95" s="47"/>
    </row>
    <row r="96" spans="1:5" ht="24.95">
      <c r="A96" s="47"/>
      <c r="B96" s="47"/>
      <c r="C96" s="48"/>
      <c r="D96" s="50" t="s">
        <v>272</v>
      </c>
      <c r="E96" s="47"/>
    </row>
    <row r="97" spans="1:5" ht="24.95">
      <c r="A97" s="47"/>
      <c r="B97" s="47"/>
      <c r="C97" s="48"/>
      <c r="D97" s="50" t="s">
        <v>273</v>
      </c>
      <c r="E97" s="47"/>
    </row>
    <row r="98" spans="1:5" ht="24.95">
      <c r="A98" s="47"/>
      <c r="B98" s="47"/>
      <c r="C98" s="48"/>
      <c r="D98" s="50" t="s">
        <v>274</v>
      </c>
      <c r="E98" s="47"/>
    </row>
    <row r="99" spans="1:5" ht="24.95">
      <c r="A99" s="47"/>
      <c r="B99" s="47"/>
      <c r="C99" s="48" t="s">
        <v>275</v>
      </c>
      <c r="D99" s="50" t="s">
        <v>276</v>
      </c>
      <c r="E99" s="47"/>
    </row>
    <row r="100" spans="1:5">
      <c r="A100" s="47"/>
      <c r="B100" s="47"/>
      <c r="C100" s="48"/>
      <c r="D100" s="50" t="s">
        <v>277</v>
      </c>
      <c r="E100" s="47"/>
    </row>
    <row r="101" spans="1:5" ht="24.95">
      <c r="A101" s="47"/>
      <c r="B101" s="47"/>
      <c r="C101" s="48"/>
      <c r="D101" s="50" t="s">
        <v>278</v>
      </c>
      <c r="E101" s="47"/>
    </row>
    <row r="102" spans="1:5">
      <c r="A102" s="47"/>
      <c r="B102" s="47"/>
      <c r="C102" s="48"/>
      <c r="D102" s="50" t="s">
        <v>279</v>
      </c>
      <c r="E102" s="47"/>
    </row>
  </sheetData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N91"/>
  <sheetViews>
    <sheetView topLeftCell="A97" workbookViewId="0">
      <selection activeCell="K98" sqref="K98"/>
    </sheetView>
  </sheetViews>
  <sheetFormatPr defaultColWidth="9" defaultRowHeight="14.1"/>
  <cols>
    <col min="2" max="2" width="17.375" customWidth="1"/>
    <col min="3" max="3" width="48.875" customWidth="1"/>
  </cols>
  <sheetData>
    <row r="3" spans="2:14">
      <c r="B3" s="1" t="s">
        <v>18</v>
      </c>
    </row>
    <row r="4" spans="2:14">
      <c r="C4" t="s">
        <v>280</v>
      </c>
    </row>
    <row r="6" spans="2:14">
      <c r="C6" s="13"/>
      <c r="D6" s="139" t="s">
        <v>281</v>
      </c>
      <c r="E6" s="140"/>
      <c r="F6" s="140"/>
      <c r="G6" s="140"/>
      <c r="H6" s="140"/>
      <c r="I6" s="141"/>
      <c r="J6" s="139" t="s">
        <v>282</v>
      </c>
      <c r="K6" s="140"/>
      <c r="L6" s="141"/>
      <c r="M6" s="139" t="s">
        <v>283</v>
      </c>
      <c r="N6" s="141"/>
    </row>
    <row r="7" spans="2:14" ht="27.95">
      <c r="C7" s="14" t="s">
        <v>284</v>
      </c>
      <c r="D7" s="15" t="s">
        <v>285</v>
      </c>
      <c r="E7" s="26" t="s">
        <v>286</v>
      </c>
      <c r="F7" s="27" t="s">
        <v>287</v>
      </c>
      <c r="G7" s="28" t="s">
        <v>288</v>
      </c>
      <c r="H7" s="29" t="s">
        <v>289</v>
      </c>
      <c r="I7" s="14" t="s">
        <v>157</v>
      </c>
      <c r="J7" s="15" t="s">
        <v>285</v>
      </c>
      <c r="K7" s="26" t="s">
        <v>286</v>
      </c>
      <c r="L7" s="14" t="s">
        <v>157</v>
      </c>
      <c r="M7" s="14" t="s">
        <v>290</v>
      </c>
      <c r="N7" s="14" t="s">
        <v>291</v>
      </c>
    </row>
    <row r="8" spans="2:14" ht="31.5" customHeight="1">
      <c r="C8" s="4" t="s">
        <v>292</v>
      </c>
      <c r="D8" s="17">
        <v>24</v>
      </c>
      <c r="E8" s="30">
        <v>0</v>
      </c>
      <c r="F8" s="30">
        <v>0</v>
      </c>
      <c r="G8" s="30">
        <v>0</v>
      </c>
      <c r="H8" s="30">
        <v>0</v>
      </c>
      <c r="I8" s="30">
        <v>24</v>
      </c>
      <c r="J8" s="17">
        <v>3</v>
      </c>
      <c r="K8" s="30">
        <v>0</v>
      </c>
      <c r="L8" s="30">
        <v>3</v>
      </c>
      <c r="M8" s="35">
        <v>6.6206944444444403E-3</v>
      </c>
      <c r="N8" s="17" t="s">
        <v>285</v>
      </c>
    </row>
    <row r="9" spans="2:14" ht="38.25" customHeight="1">
      <c r="C9" s="4" t="s">
        <v>293</v>
      </c>
      <c r="D9" s="17">
        <v>24</v>
      </c>
      <c r="E9" s="30">
        <v>0</v>
      </c>
      <c r="F9" s="30">
        <v>0</v>
      </c>
      <c r="G9" s="30">
        <v>0</v>
      </c>
      <c r="H9" s="30">
        <v>0</v>
      </c>
      <c r="I9" s="30">
        <v>24</v>
      </c>
      <c r="J9" s="17">
        <v>3</v>
      </c>
      <c r="K9" s="30">
        <v>0</v>
      </c>
      <c r="L9" s="30">
        <v>3</v>
      </c>
      <c r="M9" s="35">
        <v>5.1968865740740699E-3</v>
      </c>
      <c r="N9" s="17" t="s">
        <v>285</v>
      </c>
    </row>
    <row r="10" spans="2:14" ht="27.75" customHeight="1">
      <c r="C10" s="4" t="s">
        <v>294</v>
      </c>
      <c r="D10" s="17">
        <v>24</v>
      </c>
      <c r="E10" s="30">
        <v>0</v>
      </c>
      <c r="F10" s="30">
        <v>0</v>
      </c>
      <c r="G10" s="30">
        <v>0</v>
      </c>
      <c r="H10" s="30">
        <v>0</v>
      </c>
      <c r="I10" s="30">
        <v>24</v>
      </c>
      <c r="J10" s="17">
        <v>3</v>
      </c>
      <c r="K10" s="30">
        <v>0</v>
      </c>
      <c r="L10" s="30">
        <v>3</v>
      </c>
      <c r="M10" s="35">
        <v>5.2437500000000001E-3</v>
      </c>
      <c r="N10" s="17" t="s">
        <v>285</v>
      </c>
    </row>
    <row r="11" spans="2:14" ht="30" customHeight="1">
      <c r="C11" s="4" t="s">
        <v>295</v>
      </c>
      <c r="D11" s="17">
        <v>20</v>
      </c>
      <c r="E11" s="38">
        <v>3</v>
      </c>
      <c r="F11" s="39">
        <v>16</v>
      </c>
      <c r="G11" s="30">
        <v>0</v>
      </c>
      <c r="H11" s="30">
        <v>0</v>
      </c>
      <c r="I11" s="30">
        <v>39</v>
      </c>
      <c r="J11" s="30">
        <v>0</v>
      </c>
      <c r="K11" s="38">
        <v>3</v>
      </c>
      <c r="L11" s="30">
        <v>3</v>
      </c>
      <c r="M11" s="35">
        <v>6.8790162037036997E-3</v>
      </c>
      <c r="N11" s="38" t="s">
        <v>286</v>
      </c>
    </row>
    <row r="12" spans="2:14" ht="24.75" customHeight="1">
      <c r="C12" s="4" t="s">
        <v>296</v>
      </c>
      <c r="D12" s="17">
        <v>21</v>
      </c>
      <c r="E12" s="30">
        <v>0</v>
      </c>
      <c r="F12" s="30">
        <v>0</v>
      </c>
      <c r="G12" s="30">
        <v>0</v>
      </c>
      <c r="H12" s="30">
        <v>0</v>
      </c>
      <c r="I12" s="30">
        <v>21</v>
      </c>
      <c r="J12" s="17">
        <v>3</v>
      </c>
      <c r="K12" s="30">
        <v>0</v>
      </c>
      <c r="L12" s="30">
        <v>3</v>
      </c>
      <c r="M12" s="35">
        <v>5.3782638888888899E-3</v>
      </c>
      <c r="N12" s="17" t="s">
        <v>285</v>
      </c>
    </row>
    <row r="13" spans="2:14">
      <c r="C13" s="14"/>
      <c r="D13" s="14">
        <v>113</v>
      </c>
      <c r="E13" s="14">
        <v>3</v>
      </c>
      <c r="F13" s="14">
        <v>16</v>
      </c>
      <c r="G13" s="14">
        <v>0</v>
      </c>
      <c r="H13" s="14">
        <v>0</v>
      </c>
      <c r="I13" s="14">
        <v>132</v>
      </c>
      <c r="J13" s="14">
        <v>12</v>
      </c>
      <c r="K13" s="14">
        <v>3</v>
      </c>
      <c r="L13" s="14">
        <v>15</v>
      </c>
      <c r="M13" s="36">
        <v>2.9318611111111101E-2</v>
      </c>
      <c r="N13" s="14">
        <v>5</v>
      </c>
    </row>
    <row r="14" spans="2:14">
      <c r="C14" s="14"/>
      <c r="D14" s="18">
        <v>0.85609999999999997</v>
      </c>
      <c r="E14" s="18">
        <v>2.2700000000000001E-2</v>
      </c>
      <c r="F14" s="18">
        <v>0.1212</v>
      </c>
      <c r="G14" s="18">
        <v>0</v>
      </c>
      <c r="H14" s="18">
        <v>0</v>
      </c>
      <c r="I14" s="14"/>
      <c r="J14" s="18">
        <v>0.8</v>
      </c>
      <c r="K14" s="18">
        <v>0.2</v>
      </c>
      <c r="L14" s="14"/>
      <c r="M14" s="14"/>
      <c r="N14" s="18">
        <v>0.8</v>
      </c>
    </row>
    <row r="18" spans="2:14">
      <c r="B18" s="1" t="s">
        <v>73</v>
      </c>
    </row>
    <row r="19" spans="2:14">
      <c r="C19" t="s">
        <v>280</v>
      </c>
    </row>
    <row r="20" spans="2:14">
      <c r="C20" s="41"/>
    </row>
    <row r="21" spans="2:14">
      <c r="C21" s="42"/>
      <c r="D21" s="142" t="s">
        <v>281</v>
      </c>
      <c r="E21" s="143"/>
      <c r="F21" s="143"/>
      <c r="G21" s="143"/>
      <c r="H21" s="143"/>
      <c r="I21" s="144"/>
      <c r="J21" s="142" t="s">
        <v>282</v>
      </c>
      <c r="K21" s="143"/>
      <c r="L21" s="144"/>
      <c r="M21" s="142" t="s">
        <v>283</v>
      </c>
      <c r="N21" s="144"/>
    </row>
    <row r="22" spans="2:14">
      <c r="C22" s="11" t="s">
        <v>284</v>
      </c>
      <c r="D22" s="3" t="s">
        <v>285</v>
      </c>
      <c r="E22" s="19" t="s">
        <v>286</v>
      </c>
      <c r="F22" s="20" t="s">
        <v>287</v>
      </c>
      <c r="G22" s="21" t="s">
        <v>288</v>
      </c>
      <c r="H22" s="22" t="s">
        <v>289</v>
      </c>
      <c r="I22" s="2" t="s">
        <v>157</v>
      </c>
      <c r="J22" s="3" t="s">
        <v>285</v>
      </c>
      <c r="K22" s="19" t="s">
        <v>286</v>
      </c>
      <c r="L22" s="2" t="s">
        <v>157</v>
      </c>
      <c r="M22" s="2" t="s">
        <v>290</v>
      </c>
      <c r="N22" s="2" t="s">
        <v>291</v>
      </c>
    </row>
    <row r="23" spans="2:14" ht="27.95">
      <c r="C23" s="4" t="s">
        <v>297</v>
      </c>
      <c r="D23" s="5">
        <v>60</v>
      </c>
      <c r="E23" s="23">
        <v>0</v>
      </c>
      <c r="F23" s="23">
        <v>0</v>
      </c>
      <c r="G23" s="23">
        <v>0</v>
      </c>
      <c r="H23" s="23">
        <v>0</v>
      </c>
      <c r="I23" s="23">
        <v>60</v>
      </c>
      <c r="J23" s="5">
        <v>5</v>
      </c>
      <c r="K23" s="23">
        <v>0</v>
      </c>
      <c r="L23" s="23">
        <v>5</v>
      </c>
      <c r="M23" s="33">
        <v>4.4243750000000004E-3</v>
      </c>
      <c r="N23" s="5" t="s">
        <v>285</v>
      </c>
    </row>
    <row r="24" spans="2:14" ht="27.95">
      <c r="C24" s="4" t="s">
        <v>298</v>
      </c>
      <c r="D24" s="5">
        <v>46</v>
      </c>
      <c r="E24" s="23">
        <v>0</v>
      </c>
      <c r="F24" s="23">
        <v>0</v>
      </c>
      <c r="G24" s="23">
        <v>0</v>
      </c>
      <c r="H24" s="23">
        <v>0</v>
      </c>
      <c r="I24" s="23">
        <v>46</v>
      </c>
      <c r="J24" s="5">
        <v>4</v>
      </c>
      <c r="K24" s="23">
        <v>0</v>
      </c>
      <c r="L24" s="23">
        <v>4</v>
      </c>
      <c r="M24" s="33">
        <v>6.2254629629629604E-3</v>
      </c>
      <c r="N24" s="5" t="s">
        <v>285</v>
      </c>
    </row>
    <row r="25" spans="2:14" ht="27.95">
      <c r="C25" s="4" t="s">
        <v>299</v>
      </c>
      <c r="D25" s="5">
        <v>46</v>
      </c>
      <c r="E25" s="23">
        <v>0</v>
      </c>
      <c r="F25" s="23">
        <v>0</v>
      </c>
      <c r="G25" s="23">
        <v>0</v>
      </c>
      <c r="H25" s="23">
        <v>0</v>
      </c>
      <c r="I25" s="23">
        <v>46</v>
      </c>
      <c r="J25" s="5">
        <v>4</v>
      </c>
      <c r="K25" s="23">
        <v>0</v>
      </c>
      <c r="L25" s="23">
        <v>4</v>
      </c>
      <c r="M25" s="33">
        <v>6.3003935185185203E-3</v>
      </c>
      <c r="N25" s="5" t="s">
        <v>285</v>
      </c>
    </row>
    <row r="26" spans="2:14">
      <c r="C26" s="4" t="s">
        <v>300</v>
      </c>
      <c r="D26" s="5">
        <v>20</v>
      </c>
      <c r="E26" s="24">
        <v>1</v>
      </c>
      <c r="F26" s="25">
        <v>3</v>
      </c>
      <c r="G26" s="23">
        <v>0</v>
      </c>
      <c r="H26" s="23">
        <v>0</v>
      </c>
      <c r="I26" s="23">
        <v>24</v>
      </c>
      <c r="J26" s="5">
        <v>2</v>
      </c>
      <c r="K26" s="24">
        <v>1</v>
      </c>
      <c r="L26" s="23">
        <v>3</v>
      </c>
      <c r="M26" s="33">
        <v>4.5698148148148104E-3</v>
      </c>
      <c r="N26" s="24" t="s">
        <v>286</v>
      </c>
    </row>
    <row r="27" spans="2:14" ht="27.95">
      <c r="C27" s="4" t="s">
        <v>301</v>
      </c>
      <c r="D27" s="5">
        <v>30</v>
      </c>
      <c r="E27" s="23">
        <v>0</v>
      </c>
      <c r="F27" s="23">
        <v>0</v>
      </c>
      <c r="G27" s="23">
        <v>0</v>
      </c>
      <c r="H27" s="23">
        <v>0</v>
      </c>
      <c r="I27" s="23">
        <v>30</v>
      </c>
      <c r="J27" s="5">
        <v>3</v>
      </c>
      <c r="K27" s="23">
        <v>0</v>
      </c>
      <c r="L27" s="23">
        <v>3</v>
      </c>
      <c r="M27" s="33">
        <v>4.8856481481481502E-3</v>
      </c>
      <c r="N27" s="5" t="s">
        <v>285</v>
      </c>
    </row>
    <row r="28" spans="2:14">
      <c r="C28" s="11"/>
      <c r="D28" s="2">
        <v>202</v>
      </c>
      <c r="E28" s="2">
        <v>1</v>
      </c>
      <c r="F28" s="2">
        <v>3</v>
      </c>
      <c r="G28" s="2">
        <v>0</v>
      </c>
      <c r="H28" s="2">
        <v>0</v>
      </c>
      <c r="I28" s="2">
        <v>206</v>
      </c>
      <c r="J28" s="2">
        <v>18</v>
      </c>
      <c r="K28" s="2">
        <v>1</v>
      </c>
      <c r="L28" s="2">
        <v>19</v>
      </c>
      <c r="M28" s="40">
        <v>2.6405694444444398E-2</v>
      </c>
      <c r="N28" s="2">
        <v>5</v>
      </c>
    </row>
    <row r="29" spans="2:14">
      <c r="C29" s="11"/>
      <c r="D29" s="37">
        <v>0.98060000000000003</v>
      </c>
      <c r="E29" s="37">
        <v>4.8999999999999998E-3</v>
      </c>
      <c r="F29" s="37">
        <v>1.46E-2</v>
      </c>
      <c r="G29" s="37">
        <v>0</v>
      </c>
      <c r="H29" s="37">
        <v>0</v>
      </c>
      <c r="I29" s="2"/>
      <c r="J29" s="37">
        <v>0.94740000000000002</v>
      </c>
      <c r="K29" s="37">
        <v>5.2600000000000001E-2</v>
      </c>
      <c r="L29" s="2"/>
      <c r="M29" s="2"/>
      <c r="N29" s="37">
        <v>0.8</v>
      </c>
    </row>
    <row r="30" spans="2:14">
      <c r="C30" s="41"/>
    </row>
    <row r="31" spans="2:14">
      <c r="B31" s="1" t="s">
        <v>257</v>
      </c>
      <c r="C31" s="41" t="s">
        <v>302</v>
      </c>
    </row>
    <row r="32" spans="2:14">
      <c r="C32" s="8"/>
      <c r="D32" s="142" t="s">
        <v>281</v>
      </c>
      <c r="E32" s="143"/>
      <c r="F32" s="143"/>
      <c r="G32" s="143"/>
      <c r="H32" s="143"/>
      <c r="I32" s="144"/>
      <c r="J32" s="142" t="s">
        <v>282</v>
      </c>
      <c r="K32" s="143"/>
      <c r="L32" s="144"/>
      <c r="M32" s="142" t="s">
        <v>283</v>
      </c>
      <c r="N32" s="144"/>
    </row>
    <row r="33" spans="2:14">
      <c r="C33" s="11" t="s">
        <v>284</v>
      </c>
      <c r="D33" s="3" t="s">
        <v>285</v>
      </c>
      <c r="E33" s="19" t="s">
        <v>286</v>
      </c>
      <c r="F33" s="20" t="s">
        <v>287</v>
      </c>
      <c r="G33" s="21" t="s">
        <v>288</v>
      </c>
      <c r="H33" s="22" t="s">
        <v>289</v>
      </c>
      <c r="I33" s="6" t="s">
        <v>157</v>
      </c>
      <c r="J33" s="3" t="s">
        <v>285</v>
      </c>
      <c r="K33" s="19" t="s">
        <v>286</v>
      </c>
      <c r="L33" s="6" t="s">
        <v>157</v>
      </c>
      <c r="M33" s="2" t="s">
        <v>290</v>
      </c>
      <c r="N33" s="2" t="s">
        <v>291</v>
      </c>
    </row>
    <row r="34" spans="2:14" ht="27.95">
      <c r="C34" s="4" t="s">
        <v>303</v>
      </c>
      <c r="D34" s="5">
        <v>24</v>
      </c>
      <c r="E34" s="23">
        <v>0</v>
      </c>
      <c r="F34" s="23">
        <v>0</v>
      </c>
      <c r="G34" s="23">
        <v>0</v>
      </c>
      <c r="H34" s="23">
        <v>0</v>
      </c>
      <c r="I34" s="31">
        <v>24</v>
      </c>
      <c r="J34" s="5">
        <v>3</v>
      </c>
      <c r="K34" s="23">
        <v>0</v>
      </c>
      <c r="L34" s="31">
        <v>3</v>
      </c>
      <c r="M34" s="33">
        <v>7.1242939814814797E-3</v>
      </c>
      <c r="N34" s="5" t="s">
        <v>285</v>
      </c>
    </row>
    <row r="35" spans="2:14" ht="27.95">
      <c r="C35" s="4" t="s">
        <v>304</v>
      </c>
      <c r="D35" s="5">
        <v>27</v>
      </c>
      <c r="E35" s="23">
        <v>0</v>
      </c>
      <c r="F35" s="23">
        <v>0</v>
      </c>
      <c r="G35" s="23">
        <v>0</v>
      </c>
      <c r="H35" s="23">
        <v>0</v>
      </c>
      <c r="I35" s="31">
        <v>27</v>
      </c>
      <c r="J35" s="5">
        <v>3</v>
      </c>
      <c r="K35" s="23">
        <v>0</v>
      </c>
      <c r="L35" s="31">
        <v>3</v>
      </c>
      <c r="M35" s="33">
        <v>5.2222337962963003E-3</v>
      </c>
      <c r="N35" s="5" t="s">
        <v>285</v>
      </c>
    </row>
    <row r="36" spans="2:14">
      <c r="C36" s="4" t="s">
        <v>305</v>
      </c>
      <c r="D36" s="5">
        <v>51</v>
      </c>
      <c r="E36" s="30">
        <v>0</v>
      </c>
      <c r="F36" s="23">
        <v>0</v>
      </c>
      <c r="G36" s="23">
        <v>0</v>
      </c>
      <c r="H36" s="23">
        <v>0</v>
      </c>
      <c r="I36" s="31">
        <v>54</v>
      </c>
      <c r="J36" s="5">
        <v>6</v>
      </c>
      <c r="K36" s="23">
        <v>0</v>
      </c>
      <c r="L36" s="31">
        <v>6</v>
      </c>
      <c r="M36" s="33">
        <v>1.00809722222222E-2</v>
      </c>
      <c r="N36" s="5" t="s">
        <v>285</v>
      </c>
    </row>
    <row r="37" spans="2:14" ht="27.95">
      <c r="C37" s="4" t="s">
        <v>306</v>
      </c>
      <c r="D37" s="5">
        <v>33</v>
      </c>
      <c r="E37" s="30">
        <v>0</v>
      </c>
      <c r="F37" s="23">
        <v>0</v>
      </c>
      <c r="G37" s="23">
        <v>0</v>
      </c>
      <c r="H37" s="23">
        <v>0</v>
      </c>
      <c r="I37" s="31">
        <v>39</v>
      </c>
      <c r="J37" s="5">
        <v>3</v>
      </c>
      <c r="K37" s="23">
        <v>0</v>
      </c>
      <c r="L37" s="31">
        <v>3</v>
      </c>
      <c r="M37" s="33">
        <v>8.2982986111111105E-3</v>
      </c>
      <c r="N37" s="5" t="s">
        <v>285</v>
      </c>
    </row>
    <row r="38" spans="2:14" ht="27.95">
      <c r="C38" s="4" t="s">
        <v>307</v>
      </c>
      <c r="D38" s="5">
        <v>20</v>
      </c>
      <c r="E38" s="30">
        <v>0</v>
      </c>
      <c r="F38" s="23">
        <v>0</v>
      </c>
      <c r="G38" s="23">
        <v>0</v>
      </c>
      <c r="H38" s="23">
        <v>0</v>
      </c>
      <c r="I38" s="31">
        <v>33</v>
      </c>
      <c r="J38" s="5">
        <v>2</v>
      </c>
      <c r="K38" s="23">
        <v>0</v>
      </c>
      <c r="L38" s="31">
        <v>3</v>
      </c>
      <c r="M38" s="33">
        <v>5.7682870370370396E-3</v>
      </c>
      <c r="N38" s="5" t="s">
        <v>285</v>
      </c>
    </row>
    <row r="39" spans="2:14">
      <c r="C39" s="6"/>
      <c r="D39" s="31">
        <v>155</v>
      </c>
      <c r="E39" s="31">
        <v>0</v>
      </c>
      <c r="F39" s="31">
        <v>0</v>
      </c>
      <c r="G39" s="31">
        <v>0</v>
      </c>
      <c r="H39" s="31">
        <v>0</v>
      </c>
      <c r="I39" s="31">
        <v>177</v>
      </c>
      <c r="J39" s="31">
        <v>18</v>
      </c>
      <c r="K39" s="31">
        <v>0</v>
      </c>
      <c r="L39" s="31">
        <v>18</v>
      </c>
      <c r="M39" s="44">
        <v>3.64940856481481E-2</v>
      </c>
      <c r="N39" s="31">
        <v>5</v>
      </c>
    </row>
    <row r="40" spans="2:14">
      <c r="C40" s="6"/>
      <c r="D40" s="43">
        <v>1</v>
      </c>
      <c r="E40" s="43">
        <v>0</v>
      </c>
      <c r="F40" s="43">
        <v>0</v>
      </c>
      <c r="G40" s="43">
        <v>0</v>
      </c>
      <c r="H40" s="43">
        <v>0</v>
      </c>
      <c r="I40" s="30"/>
      <c r="J40" s="43">
        <v>1</v>
      </c>
      <c r="K40" s="43">
        <v>0</v>
      </c>
      <c r="L40" s="30"/>
      <c r="M40" s="30"/>
      <c r="N40" s="43">
        <v>1</v>
      </c>
    </row>
    <row r="42" spans="2:14">
      <c r="B42" s="1" t="s">
        <v>308</v>
      </c>
      <c r="C42" t="s">
        <v>309</v>
      </c>
    </row>
    <row r="44" spans="2:14">
      <c r="C44" s="138" t="s">
        <v>310</v>
      </c>
      <c r="D44" s="143"/>
      <c r="E44" s="143"/>
      <c r="F44" s="143"/>
      <c r="G44" s="143"/>
      <c r="H44" s="144"/>
      <c r="I44" s="142" t="s">
        <v>282</v>
      </c>
      <c r="J44" s="143"/>
      <c r="K44" s="144"/>
      <c r="L44" s="142" t="s">
        <v>283</v>
      </c>
      <c r="M44" s="144"/>
      <c r="N44" s="9"/>
    </row>
    <row r="45" spans="2:14">
      <c r="C45" s="2" t="s">
        <v>284</v>
      </c>
      <c r="D45" s="3" t="s">
        <v>285</v>
      </c>
      <c r="E45" s="19" t="s">
        <v>286</v>
      </c>
      <c r="F45" s="20" t="s">
        <v>287</v>
      </c>
      <c r="G45" s="21" t="s">
        <v>288</v>
      </c>
      <c r="H45" s="22" t="s">
        <v>289</v>
      </c>
      <c r="I45" s="6" t="s">
        <v>157</v>
      </c>
      <c r="J45" s="3" t="s">
        <v>285</v>
      </c>
      <c r="K45" s="19" t="s">
        <v>286</v>
      </c>
      <c r="L45" s="6" t="s">
        <v>157</v>
      </c>
      <c r="M45" s="2" t="s">
        <v>290</v>
      </c>
      <c r="N45" s="2" t="s">
        <v>291</v>
      </c>
    </row>
    <row r="46" spans="2:14">
      <c r="C46" s="4" t="s">
        <v>311</v>
      </c>
      <c r="D46" s="5">
        <v>7</v>
      </c>
      <c r="E46" s="23">
        <v>0</v>
      </c>
      <c r="F46" s="23">
        <v>0</v>
      </c>
      <c r="G46" s="23">
        <v>0</v>
      </c>
      <c r="H46" s="23">
        <v>0</v>
      </c>
      <c r="I46" s="31">
        <v>7</v>
      </c>
      <c r="J46" s="5">
        <v>1</v>
      </c>
      <c r="K46" s="23">
        <v>0</v>
      </c>
      <c r="L46" s="31">
        <v>1</v>
      </c>
      <c r="M46" s="33">
        <v>3.5467361111111099E-3</v>
      </c>
      <c r="N46" s="5" t="s">
        <v>285</v>
      </c>
    </row>
    <row r="47" spans="2:14" ht="27.95">
      <c r="C47" s="4" t="s">
        <v>312</v>
      </c>
      <c r="D47" s="5">
        <v>9</v>
      </c>
      <c r="E47" s="23">
        <v>0</v>
      </c>
      <c r="F47" s="23">
        <v>0</v>
      </c>
      <c r="G47" s="23">
        <v>0</v>
      </c>
      <c r="H47" s="23">
        <v>0</v>
      </c>
      <c r="I47" s="31">
        <v>9</v>
      </c>
      <c r="J47" s="5">
        <v>1</v>
      </c>
      <c r="K47" s="23">
        <v>0</v>
      </c>
      <c r="L47" s="31">
        <v>1</v>
      </c>
      <c r="M47" s="33">
        <v>2.8608101851851802E-3</v>
      </c>
      <c r="N47" s="5" t="s">
        <v>285</v>
      </c>
    </row>
    <row r="48" spans="2:14">
      <c r="C48" s="4" t="s">
        <v>313</v>
      </c>
      <c r="D48" s="5">
        <v>24</v>
      </c>
      <c r="E48" s="23">
        <v>0</v>
      </c>
      <c r="F48" s="23">
        <v>0</v>
      </c>
      <c r="G48" s="23">
        <v>0</v>
      </c>
      <c r="H48" s="23">
        <v>0</v>
      </c>
      <c r="I48" s="31">
        <v>25</v>
      </c>
      <c r="J48" s="5">
        <v>3</v>
      </c>
      <c r="K48" s="23">
        <v>0</v>
      </c>
      <c r="L48" s="31">
        <v>4</v>
      </c>
      <c r="M48" s="33">
        <v>7.3302199074074103E-3</v>
      </c>
      <c r="N48" s="5" t="s">
        <v>285</v>
      </c>
    </row>
    <row r="49" spans="3:14">
      <c r="C49" s="4" t="s">
        <v>314</v>
      </c>
      <c r="D49" s="5">
        <v>18</v>
      </c>
      <c r="E49" s="23">
        <v>0</v>
      </c>
      <c r="F49" s="23">
        <v>0</v>
      </c>
      <c r="G49" s="23">
        <v>0</v>
      </c>
      <c r="H49" s="23">
        <v>0</v>
      </c>
      <c r="I49" s="31">
        <v>18</v>
      </c>
      <c r="J49" s="5">
        <v>2</v>
      </c>
      <c r="K49" s="23">
        <v>0</v>
      </c>
      <c r="L49" s="31">
        <v>2</v>
      </c>
      <c r="M49" s="33">
        <v>5.2618287037037E-3</v>
      </c>
      <c r="N49" s="5" t="s">
        <v>285</v>
      </c>
    </row>
    <row r="50" spans="3:14" ht="27.95">
      <c r="C50" s="4" t="s">
        <v>315</v>
      </c>
      <c r="D50" s="5">
        <v>72</v>
      </c>
      <c r="E50" s="23">
        <v>0</v>
      </c>
      <c r="F50" s="23">
        <v>0</v>
      </c>
      <c r="G50" s="23">
        <v>0</v>
      </c>
      <c r="H50" s="23">
        <v>0</v>
      </c>
      <c r="I50" s="31">
        <v>72</v>
      </c>
      <c r="J50" s="5">
        <v>8</v>
      </c>
      <c r="K50" s="23">
        <v>0</v>
      </c>
      <c r="L50" s="31">
        <v>8</v>
      </c>
      <c r="M50" s="33">
        <v>2.2627638888888899E-2</v>
      </c>
      <c r="N50" s="5" t="s">
        <v>285</v>
      </c>
    </row>
    <row r="51" spans="3:14">
      <c r="C51" s="4" t="s">
        <v>316</v>
      </c>
      <c r="D51" s="5">
        <v>21</v>
      </c>
      <c r="E51" s="23">
        <v>0</v>
      </c>
      <c r="F51" s="23">
        <v>0</v>
      </c>
      <c r="G51" s="23">
        <v>0</v>
      </c>
      <c r="H51" s="23">
        <v>0</v>
      </c>
      <c r="I51" s="31">
        <v>27</v>
      </c>
      <c r="J51" s="5">
        <v>1</v>
      </c>
      <c r="K51" s="23">
        <v>0</v>
      </c>
      <c r="L51" s="31">
        <v>3</v>
      </c>
      <c r="M51" s="33">
        <v>4.9722453703703699E-3</v>
      </c>
      <c r="N51" s="5" t="s">
        <v>285</v>
      </c>
    </row>
    <row r="52" spans="3:14">
      <c r="C52" s="6"/>
      <c r="D52" s="6">
        <v>151</v>
      </c>
      <c r="E52" s="6">
        <v>0</v>
      </c>
      <c r="F52" s="6">
        <v>0</v>
      </c>
      <c r="G52" s="6">
        <v>0</v>
      </c>
      <c r="H52" s="6">
        <v>0</v>
      </c>
      <c r="I52" s="6">
        <v>158</v>
      </c>
      <c r="J52" s="6">
        <v>19</v>
      </c>
      <c r="K52" s="6">
        <v>0</v>
      </c>
      <c r="L52" s="6">
        <v>19</v>
      </c>
      <c r="M52" s="34">
        <v>4.65994791666667E-2</v>
      </c>
      <c r="N52" s="6">
        <v>6</v>
      </c>
    </row>
    <row r="53" spans="3:14">
      <c r="C53" s="6"/>
      <c r="D53" s="43">
        <v>1</v>
      </c>
      <c r="E53" s="43">
        <v>0</v>
      </c>
      <c r="F53" s="43">
        <v>0</v>
      </c>
      <c r="G53" s="43">
        <v>0</v>
      </c>
      <c r="H53" s="43">
        <v>0</v>
      </c>
      <c r="I53" s="30"/>
      <c r="J53" s="43">
        <v>1</v>
      </c>
      <c r="K53" s="43">
        <v>0</v>
      </c>
      <c r="L53" s="30"/>
      <c r="M53" s="30"/>
      <c r="N53" s="43">
        <v>1</v>
      </c>
    </row>
    <row r="58" spans="3:14">
      <c r="C58" t="s">
        <v>317</v>
      </c>
    </row>
    <row r="62" spans="3:14">
      <c r="C62" s="8"/>
      <c r="D62" s="142" t="s">
        <v>281</v>
      </c>
      <c r="E62" s="143"/>
      <c r="F62" s="143"/>
      <c r="G62" s="143"/>
      <c r="H62" s="143"/>
      <c r="I62" s="144"/>
      <c r="J62" s="142" t="s">
        <v>282</v>
      </c>
      <c r="K62" s="143"/>
      <c r="L62" s="144"/>
      <c r="M62" s="142" t="s">
        <v>283</v>
      </c>
      <c r="N62" s="144"/>
    </row>
    <row r="63" spans="3:14">
      <c r="C63" s="11" t="s">
        <v>284</v>
      </c>
      <c r="D63" s="3" t="s">
        <v>285</v>
      </c>
      <c r="E63" s="19" t="s">
        <v>286</v>
      </c>
      <c r="F63" s="20" t="s">
        <v>287</v>
      </c>
      <c r="G63" s="21" t="s">
        <v>288</v>
      </c>
      <c r="H63" s="22" t="s">
        <v>289</v>
      </c>
      <c r="I63" s="2" t="s">
        <v>157</v>
      </c>
      <c r="J63" s="3" t="s">
        <v>285</v>
      </c>
      <c r="K63" s="19" t="s">
        <v>286</v>
      </c>
      <c r="L63" s="2" t="s">
        <v>157</v>
      </c>
      <c r="M63" s="2" t="s">
        <v>290</v>
      </c>
      <c r="N63" s="2" t="s">
        <v>291</v>
      </c>
    </row>
    <row r="64" spans="3:14">
      <c r="C64" s="4" t="s">
        <v>116</v>
      </c>
      <c r="D64" s="5">
        <v>6</v>
      </c>
      <c r="E64" s="23">
        <v>0</v>
      </c>
      <c r="F64" s="23">
        <v>0</v>
      </c>
      <c r="G64" s="23">
        <v>0</v>
      </c>
      <c r="H64" s="23">
        <v>0</v>
      </c>
      <c r="I64" s="23">
        <v>23</v>
      </c>
      <c r="J64" s="5">
        <v>2</v>
      </c>
      <c r="K64" s="23">
        <v>0</v>
      </c>
      <c r="L64" s="23">
        <v>2</v>
      </c>
      <c r="M64" s="33">
        <v>1.6057523148148101E-3</v>
      </c>
      <c r="N64" s="5" t="s">
        <v>285</v>
      </c>
    </row>
    <row r="65" spans="3:14">
      <c r="C65" s="4" t="s">
        <v>311</v>
      </c>
      <c r="D65" s="5">
        <v>7</v>
      </c>
      <c r="E65" s="23">
        <v>0</v>
      </c>
      <c r="F65" s="23">
        <v>0</v>
      </c>
      <c r="G65" s="23">
        <v>0</v>
      </c>
      <c r="H65" s="23">
        <v>0</v>
      </c>
      <c r="I65" s="23">
        <v>7</v>
      </c>
      <c r="J65" s="5">
        <v>1</v>
      </c>
      <c r="K65" s="23">
        <v>0</v>
      </c>
      <c r="L65" s="23">
        <v>1</v>
      </c>
      <c r="M65" s="33">
        <v>1.1727662037037E-3</v>
      </c>
      <c r="N65" s="5" t="s">
        <v>285</v>
      </c>
    </row>
    <row r="66" spans="3:14" ht="27.95">
      <c r="C66" s="4" t="s">
        <v>312</v>
      </c>
      <c r="D66" s="5">
        <v>6</v>
      </c>
      <c r="E66" s="24">
        <v>1</v>
      </c>
      <c r="F66" s="25">
        <v>2</v>
      </c>
      <c r="G66" s="23">
        <v>0</v>
      </c>
      <c r="H66" s="23">
        <v>0</v>
      </c>
      <c r="I66" s="23">
        <v>9</v>
      </c>
      <c r="J66" s="23">
        <v>0</v>
      </c>
      <c r="K66" s="24">
        <v>1</v>
      </c>
      <c r="L66" s="23">
        <v>1</v>
      </c>
      <c r="M66" s="33">
        <v>3.7290277777777799E-3</v>
      </c>
      <c r="N66" s="24" t="s">
        <v>286</v>
      </c>
    </row>
    <row r="67" spans="3:14">
      <c r="C67" s="4" t="s">
        <v>313</v>
      </c>
      <c r="D67" s="5">
        <v>19</v>
      </c>
      <c r="E67" s="24">
        <v>1</v>
      </c>
      <c r="F67" s="25">
        <v>5</v>
      </c>
      <c r="G67" s="23">
        <v>0</v>
      </c>
      <c r="H67" s="23">
        <v>0</v>
      </c>
      <c r="I67" s="23">
        <v>25</v>
      </c>
      <c r="J67" s="5">
        <v>2</v>
      </c>
      <c r="K67" s="24">
        <v>2</v>
      </c>
      <c r="L67" s="23">
        <v>4</v>
      </c>
      <c r="M67" s="33">
        <v>9.8244560185185206E-3</v>
      </c>
      <c r="N67" s="24" t="s">
        <v>286</v>
      </c>
    </row>
    <row r="68" spans="3:14">
      <c r="C68" s="4" t="s">
        <v>314</v>
      </c>
      <c r="D68" s="5">
        <v>6</v>
      </c>
      <c r="E68" s="24">
        <v>2</v>
      </c>
      <c r="F68" s="25">
        <v>10</v>
      </c>
      <c r="G68" s="23">
        <v>0</v>
      </c>
      <c r="H68" s="23">
        <v>0</v>
      </c>
      <c r="I68" s="23">
        <v>18</v>
      </c>
      <c r="J68" s="23">
        <v>0</v>
      </c>
      <c r="K68" s="24">
        <v>2</v>
      </c>
      <c r="L68" s="23">
        <v>2</v>
      </c>
      <c r="M68" s="33">
        <v>2.5947222222222201E-3</v>
      </c>
      <c r="N68" s="24" t="s">
        <v>286</v>
      </c>
    </row>
    <row r="69" spans="3:14" ht="27.95">
      <c r="C69" s="4" t="s">
        <v>315</v>
      </c>
      <c r="D69" s="5">
        <v>38</v>
      </c>
      <c r="E69" s="23">
        <v>0</v>
      </c>
      <c r="F69" s="23">
        <v>0</v>
      </c>
      <c r="G69" s="23">
        <v>0</v>
      </c>
      <c r="H69" s="23">
        <v>0</v>
      </c>
      <c r="I69" s="23">
        <v>71</v>
      </c>
      <c r="J69" s="5">
        <v>8</v>
      </c>
      <c r="K69" s="23">
        <v>0</v>
      </c>
      <c r="L69" s="23">
        <v>8</v>
      </c>
      <c r="M69" s="33">
        <v>1.4352465277777801E-2</v>
      </c>
      <c r="N69" s="5" t="s">
        <v>285</v>
      </c>
    </row>
    <row r="70" spans="3:14">
      <c r="C70" s="4" t="s">
        <v>316</v>
      </c>
      <c r="D70" s="5">
        <v>12</v>
      </c>
      <c r="E70" s="24">
        <v>3</v>
      </c>
      <c r="F70" s="25">
        <v>12</v>
      </c>
      <c r="G70" s="23">
        <v>0</v>
      </c>
      <c r="H70" s="23">
        <v>0</v>
      </c>
      <c r="I70" s="23">
        <v>27</v>
      </c>
      <c r="J70" s="5">
        <v>2</v>
      </c>
      <c r="K70" s="24">
        <v>1</v>
      </c>
      <c r="L70" s="23">
        <v>3</v>
      </c>
      <c r="M70" s="33">
        <v>4.1778356481481501E-3</v>
      </c>
      <c r="N70" s="24" t="s">
        <v>286</v>
      </c>
    </row>
    <row r="71" spans="3:14" ht="27.95">
      <c r="C71" s="4" t="s">
        <v>297</v>
      </c>
      <c r="D71" s="5">
        <v>42</v>
      </c>
      <c r="E71" s="24">
        <v>3</v>
      </c>
      <c r="F71" s="25">
        <v>15</v>
      </c>
      <c r="G71" s="23">
        <v>0</v>
      </c>
      <c r="H71" s="23">
        <v>0</v>
      </c>
      <c r="I71" s="23">
        <v>60</v>
      </c>
      <c r="J71" s="5">
        <v>2</v>
      </c>
      <c r="K71" s="24">
        <v>3</v>
      </c>
      <c r="L71" s="23">
        <v>5</v>
      </c>
      <c r="M71" s="33">
        <v>4.8895601851851904E-3</v>
      </c>
      <c r="N71" s="24" t="s">
        <v>286</v>
      </c>
    </row>
    <row r="72" spans="3:14" ht="27.95">
      <c r="C72" s="4" t="s">
        <v>298</v>
      </c>
      <c r="D72" s="5">
        <v>25</v>
      </c>
      <c r="E72" s="24">
        <v>3</v>
      </c>
      <c r="F72" s="25">
        <v>18</v>
      </c>
      <c r="G72" s="23">
        <v>0</v>
      </c>
      <c r="H72" s="23">
        <v>0</v>
      </c>
      <c r="I72" s="23">
        <v>46</v>
      </c>
      <c r="J72" s="5">
        <v>1</v>
      </c>
      <c r="K72" s="24">
        <v>3</v>
      </c>
      <c r="L72" s="23">
        <v>4</v>
      </c>
      <c r="M72" s="33">
        <v>5.3267245370370404E-3</v>
      </c>
      <c r="N72" s="24" t="s">
        <v>286</v>
      </c>
    </row>
    <row r="73" spans="3:14" ht="27.95">
      <c r="C73" s="4" t="s">
        <v>299</v>
      </c>
      <c r="D73" s="5">
        <v>40</v>
      </c>
      <c r="E73" s="24">
        <v>1</v>
      </c>
      <c r="F73" s="25">
        <v>5</v>
      </c>
      <c r="G73" s="23">
        <v>0</v>
      </c>
      <c r="H73" s="23">
        <v>0</v>
      </c>
      <c r="I73" s="23">
        <v>46</v>
      </c>
      <c r="J73" s="5">
        <v>3</v>
      </c>
      <c r="K73" s="24">
        <v>1</v>
      </c>
      <c r="L73" s="23">
        <v>4</v>
      </c>
      <c r="M73" s="33">
        <v>6.5224999999999997E-3</v>
      </c>
      <c r="N73" s="24" t="s">
        <v>286</v>
      </c>
    </row>
    <row r="74" spans="3:14">
      <c r="C74" s="4" t="s">
        <v>300</v>
      </c>
      <c r="D74" s="5">
        <v>16</v>
      </c>
      <c r="E74" s="24">
        <v>1</v>
      </c>
      <c r="F74" s="25">
        <v>7</v>
      </c>
      <c r="G74" s="23">
        <v>0</v>
      </c>
      <c r="H74" s="23">
        <v>0</v>
      </c>
      <c r="I74" s="23">
        <v>24</v>
      </c>
      <c r="J74" s="5">
        <v>2</v>
      </c>
      <c r="K74" s="24">
        <v>1</v>
      </c>
      <c r="L74" s="23">
        <v>3</v>
      </c>
      <c r="M74" s="33">
        <v>2.65946759259259E-3</v>
      </c>
      <c r="N74" s="24" t="s">
        <v>286</v>
      </c>
    </row>
    <row r="75" spans="3:14" ht="27.95">
      <c r="C75" s="4" t="s">
        <v>301</v>
      </c>
      <c r="D75" s="5">
        <v>15</v>
      </c>
      <c r="E75" s="23">
        <v>0</v>
      </c>
      <c r="F75" s="23">
        <v>0</v>
      </c>
      <c r="G75" s="23">
        <v>0</v>
      </c>
      <c r="H75" s="23">
        <v>0</v>
      </c>
      <c r="I75" s="23">
        <v>30</v>
      </c>
      <c r="J75" s="5">
        <v>3</v>
      </c>
      <c r="K75" s="23">
        <v>0</v>
      </c>
      <c r="L75" s="23">
        <v>3</v>
      </c>
      <c r="M75" s="33">
        <v>2.8349999999999998E-3</v>
      </c>
      <c r="N75" s="5" t="s">
        <v>285</v>
      </c>
    </row>
    <row r="76" spans="3:14">
      <c r="C76" s="4" t="s">
        <v>318</v>
      </c>
      <c r="D76" s="5">
        <v>33</v>
      </c>
      <c r="E76" s="24">
        <v>5</v>
      </c>
      <c r="F76" s="25">
        <v>12</v>
      </c>
      <c r="G76" s="23">
        <v>0</v>
      </c>
      <c r="H76" s="23">
        <v>0</v>
      </c>
      <c r="I76" s="23">
        <v>50</v>
      </c>
      <c r="J76" s="5">
        <v>8</v>
      </c>
      <c r="K76" s="24">
        <v>2</v>
      </c>
      <c r="L76" s="23">
        <v>10</v>
      </c>
      <c r="M76" s="33">
        <v>5.1530671296296298E-3</v>
      </c>
      <c r="N76" s="24" t="s">
        <v>286</v>
      </c>
    </row>
    <row r="77" spans="3:14" ht="27.95">
      <c r="C77" s="4" t="s">
        <v>319</v>
      </c>
      <c r="D77" s="5">
        <v>30</v>
      </c>
      <c r="E77" s="23">
        <v>0</v>
      </c>
      <c r="F77" s="23">
        <v>0</v>
      </c>
      <c r="G77" s="23">
        <v>0</v>
      </c>
      <c r="H77" s="23">
        <v>0</v>
      </c>
      <c r="I77" s="23">
        <v>30</v>
      </c>
      <c r="J77" s="5">
        <v>6</v>
      </c>
      <c r="K77" s="23">
        <v>0</v>
      </c>
      <c r="L77" s="23">
        <v>6</v>
      </c>
      <c r="M77" s="33">
        <v>3.8625462962963001E-3</v>
      </c>
      <c r="N77" s="5" t="s">
        <v>285</v>
      </c>
    </row>
    <row r="78" spans="3:14" ht="27.95">
      <c r="C78" s="4" t="s">
        <v>320</v>
      </c>
      <c r="D78" s="5">
        <v>24</v>
      </c>
      <c r="E78" s="23">
        <v>0</v>
      </c>
      <c r="F78" s="23">
        <v>0</v>
      </c>
      <c r="G78" s="23">
        <v>0</v>
      </c>
      <c r="H78" s="23">
        <v>0</v>
      </c>
      <c r="I78" s="23">
        <v>45</v>
      </c>
      <c r="J78" s="5">
        <v>5</v>
      </c>
      <c r="K78" s="23">
        <v>0</v>
      </c>
      <c r="L78" s="23">
        <v>5</v>
      </c>
      <c r="M78" s="33">
        <v>5.7585879629629601E-3</v>
      </c>
      <c r="N78" s="5" t="s">
        <v>285</v>
      </c>
    </row>
    <row r="79" spans="3:14" ht="27.95">
      <c r="C79" s="4" t="s">
        <v>321</v>
      </c>
      <c r="D79" s="5">
        <v>21</v>
      </c>
      <c r="E79" s="23">
        <v>0</v>
      </c>
      <c r="F79" s="23">
        <v>0</v>
      </c>
      <c r="G79" s="23">
        <v>0</v>
      </c>
      <c r="H79" s="23">
        <v>0</v>
      </c>
      <c r="I79" s="23">
        <v>42</v>
      </c>
      <c r="J79" s="5">
        <v>6</v>
      </c>
      <c r="K79" s="23">
        <v>0</v>
      </c>
      <c r="L79" s="23">
        <v>6</v>
      </c>
      <c r="M79" s="33">
        <v>4.7218518518518503E-3</v>
      </c>
      <c r="N79" s="5" t="s">
        <v>285</v>
      </c>
    </row>
    <row r="80" spans="3:14" ht="27.95">
      <c r="C80" s="4" t="s">
        <v>292</v>
      </c>
      <c r="D80" s="5">
        <v>12</v>
      </c>
      <c r="E80" s="23">
        <v>0</v>
      </c>
      <c r="F80" s="23">
        <v>0</v>
      </c>
      <c r="G80" s="23">
        <v>0</v>
      </c>
      <c r="H80" s="23">
        <v>0</v>
      </c>
      <c r="I80" s="23">
        <v>24</v>
      </c>
      <c r="J80" s="5">
        <v>3</v>
      </c>
      <c r="K80" s="23">
        <v>0</v>
      </c>
      <c r="L80" s="23">
        <v>3</v>
      </c>
      <c r="M80" s="33">
        <v>5.2063310185185199E-3</v>
      </c>
      <c r="N80" s="5" t="s">
        <v>285</v>
      </c>
    </row>
    <row r="81" spans="3:14" ht="27.95">
      <c r="C81" s="4" t="s">
        <v>293</v>
      </c>
      <c r="D81" s="5">
        <v>18</v>
      </c>
      <c r="E81" s="23">
        <v>0</v>
      </c>
      <c r="F81" s="23">
        <v>0</v>
      </c>
      <c r="G81" s="23">
        <v>0</v>
      </c>
      <c r="H81" s="23">
        <v>0</v>
      </c>
      <c r="I81" s="23">
        <v>24</v>
      </c>
      <c r="J81" s="5">
        <v>3</v>
      </c>
      <c r="K81" s="23">
        <v>0</v>
      </c>
      <c r="L81" s="23">
        <v>3</v>
      </c>
      <c r="M81" s="33">
        <v>7.3256481481481497E-3</v>
      </c>
      <c r="N81" s="5" t="s">
        <v>285</v>
      </c>
    </row>
    <row r="82" spans="3:14">
      <c r="C82" s="4" t="s">
        <v>294</v>
      </c>
      <c r="D82" s="5">
        <v>12</v>
      </c>
      <c r="E82" s="23">
        <v>0</v>
      </c>
      <c r="F82" s="23">
        <v>0</v>
      </c>
      <c r="G82" s="23">
        <v>0</v>
      </c>
      <c r="H82" s="23">
        <v>0</v>
      </c>
      <c r="I82" s="23">
        <v>24</v>
      </c>
      <c r="J82" s="5">
        <v>3</v>
      </c>
      <c r="K82" s="23">
        <v>0</v>
      </c>
      <c r="L82" s="23">
        <v>3</v>
      </c>
      <c r="M82" s="33">
        <v>5.2749421296296303E-3</v>
      </c>
      <c r="N82" s="5" t="s">
        <v>285</v>
      </c>
    </row>
    <row r="83" spans="3:14" ht="27.95">
      <c r="C83" s="4" t="s">
        <v>295</v>
      </c>
      <c r="D83" s="5">
        <v>19</v>
      </c>
      <c r="E83" s="23">
        <v>0</v>
      </c>
      <c r="F83" s="23">
        <v>0</v>
      </c>
      <c r="G83" s="23">
        <v>0</v>
      </c>
      <c r="H83" s="23">
        <v>0</v>
      </c>
      <c r="I83" s="23">
        <v>39</v>
      </c>
      <c r="J83" s="5">
        <v>3</v>
      </c>
      <c r="K83" s="23">
        <v>0</v>
      </c>
      <c r="L83" s="23">
        <v>3</v>
      </c>
      <c r="M83" s="33">
        <v>4.6428472222222201E-3</v>
      </c>
      <c r="N83" s="5" t="s">
        <v>285</v>
      </c>
    </row>
    <row r="84" spans="3:14" ht="27.95">
      <c r="C84" s="4" t="s">
        <v>303</v>
      </c>
      <c r="D84" s="5">
        <v>24</v>
      </c>
      <c r="E84" s="23">
        <v>0</v>
      </c>
      <c r="F84" s="23">
        <v>0</v>
      </c>
      <c r="G84" s="23">
        <v>0</v>
      </c>
      <c r="H84" s="23">
        <v>0</v>
      </c>
      <c r="I84" s="23">
        <v>24</v>
      </c>
      <c r="J84" s="5">
        <v>3</v>
      </c>
      <c r="K84" s="23">
        <v>0</v>
      </c>
      <c r="L84" s="23">
        <v>3</v>
      </c>
      <c r="M84" s="33">
        <v>7.66542824074074E-3</v>
      </c>
      <c r="N84" s="5" t="s">
        <v>285</v>
      </c>
    </row>
    <row r="85" spans="3:14" ht="27.95">
      <c r="C85" s="4" t="s">
        <v>304</v>
      </c>
      <c r="D85" s="5">
        <v>27</v>
      </c>
      <c r="E85" s="23">
        <v>0</v>
      </c>
      <c r="F85" s="23">
        <v>0</v>
      </c>
      <c r="G85" s="23">
        <v>0</v>
      </c>
      <c r="H85" s="23">
        <v>0</v>
      </c>
      <c r="I85" s="23">
        <v>27</v>
      </c>
      <c r="J85" s="5">
        <v>3</v>
      </c>
      <c r="K85" s="23">
        <v>0</v>
      </c>
      <c r="L85" s="23">
        <v>3</v>
      </c>
      <c r="M85" s="33">
        <v>5.6325115740740702E-3</v>
      </c>
      <c r="N85" s="5" t="s">
        <v>285</v>
      </c>
    </row>
    <row r="86" spans="3:14">
      <c r="C86" s="4" t="s">
        <v>305</v>
      </c>
      <c r="D86" s="5">
        <v>45</v>
      </c>
      <c r="E86" s="23">
        <v>0</v>
      </c>
      <c r="F86" s="23">
        <v>0</v>
      </c>
      <c r="G86" s="23">
        <v>0</v>
      </c>
      <c r="H86" s="23">
        <v>0</v>
      </c>
      <c r="I86" s="23">
        <v>54</v>
      </c>
      <c r="J86" s="5">
        <v>6</v>
      </c>
      <c r="K86" s="23">
        <v>0</v>
      </c>
      <c r="L86" s="23">
        <v>6</v>
      </c>
      <c r="M86" s="33">
        <v>9.4577662037036991E-3</v>
      </c>
      <c r="N86" s="5" t="s">
        <v>285</v>
      </c>
    </row>
    <row r="87" spans="3:14" ht="27.95">
      <c r="C87" s="4" t="s">
        <v>306</v>
      </c>
      <c r="D87" s="5">
        <v>39</v>
      </c>
      <c r="E87" s="23">
        <v>0</v>
      </c>
      <c r="F87" s="23">
        <v>0</v>
      </c>
      <c r="G87" s="23">
        <v>0</v>
      </c>
      <c r="H87" s="23">
        <v>0</v>
      </c>
      <c r="I87" s="23">
        <v>39</v>
      </c>
      <c r="J87" s="5">
        <v>3</v>
      </c>
      <c r="K87" s="23">
        <v>0</v>
      </c>
      <c r="L87" s="23">
        <v>3</v>
      </c>
      <c r="M87" s="33">
        <v>7.74363425925926E-3</v>
      </c>
      <c r="N87" s="5" t="s">
        <v>285</v>
      </c>
    </row>
    <row r="88" spans="3:14" ht="27.95">
      <c r="C88" s="4" t="s">
        <v>307</v>
      </c>
      <c r="D88" s="5">
        <v>33</v>
      </c>
      <c r="E88" s="23">
        <v>0</v>
      </c>
      <c r="F88" s="23">
        <v>0</v>
      </c>
      <c r="G88" s="23">
        <v>0</v>
      </c>
      <c r="H88" s="23">
        <v>0</v>
      </c>
      <c r="I88" s="23">
        <v>33</v>
      </c>
      <c r="J88" s="5">
        <v>3</v>
      </c>
      <c r="K88" s="23">
        <v>0</v>
      </c>
      <c r="L88" s="23">
        <v>3</v>
      </c>
      <c r="M88" s="33">
        <v>7.7542245370370404E-3</v>
      </c>
      <c r="N88" s="5" t="s">
        <v>285</v>
      </c>
    </row>
    <row r="89" spans="3:14">
      <c r="C89" s="4" t="s">
        <v>296</v>
      </c>
      <c r="D89" s="5">
        <v>21</v>
      </c>
      <c r="E89" s="23">
        <v>0</v>
      </c>
      <c r="F89" s="23">
        <v>0</v>
      </c>
      <c r="G89" s="23">
        <v>0</v>
      </c>
      <c r="H89" s="23">
        <v>0</v>
      </c>
      <c r="I89" s="23">
        <v>21</v>
      </c>
      <c r="J89" s="5">
        <v>3</v>
      </c>
      <c r="K89" s="23">
        <v>0</v>
      </c>
      <c r="L89" s="23">
        <v>3</v>
      </c>
      <c r="M89" s="33">
        <v>5.2467824074074101E-3</v>
      </c>
      <c r="N89" s="5" t="s">
        <v>285</v>
      </c>
    </row>
    <row r="90" spans="3:14">
      <c r="C90" s="11"/>
      <c r="D90" s="2">
        <v>590</v>
      </c>
      <c r="E90" s="2">
        <f>SUM(E64:E89)</f>
        <v>20</v>
      </c>
      <c r="F90" s="2">
        <f>SUM(F64:F89)</f>
        <v>86</v>
      </c>
      <c r="G90" s="2">
        <v>0</v>
      </c>
      <c r="H90" s="2">
        <v>0</v>
      </c>
      <c r="I90" s="2">
        <v>862</v>
      </c>
      <c r="J90" s="2">
        <f>SUM(J64:J89)</f>
        <v>84</v>
      </c>
      <c r="K90" s="2">
        <f>SUM(K64:K89)</f>
        <v>16</v>
      </c>
      <c r="L90" s="2">
        <v>100</v>
      </c>
      <c r="M90" s="40">
        <v>0.14513644675925899</v>
      </c>
      <c r="N90" s="2">
        <v>26</v>
      </c>
    </row>
    <row r="91" spans="3:14">
      <c r="C91" s="2"/>
      <c r="D91" s="37">
        <v>0.78449999999999998</v>
      </c>
      <c r="E91" s="37">
        <v>5.9200000000000003E-2</v>
      </c>
      <c r="F91" s="37">
        <v>0.15640000000000001</v>
      </c>
      <c r="G91" s="37">
        <v>0</v>
      </c>
      <c r="H91" s="37">
        <v>0</v>
      </c>
      <c r="I91" s="2"/>
      <c r="J91" s="37">
        <f>J90/L90</f>
        <v>0.84</v>
      </c>
      <c r="K91" s="37">
        <f>K90/L90</f>
        <v>0.16</v>
      </c>
      <c r="L91" s="2"/>
      <c r="M91" s="2"/>
      <c r="N91" s="37">
        <v>0.83919999999999995</v>
      </c>
    </row>
  </sheetData>
  <mergeCells count="15">
    <mergeCell ref="D6:I6"/>
    <mergeCell ref="J6:L6"/>
    <mergeCell ref="M6:N6"/>
    <mergeCell ref="D21:I21"/>
    <mergeCell ref="J21:L21"/>
    <mergeCell ref="M21:N21"/>
    <mergeCell ref="D62:I62"/>
    <mergeCell ref="J62:L62"/>
    <mergeCell ref="M62:N62"/>
    <mergeCell ref="D32:I32"/>
    <mergeCell ref="J32:L32"/>
    <mergeCell ref="M32:N32"/>
    <mergeCell ref="C44:H44"/>
    <mergeCell ref="I44:K44"/>
    <mergeCell ref="L44:M44"/>
  </mergeCells>
  <hyperlinks>
    <hyperlink ref="C8" r:id="rId1" xr:uid="{00000000-0004-0000-0400-000000000000}"/>
    <hyperlink ref="C9" r:id="rId2" xr:uid="{00000000-0004-0000-0400-000001000000}"/>
    <hyperlink ref="C10" r:id="rId3" xr:uid="{00000000-0004-0000-0400-000002000000}"/>
    <hyperlink ref="C11" r:id="rId4" xr:uid="{00000000-0004-0000-0400-000003000000}"/>
    <hyperlink ref="C12" r:id="rId5" xr:uid="{00000000-0004-0000-0400-000004000000}"/>
    <hyperlink ref="C23" r:id="rId6" xr:uid="{00000000-0004-0000-0400-000005000000}"/>
    <hyperlink ref="C24" r:id="rId7" xr:uid="{00000000-0004-0000-0400-000006000000}"/>
    <hyperlink ref="C25" r:id="rId8" xr:uid="{00000000-0004-0000-0400-000007000000}"/>
    <hyperlink ref="C26" r:id="rId9" xr:uid="{00000000-0004-0000-0400-000008000000}"/>
    <hyperlink ref="C27" r:id="rId10" xr:uid="{00000000-0004-0000-0400-000009000000}"/>
    <hyperlink ref="C34" r:id="rId11" xr:uid="{00000000-0004-0000-0400-00000A000000}"/>
    <hyperlink ref="C35" r:id="rId12" xr:uid="{00000000-0004-0000-0400-00000B000000}"/>
    <hyperlink ref="C36" r:id="rId13" xr:uid="{00000000-0004-0000-0400-00000C000000}"/>
    <hyperlink ref="C37" r:id="rId14" xr:uid="{00000000-0004-0000-0400-00000D000000}"/>
    <hyperlink ref="C38" r:id="rId15" xr:uid="{00000000-0004-0000-0400-00000E000000}"/>
    <hyperlink ref="C46" r:id="rId16" xr:uid="{00000000-0004-0000-0400-00000F000000}"/>
    <hyperlink ref="C47" r:id="rId17" xr:uid="{00000000-0004-0000-0400-000010000000}"/>
    <hyperlink ref="C48" r:id="rId18" xr:uid="{00000000-0004-0000-0400-000011000000}"/>
    <hyperlink ref="C49" r:id="rId19" xr:uid="{00000000-0004-0000-0400-000012000000}"/>
    <hyperlink ref="C50" r:id="rId20" xr:uid="{00000000-0004-0000-0400-000013000000}"/>
    <hyperlink ref="C51" r:id="rId21" xr:uid="{00000000-0004-0000-0400-000014000000}"/>
    <hyperlink ref="C64" r:id="rId22" xr:uid="{00000000-0004-0000-0400-000015000000}"/>
    <hyperlink ref="C65" r:id="rId23" xr:uid="{00000000-0004-0000-0400-000016000000}"/>
    <hyperlink ref="C66" r:id="rId24" xr:uid="{00000000-0004-0000-0400-000017000000}"/>
    <hyperlink ref="C67" r:id="rId25" xr:uid="{00000000-0004-0000-0400-000018000000}"/>
    <hyperlink ref="C68" r:id="rId26" xr:uid="{00000000-0004-0000-0400-000019000000}"/>
    <hyperlink ref="C69" r:id="rId27" xr:uid="{00000000-0004-0000-0400-00001A000000}"/>
    <hyperlink ref="C70" r:id="rId28" xr:uid="{00000000-0004-0000-0400-00001B000000}"/>
    <hyperlink ref="C71" r:id="rId29" xr:uid="{00000000-0004-0000-0400-00001C000000}"/>
    <hyperlink ref="C72" r:id="rId30" xr:uid="{00000000-0004-0000-0400-00001D000000}"/>
    <hyperlink ref="C73" r:id="rId31" xr:uid="{00000000-0004-0000-0400-00001E000000}"/>
    <hyperlink ref="C74" r:id="rId32" xr:uid="{00000000-0004-0000-0400-00001F000000}"/>
    <hyperlink ref="C75" r:id="rId33" xr:uid="{00000000-0004-0000-0400-000020000000}"/>
    <hyperlink ref="C76" r:id="rId34" xr:uid="{00000000-0004-0000-0400-000021000000}"/>
    <hyperlink ref="C77" r:id="rId35" xr:uid="{00000000-0004-0000-0400-000022000000}"/>
    <hyperlink ref="C78" r:id="rId36" xr:uid="{00000000-0004-0000-0400-000023000000}"/>
    <hyperlink ref="C79" r:id="rId37" xr:uid="{00000000-0004-0000-0400-000024000000}"/>
    <hyperlink ref="C80" r:id="rId38" xr:uid="{00000000-0004-0000-0400-000025000000}"/>
    <hyperlink ref="C81" r:id="rId39" xr:uid="{00000000-0004-0000-0400-000026000000}"/>
    <hyperlink ref="C82" r:id="rId40" xr:uid="{00000000-0004-0000-0400-000027000000}"/>
    <hyperlink ref="C83" r:id="rId41" xr:uid="{00000000-0004-0000-0400-000028000000}"/>
    <hyperlink ref="C84" r:id="rId42" xr:uid="{00000000-0004-0000-0400-000029000000}"/>
    <hyperlink ref="C85" r:id="rId43" xr:uid="{00000000-0004-0000-0400-00002A000000}"/>
    <hyperlink ref="C86" r:id="rId44" xr:uid="{00000000-0004-0000-0400-00002B000000}"/>
    <hyperlink ref="C87" r:id="rId45" xr:uid="{00000000-0004-0000-0400-00002C000000}"/>
    <hyperlink ref="C88" r:id="rId46" xr:uid="{00000000-0004-0000-0400-00002D000000}"/>
    <hyperlink ref="C89" r:id="rId47" xr:uid="{00000000-0004-0000-0400-00002E000000}"/>
  </hyperlink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O121"/>
  <sheetViews>
    <sheetView topLeftCell="B44" workbookViewId="0">
      <selection activeCell="H106" sqref="H106"/>
    </sheetView>
  </sheetViews>
  <sheetFormatPr defaultColWidth="9" defaultRowHeight="14.1"/>
  <cols>
    <col min="2" max="2" width="16" customWidth="1"/>
    <col min="3" max="3" width="51" customWidth="1"/>
    <col min="13" max="13" width="9.25" customWidth="1"/>
  </cols>
  <sheetData>
    <row r="3" spans="2:15">
      <c r="B3" s="1" t="s">
        <v>322</v>
      </c>
      <c r="C3" t="s">
        <v>323</v>
      </c>
    </row>
    <row r="5" spans="2:15">
      <c r="C5" s="138" t="s">
        <v>310</v>
      </c>
      <c r="D5" s="143"/>
      <c r="E5" s="143"/>
      <c r="F5" s="143"/>
      <c r="G5" s="143"/>
      <c r="H5" s="144"/>
      <c r="I5" s="142" t="s">
        <v>282</v>
      </c>
      <c r="J5" s="143"/>
      <c r="K5" s="144"/>
      <c r="L5" s="142" t="s">
        <v>283</v>
      </c>
      <c r="M5" s="144"/>
      <c r="N5" s="9"/>
      <c r="O5" s="32"/>
    </row>
    <row r="6" spans="2:15">
      <c r="C6" s="2" t="s">
        <v>284</v>
      </c>
      <c r="D6" s="3" t="s">
        <v>285</v>
      </c>
      <c r="E6" s="19" t="s">
        <v>286</v>
      </c>
      <c r="F6" s="20" t="s">
        <v>287</v>
      </c>
      <c r="G6" s="21" t="s">
        <v>288</v>
      </c>
      <c r="H6" s="22" t="s">
        <v>289</v>
      </c>
      <c r="I6" s="6" t="s">
        <v>157</v>
      </c>
      <c r="J6" s="3" t="s">
        <v>285</v>
      </c>
      <c r="K6" s="19" t="s">
        <v>286</v>
      </c>
      <c r="L6" s="6" t="s">
        <v>157</v>
      </c>
      <c r="M6" s="2" t="s">
        <v>290</v>
      </c>
      <c r="N6" s="2" t="s">
        <v>291</v>
      </c>
    </row>
    <row r="7" spans="2:15">
      <c r="C7" s="4" t="s">
        <v>311</v>
      </c>
      <c r="D7" s="5">
        <v>7</v>
      </c>
      <c r="E7" s="23">
        <v>0</v>
      </c>
      <c r="F7" s="23">
        <v>0</v>
      </c>
      <c r="G7" s="23">
        <v>0</v>
      </c>
      <c r="H7" s="23">
        <v>0</v>
      </c>
      <c r="I7" s="31">
        <v>7</v>
      </c>
      <c r="J7" s="5">
        <v>1</v>
      </c>
      <c r="K7" s="23">
        <v>0</v>
      </c>
      <c r="L7" s="31">
        <v>1</v>
      </c>
      <c r="M7" s="33">
        <v>3.5467361111111099E-3</v>
      </c>
      <c r="N7" s="5" t="s">
        <v>285</v>
      </c>
    </row>
    <row r="8" spans="2:15" ht="27.95">
      <c r="C8" s="4" t="s">
        <v>312</v>
      </c>
      <c r="D8" s="5">
        <v>9</v>
      </c>
      <c r="E8" s="23">
        <v>0</v>
      </c>
      <c r="F8" s="23">
        <v>0</v>
      </c>
      <c r="G8" s="23">
        <v>0</v>
      </c>
      <c r="H8" s="23">
        <v>0</v>
      </c>
      <c r="I8" s="31">
        <v>9</v>
      </c>
      <c r="J8" s="5">
        <v>1</v>
      </c>
      <c r="K8" s="23">
        <v>0</v>
      </c>
      <c r="L8" s="31">
        <v>1</v>
      </c>
      <c r="M8" s="33">
        <v>2.8608101851851802E-3</v>
      </c>
      <c r="N8" s="5" t="s">
        <v>285</v>
      </c>
    </row>
    <row r="9" spans="2:15">
      <c r="C9" s="4" t="s">
        <v>313</v>
      </c>
      <c r="D9" s="5">
        <v>24</v>
      </c>
      <c r="E9" s="24">
        <v>1</v>
      </c>
      <c r="F9" s="23">
        <v>0</v>
      </c>
      <c r="G9" s="23">
        <v>0</v>
      </c>
      <c r="H9" s="23">
        <v>0</v>
      </c>
      <c r="I9" s="31">
        <v>25</v>
      </c>
      <c r="J9" s="5">
        <v>3</v>
      </c>
      <c r="K9" s="24">
        <v>1</v>
      </c>
      <c r="L9" s="31">
        <v>4</v>
      </c>
      <c r="M9" s="33">
        <v>7.3302199074074103E-3</v>
      </c>
      <c r="N9" s="24" t="s">
        <v>286</v>
      </c>
    </row>
    <row r="10" spans="2:15">
      <c r="C10" s="4" t="s">
        <v>314</v>
      </c>
      <c r="D10" s="5">
        <v>18</v>
      </c>
      <c r="E10" s="23">
        <v>0</v>
      </c>
      <c r="F10" s="23">
        <v>0</v>
      </c>
      <c r="G10" s="23">
        <v>0</v>
      </c>
      <c r="H10" s="23">
        <v>0</v>
      </c>
      <c r="I10" s="31">
        <v>18</v>
      </c>
      <c r="J10" s="5">
        <v>2</v>
      </c>
      <c r="K10" s="23">
        <v>0</v>
      </c>
      <c r="L10" s="31">
        <v>2</v>
      </c>
      <c r="M10" s="33">
        <v>5.2618287037037E-3</v>
      </c>
      <c r="N10" s="5" t="s">
        <v>285</v>
      </c>
    </row>
    <row r="11" spans="2:15" ht="27.95">
      <c r="C11" s="4" t="s">
        <v>315</v>
      </c>
      <c r="D11" s="5">
        <v>72</v>
      </c>
      <c r="E11" s="23">
        <v>0</v>
      </c>
      <c r="F11" s="23">
        <v>0</v>
      </c>
      <c r="G11" s="23">
        <v>0</v>
      </c>
      <c r="H11" s="23">
        <v>0</v>
      </c>
      <c r="I11" s="31">
        <v>72</v>
      </c>
      <c r="J11" s="5">
        <v>8</v>
      </c>
      <c r="K11" s="23">
        <v>0</v>
      </c>
      <c r="L11" s="31">
        <v>8</v>
      </c>
      <c r="M11" s="33">
        <v>2.2627638888888899E-2</v>
      </c>
      <c r="N11" s="5" t="s">
        <v>285</v>
      </c>
    </row>
    <row r="12" spans="2:15">
      <c r="C12" s="4" t="s">
        <v>316</v>
      </c>
      <c r="D12" s="5">
        <v>21</v>
      </c>
      <c r="E12" s="24">
        <v>2</v>
      </c>
      <c r="F12" s="25">
        <v>4</v>
      </c>
      <c r="G12" s="23">
        <v>0</v>
      </c>
      <c r="H12" s="23">
        <v>0</v>
      </c>
      <c r="I12" s="31">
        <v>27</v>
      </c>
      <c r="J12" s="5">
        <v>1</v>
      </c>
      <c r="K12" s="24">
        <v>2</v>
      </c>
      <c r="L12" s="31">
        <v>3</v>
      </c>
      <c r="M12" s="33">
        <v>4.9722453703703699E-3</v>
      </c>
      <c r="N12" s="24" t="s">
        <v>286</v>
      </c>
    </row>
    <row r="13" spans="2:15">
      <c r="C13" s="6"/>
      <c r="D13" s="6">
        <v>151</v>
      </c>
      <c r="E13" s="6">
        <v>3</v>
      </c>
      <c r="F13" s="6">
        <v>4</v>
      </c>
      <c r="G13" s="6">
        <v>0</v>
      </c>
      <c r="H13" s="6">
        <v>0</v>
      </c>
      <c r="I13" s="6">
        <v>158</v>
      </c>
      <c r="J13" s="6">
        <v>16</v>
      </c>
      <c r="K13" s="6">
        <v>3</v>
      </c>
      <c r="L13" s="6">
        <v>19</v>
      </c>
      <c r="M13" s="34">
        <v>4.65994791666667E-2</v>
      </c>
      <c r="N13" s="6">
        <v>6</v>
      </c>
    </row>
    <row r="14" spans="2:15">
      <c r="C14" s="6"/>
      <c r="D14" s="7">
        <v>0.95569999999999999</v>
      </c>
      <c r="E14" s="7">
        <v>1.9E-2</v>
      </c>
      <c r="F14" s="7">
        <v>2.53E-2</v>
      </c>
      <c r="G14" s="7">
        <v>0</v>
      </c>
      <c r="H14" s="7">
        <v>0</v>
      </c>
      <c r="I14" s="6"/>
      <c r="J14" s="7">
        <v>0.84209999999999996</v>
      </c>
      <c r="K14" s="7">
        <v>0.15790000000000001</v>
      </c>
      <c r="L14" s="6"/>
      <c r="M14" s="6"/>
      <c r="N14" s="7">
        <v>0.66669999999999996</v>
      </c>
    </row>
    <row r="18" spans="2:14">
      <c r="B18" s="1" t="s">
        <v>257</v>
      </c>
    </row>
    <row r="19" spans="2:14">
      <c r="C19" t="s">
        <v>324</v>
      </c>
    </row>
    <row r="22" spans="2:14">
      <c r="C22" s="8"/>
      <c r="D22" s="142" t="s">
        <v>281</v>
      </c>
      <c r="E22" s="143"/>
      <c r="F22" s="143"/>
      <c r="G22" s="143"/>
      <c r="H22" s="143"/>
      <c r="I22" s="144"/>
      <c r="J22" s="142" t="s">
        <v>282</v>
      </c>
      <c r="K22" s="143"/>
      <c r="L22" s="144"/>
      <c r="M22" s="142" t="s">
        <v>283</v>
      </c>
      <c r="N22" s="144"/>
    </row>
    <row r="23" spans="2:14">
      <c r="B23" s="10"/>
      <c r="C23" s="11" t="s">
        <v>284</v>
      </c>
      <c r="D23" s="3" t="s">
        <v>285</v>
      </c>
      <c r="E23" s="19" t="s">
        <v>286</v>
      </c>
      <c r="F23" s="20" t="s">
        <v>287</v>
      </c>
      <c r="G23" s="21" t="s">
        <v>288</v>
      </c>
      <c r="H23" s="22" t="s">
        <v>289</v>
      </c>
      <c r="I23" s="6" t="s">
        <v>157</v>
      </c>
      <c r="J23" s="3" t="s">
        <v>285</v>
      </c>
      <c r="K23" s="19" t="s">
        <v>286</v>
      </c>
      <c r="L23" s="6" t="s">
        <v>157</v>
      </c>
      <c r="M23" s="2" t="s">
        <v>290</v>
      </c>
      <c r="N23" s="2" t="s">
        <v>291</v>
      </c>
    </row>
    <row r="24" spans="2:14" ht="27.95">
      <c r="C24" s="4" t="s">
        <v>303</v>
      </c>
      <c r="D24" s="5">
        <v>24</v>
      </c>
      <c r="E24" s="23">
        <v>0</v>
      </c>
      <c r="F24" s="23">
        <v>0</v>
      </c>
      <c r="G24" s="23">
        <v>0</v>
      </c>
      <c r="H24" s="23">
        <v>0</v>
      </c>
      <c r="I24" s="31">
        <v>24</v>
      </c>
      <c r="J24" s="5">
        <v>3</v>
      </c>
      <c r="K24" s="23">
        <v>0</v>
      </c>
      <c r="L24" s="31">
        <v>3</v>
      </c>
      <c r="M24" s="33">
        <v>7.1242939814814797E-3</v>
      </c>
      <c r="N24" s="5" t="s">
        <v>285</v>
      </c>
    </row>
    <row r="25" spans="2:14" ht="27.95">
      <c r="C25" s="4" t="s">
        <v>304</v>
      </c>
      <c r="D25" s="5">
        <v>27</v>
      </c>
      <c r="E25" s="23">
        <v>0</v>
      </c>
      <c r="F25" s="23">
        <v>0</v>
      </c>
      <c r="G25" s="23">
        <v>0</v>
      </c>
      <c r="H25" s="23">
        <v>0</v>
      </c>
      <c r="I25" s="31">
        <v>27</v>
      </c>
      <c r="J25" s="5">
        <v>3</v>
      </c>
      <c r="K25" s="23">
        <v>0</v>
      </c>
      <c r="L25" s="31">
        <v>3</v>
      </c>
      <c r="M25" s="33">
        <v>5.2222337962963003E-3</v>
      </c>
      <c r="N25" s="5" t="s">
        <v>285</v>
      </c>
    </row>
    <row r="26" spans="2:14">
      <c r="C26" s="4" t="s">
        <v>305</v>
      </c>
      <c r="D26" s="5">
        <v>51</v>
      </c>
      <c r="E26" s="24">
        <v>1</v>
      </c>
      <c r="F26" s="25">
        <v>2</v>
      </c>
      <c r="G26" s="23">
        <v>0</v>
      </c>
      <c r="H26" s="23">
        <v>0</v>
      </c>
      <c r="I26" s="31">
        <v>54</v>
      </c>
      <c r="J26" s="5">
        <v>5</v>
      </c>
      <c r="K26" s="24">
        <v>1</v>
      </c>
      <c r="L26" s="31">
        <v>6</v>
      </c>
      <c r="M26" s="33">
        <v>1.00809722222222E-2</v>
      </c>
      <c r="N26" s="24" t="s">
        <v>286</v>
      </c>
    </row>
    <row r="27" spans="2:14" ht="27.95">
      <c r="C27" s="4" t="s">
        <v>306</v>
      </c>
      <c r="D27" s="5">
        <v>33</v>
      </c>
      <c r="E27" s="24">
        <v>1</v>
      </c>
      <c r="F27" s="25">
        <v>5</v>
      </c>
      <c r="G27" s="23">
        <v>0</v>
      </c>
      <c r="H27" s="23">
        <v>0</v>
      </c>
      <c r="I27" s="31">
        <v>39</v>
      </c>
      <c r="J27" s="5">
        <v>2</v>
      </c>
      <c r="K27" s="24">
        <v>1</v>
      </c>
      <c r="L27" s="31">
        <v>3</v>
      </c>
      <c r="M27" s="33">
        <v>8.2982986111111105E-3</v>
      </c>
      <c r="N27" s="24" t="s">
        <v>286</v>
      </c>
    </row>
    <row r="28" spans="2:14" ht="27.95">
      <c r="C28" s="4" t="s">
        <v>307</v>
      </c>
      <c r="D28" s="5">
        <v>20</v>
      </c>
      <c r="E28" s="24">
        <v>2</v>
      </c>
      <c r="F28" s="25">
        <v>11</v>
      </c>
      <c r="G28" s="23">
        <v>0</v>
      </c>
      <c r="H28" s="23">
        <v>0</v>
      </c>
      <c r="I28" s="31">
        <v>33</v>
      </c>
      <c r="J28" s="5">
        <v>1</v>
      </c>
      <c r="K28" s="24">
        <v>2</v>
      </c>
      <c r="L28" s="31">
        <v>3</v>
      </c>
      <c r="M28" s="33">
        <v>5.7682870370370396E-3</v>
      </c>
      <c r="N28" s="24" t="s">
        <v>286</v>
      </c>
    </row>
    <row r="29" spans="2:14">
      <c r="C29" s="6"/>
      <c r="D29" s="6">
        <v>155</v>
      </c>
      <c r="E29" s="6">
        <v>4</v>
      </c>
      <c r="F29" s="6">
        <v>18</v>
      </c>
      <c r="G29" s="6">
        <v>0</v>
      </c>
      <c r="H29" s="6">
        <v>0</v>
      </c>
      <c r="I29" s="6">
        <v>177</v>
      </c>
      <c r="J29" s="6">
        <v>14</v>
      </c>
      <c r="K29" s="6">
        <v>4</v>
      </c>
      <c r="L29" s="6">
        <v>18</v>
      </c>
      <c r="M29" s="34">
        <v>3.64940856481481E-2</v>
      </c>
      <c r="N29" s="6">
        <v>5</v>
      </c>
    </row>
    <row r="30" spans="2:14">
      <c r="C30" s="6"/>
      <c r="D30" s="7">
        <v>0.87570000000000003</v>
      </c>
      <c r="E30" s="7">
        <v>2.2599999999999999E-2</v>
      </c>
      <c r="F30" s="7">
        <v>0.1017</v>
      </c>
      <c r="G30" s="7">
        <v>0</v>
      </c>
      <c r="H30" s="7">
        <v>0</v>
      </c>
      <c r="I30" s="6"/>
      <c r="J30" s="7">
        <v>0.77780000000000005</v>
      </c>
      <c r="K30" s="7">
        <v>0.22220000000000001</v>
      </c>
      <c r="L30" s="6"/>
      <c r="M30" s="6"/>
      <c r="N30" s="7">
        <v>0.4</v>
      </c>
    </row>
    <row r="34" spans="2:14">
      <c r="C34" s="12"/>
    </row>
    <row r="35" spans="2:14">
      <c r="B35" s="1" t="s">
        <v>257</v>
      </c>
    </row>
    <row r="36" spans="2:14">
      <c r="C36" t="s">
        <v>280</v>
      </c>
    </row>
    <row r="38" spans="2:14">
      <c r="C38" s="13"/>
      <c r="D38" s="139" t="s">
        <v>281</v>
      </c>
      <c r="E38" s="140"/>
      <c r="F38" s="140"/>
      <c r="G38" s="140"/>
      <c r="H38" s="140"/>
      <c r="I38" s="141"/>
      <c r="J38" s="139" t="s">
        <v>282</v>
      </c>
      <c r="K38" s="140"/>
      <c r="L38" s="141"/>
      <c r="M38" s="139" t="s">
        <v>283</v>
      </c>
      <c r="N38" s="141"/>
    </row>
    <row r="39" spans="2:14" ht="27.95">
      <c r="C39" s="14" t="s">
        <v>284</v>
      </c>
      <c r="D39" s="15" t="s">
        <v>285</v>
      </c>
      <c r="E39" s="26" t="s">
        <v>286</v>
      </c>
      <c r="F39" s="27" t="s">
        <v>287</v>
      </c>
      <c r="G39" s="28" t="s">
        <v>288</v>
      </c>
      <c r="H39" s="29" t="s">
        <v>289</v>
      </c>
      <c r="I39" s="14" t="s">
        <v>157</v>
      </c>
      <c r="J39" s="15" t="s">
        <v>285</v>
      </c>
      <c r="K39" s="26" t="s">
        <v>286</v>
      </c>
      <c r="L39" s="14" t="s">
        <v>157</v>
      </c>
      <c r="M39" s="14" t="s">
        <v>290</v>
      </c>
      <c r="N39" s="14" t="s">
        <v>291</v>
      </c>
    </row>
    <row r="40" spans="2:14" ht="27.95">
      <c r="C40" s="16" t="s">
        <v>303</v>
      </c>
      <c r="D40" s="17">
        <v>24</v>
      </c>
      <c r="E40" s="30">
        <v>0</v>
      </c>
      <c r="F40" s="30">
        <v>0</v>
      </c>
      <c r="G40" s="30">
        <v>0</v>
      </c>
      <c r="H40" s="30">
        <v>0</v>
      </c>
      <c r="I40" s="30">
        <v>24</v>
      </c>
      <c r="J40" s="17">
        <v>3</v>
      </c>
      <c r="K40" s="30">
        <v>0</v>
      </c>
      <c r="L40" s="30">
        <v>3</v>
      </c>
      <c r="M40" s="35">
        <v>6.9708333333333298E-3</v>
      </c>
      <c r="N40" s="17" t="s">
        <v>285</v>
      </c>
    </row>
    <row r="41" spans="2:14" ht="27.95">
      <c r="C41" s="16" t="s">
        <v>304</v>
      </c>
      <c r="D41" s="17">
        <v>27</v>
      </c>
      <c r="E41" s="30">
        <v>0</v>
      </c>
      <c r="F41" s="30">
        <v>0</v>
      </c>
      <c r="G41" s="30">
        <v>0</v>
      </c>
      <c r="H41" s="30">
        <v>0</v>
      </c>
      <c r="I41" s="30">
        <v>27</v>
      </c>
      <c r="J41" s="17">
        <v>3</v>
      </c>
      <c r="K41" s="30">
        <v>0</v>
      </c>
      <c r="L41" s="30">
        <v>3</v>
      </c>
      <c r="M41" s="35">
        <v>4.7505787037036996E-3</v>
      </c>
      <c r="N41" s="17" t="s">
        <v>285</v>
      </c>
    </row>
    <row r="42" spans="2:14">
      <c r="C42" s="16" t="s">
        <v>305</v>
      </c>
      <c r="D42" s="17">
        <v>54</v>
      </c>
      <c r="E42" s="30">
        <v>0</v>
      </c>
      <c r="F42" s="30">
        <v>0</v>
      </c>
      <c r="G42" s="30">
        <v>0</v>
      </c>
      <c r="H42" s="30">
        <v>0</v>
      </c>
      <c r="I42" s="30">
        <v>54</v>
      </c>
      <c r="J42" s="17">
        <v>6</v>
      </c>
      <c r="K42" s="30">
        <v>0</v>
      </c>
      <c r="L42" s="30">
        <v>6</v>
      </c>
      <c r="M42" s="35">
        <v>9.7922916666666696E-3</v>
      </c>
      <c r="N42" s="17" t="s">
        <v>285</v>
      </c>
    </row>
    <row r="43" spans="2:14" ht="27.95">
      <c r="C43" s="16" t="s">
        <v>306</v>
      </c>
      <c r="D43" s="17">
        <v>39</v>
      </c>
      <c r="E43" s="30">
        <v>0</v>
      </c>
      <c r="F43" s="30">
        <v>0</v>
      </c>
      <c r="G43" s="30">
        <v>0</v>
      </c>
      <c r="H43" s="30">
        <v>0</v>
      </c>
      <c r="I43" s="30">
        <v>39</v>
      </c>
      <c r="J43" s="17">
        <v>3</v>
      </c>
      <c r="K43" s="30">
        <v>0</v>
      </c>
      <c r="L43" s="30">
        <v>3</v>
      </c>
      <c r="M43" s="35">
        <v>7.48186342592593E-3</v>
      </c>
      <c r="N43" s="17" t="s">
        <v>285</v>
      </c>
    </row>
    <row r="44" spans="2:14" ht="27.95">
      <c r="C44" s="16" t="s">
        <v>307</v>
      </c>
      <c r="D44" s="17">
        <v>33</v>
      </c>
      <c r="E44" s="30">
        <v>0</v>
      </c>
      <c r="F44" s="30">
        <v>0</v>
      </c>
      <c r="G44" s="30">
        <v>0</v>
      </c>
      <c r="H44" s="30">
        <v>0</v>
      </c>
      <c r="I44" s="30">
        <v>33</v>
      </c>
      <c r="J44" s="17">
        <v>3</v>
      </c>
      <c r="K44" s="30">
        <v>0</v>
      </c>
      <c r="L44" s="30">
        <v>3</v>
      </c>
      <c r="M44" s="35">
        <v>7.5582291666666697E-3</v>
      </c>
      <c r="N44" s="17" t="s">
        <v>285</v>
      </c>
    </row>
    <row r="45" spans="2:14">
      <c r="C45" s="14"/>
      <c r="D45" s="14">
        <v>177</v>
      </c>
      <c r="E45" s="14">
        <v>0</v>
      </c>
      <c r="F45" s="14">
        <v>0</v>
      </c>
      <c r="G45" s="14">
        <v>0</v>
      </c>
      <c r="H45" s="14">
        <v>0</v>
      </c>
      <c r="I45" s="14">
        <v>177</v>
      </c>
      <c r="J45" s="14">
        <v>18</v>
      </c>
      <c r="K45" s="14">
        <v>0</v>
      </c>
      <c r="L45" s="14">
        <v>18</v>
      </c>
      <c r="M45" s="36">
        <v>3.65537962962963E-2</v>
      </c>
      <c r="N45" s="14">
        <v>5</v>
      </c>
    </row>
    <row r="46" spans="2:14">
      <c r="C46" s="14"/>
      <c r="D46" s="18">
        <v>1</v>
      </c>
      <c r="E46" s="18">
        <v>0</v>
      </c>
      <c r="F46" s="18">
        <v>0</v>
      </c>
      <c r="G46" s="18">
        <v>0</v>
      </c>
      <c r="H46" s="18">
        <v>0</v>
      </c>
      <c r="I46" s="14"/>
      <c r="J46" s="18">
        <v>1</v>
      </c>
      <c r="K46" s="18">
        <v>0</v>
      </c>
      <c r="L46" s="14"/>
      <c r="M46" s="14"/>
      <c r="N46" s="18">
        <v>1</v>
      </c>
    </row>
    <row r="48" spans="2:14">
      <c r="B48" s="1" t="s">
        <v>18</v>
      </c>
    </row>
    <row r="49" spans="2:14">
      <c r="C49" t="s">
        <v>325</v>
      </c>
    </row>
    <row r="51" spans="2:14">
      <c r="C51" s="13"/>
      <c r="D51" s="139" t="s">
        <v>281</v>
      </c>
      <c r="E51" s="140"/>
      <c r="F51" s="140"/>
      <c r="G51" s="140"/>
      <c r="H51" s="140"/>
      <c r="I51" s="141"/>
      <c r="J51" s="139" t="s">
        <v>282</v>
      </c>
      <c r="K51" s="140"/>
      <c r="L51" s="141"/>
      <c r="M51" s="139" t="s">
        <v>283</v>
      </c>
      <c r="N51" s="141"/>
    </row>
    <row r="52" spans="2:14" ht="27.95">
      <c r="C52" s="14" t="s">
        <v>284</v>
      </c>
      <c r="D52" s="15" t="s">
        <v>285</v>
      </c>
      <c r="E52" s="26" t="s">
        <v>286</v>
      </c>
      <c r="F52" s="27" t="s">
        <v>287</v>
      </c>
      <c r="G52" s="28" t="s">
        <v>288</v>
      </c>
      <c r="H52" s="29" t="s">
        <v>289</v>
      </c>
      <c r="I52" s="14" t="s">
        <v>157</v>
      </c>
      <c r="J52" s="15" t="s">
        <v>285</v>
      </c>
      <c r="K52" s="26" t="s">
        <v>286</v>
      </c>
      <c r="L52" s="14" t="s">
        <v>157</v>
      </c>
      <c r="M52" s="14" t="s">
        <v>290</v>
      </c>
      <c r="N52" s="14" t="s">
        <v>291</v>
      </c>
    </row>
    <row r="53" spans="2:14" ht="27.95">
      <c r="C53" s="16" t="s">
        <v>292</v>
      </c>
      <c r="D53" s="17">
        <v>24</v>
      </c>
      <c r="E53" s="30">
        <v>0</v>
      </c>
      <c r="F53" s="30">
        <v>0</v>
      </c>
      <c r="G53" s="30">
        <v>0</v>
      </c>
      <c r="H53" s="30">
        <v>0</v>
      </c>
      <c r="I53" s="30">
        <v>24</v>
      </c>
      <c r="J53" s="17">
        <v>3</v>
      </c>
      <c r="K53" s="30">
        <v>0</v>
      </c>
      <c r="L53" s="30">
        <v>3</v>
      </c>
      <c r="M53" s="35">
        <v>6.6587615740740704E-3</v>
      </c>
      <c r="N53" s="17" t="s">
        <v>285</v>
      </c>
    </row>
    <row r="54" spans="2:14" ht="27.95">
      <c r="C54" s="16" t="s">
        <v>293</v>
      </c>
      <c r="D54" s="17">
        <v>24</v>
      </c>
      <c r="E54" s="30">
        <v>0</v>
      </c>
      <c r="F54" s="30">
        <v>0</v>
      </c>
      <c r="G54" s="30">
        <v>0</v>
      </c>
      <c r="H54" s="30">
        <v>0</v>
      </c>
      <c r="I54" s="30">
        <v>24</v>
      </c>
      <c r="J54" s="17">
        <v>3</v>
      </c>
      <c r="K54" s="30">
        <v>0</v>
      </c>
      <c r="L54" s="30">
        <v>3</v>
      </c>
      <c r="M54" s="35">
        <v>5.5696875E-3</v>
      </c>
      <c r="N54" s="17" t="s">
        <v>285</v>
      </c>
    </row>
    <row r="55" spans="2:14">
      <c r="C55" s="16" t="s">
        <v>294</v>
      </c>
      <c r="D55" s="17">
        <v>24</v>
      </c>
      <c r="E55" s="30">
        <v>0</v>
      </c>
      <c r="F55" s="30">
        <v>0</v>
      </c>
      <c r="G55" s="30">
        <v>0</v>
      </c>
      <c r="H55" s="30">
        <v>0</v>
      </c>
      <c r="I55" s="30">
        <v>24</v>
      </c>
      <c r="J55" s="17">
        <v>3</v>
      </c>
      <c r="K55" s="30">
        <v>0</v>
      </c>
      <c r="L55" s="30">
        <v>3</v>
      </c>
      <c r="M55" s="35">
        <v>5.7814699074074096E-3</v>
      </c>
      <c r="N55" s="17" t="s">
        <v>285</v>
      </c>
    </row>
    <row r="56" spans="2:14" ht="27.95">
      <c r="C56" s="16" t="s">
        <v>295</v>
      </c>
      <c r="D56" s="17">
        <v>24</v>
      </c>
      <c r="E56" s="30">
        <v>0</v>
      </c>
      <c r="F56" s="30">
        <v>0</v>
      </c>
      <c r="G56" s="30">
        <v>0</v>
      </c>
      <c r="H56" s="30">
        <v>0</v>
      </c>
      <c r="I56" s="30">
        <v>39</v>
      </c>
      <c r="J56" s="17">
        <v>3</v>
      </c>
      <c r="K56" s="30">
        <v>0</v>
      </c>
      <c r="L56" s="30">
        <v>3</v>
      </c>
      <c r="M56" s="35">
        <v>6.6426851851851898E-3</v>
      </c>
      <c r="N56" s="17" t="s">
        <v>285</v>
      </c>
    </row>
    <row r="57" spans="2:14">
      <c r="C57" s="16" t="s">
        <v>296</v>
      </c>
      <c r="D57" s="17">
        <v>21</v>
      </c>
      <c r="E57" s="30">
        <v>0</v>
      </c>
      <c r="F57" s="30">
        <v>0</v>
      </c>
      <c r="G57" s="30">
        <v>0</v>
      </c>
      <c r="H57" s="30">
        <v>0</v>
      </c>
      <c r="I57" s="30">
        <v>21</v>
      </c>
      <c r="J57" s="17">
        <v>3</v>
      </c>
      <c r="K57" s="30">
        <v>0</v>
      </c>
      <c r="L57" s="30">
        <v>3</v>
      </c>
      <c r="M57" s="35">
        <v>4.6903125E-3</v>
      </c>
      <c r="N57" s="17" t="s">
        <v>285</v>
      </c>
    </row>
    <row r="58" spans="2:14">
      <c r="C58" s="14"/>
      <c r="D58" s="14">
        <v>117</v>
      </c>
      <c r="E58" s="14">
        <v>0</v>
      </c>
      <c r="F58" s="14">
        <v>0</v>
      </c>
      <c r="G58" s="14">
        <v>0</v>
      </c>
      <c r="H58" s="14">
        <v>0</v>
      </c>
      <c r="I58" s="14">
        <v>132</v>
      </c>
      <c r="J58" s="14">
        <v>12</v>
      </c>
      <c r="K58" s="14">
        <v>0</v>
      </c>
      <c r="L58" s="14">
        <v>15</v>
      </c>
      <c r="M58" s="36">
        <v>2.9342916666666701E-2</v>
      </c>
      <c r="N58" s="14">
        <v>5</v>
      </c>
    </row>
    <row r="59" spans="2:14">
      <c r="C59" s="14"/>
      <c r="D59" s="18">
        <v>1</v>
      </c>
      <c r="E59" s="18">
        <v>0</v>
      </c>
      <c r="F59" s="18">
        <v>0</v>
      </c>
      <c r="G59" s="18">
        <v>0</v>
      </c>
      <c r="H59" s="18">
        <v>0</v>
      </c>
      <c r="I59" s="14"/>
      <c r="J59" s="18">
        <v>1</v>
      </c>
      <c r="K59" s="18">
        <v>0</v>
      </c>
      <c r="L59" s="14"/>
      <c r="M59" s="14"/>
      <c r="N59" s="18">
        <v>1</v>
      </c>
    </row>
    <row r="61" spans="2:14">
      <c r="B61" s="1" t="s">
        <v>322</v>
      </c>
    </row>
    <row r="62" spans="2:14">
      <c r="C62" t="s">
        <v>280</v>
      </c>
    </row>
    <row r="64" spans="2:14">
      <c r="C64" s="13"/>
      <c r="D64" s="139" t="s">
        <v>281</v>
      </c>
      <c r="E64" s="140"/>
      <c r="F64" s="140"/>
      <c r="G64" s="140"/>
      <c r="H64" s="140"/>
      <c r="I64" s="141"/>
      <c r="J64" s="139" t="s">
        <v>282</v>
      </c>
      <c r="K64" s="140"/>
      <c r="L64" s="141"/>
      <c r="M64" s="139" t="s">
        <v>283</v>
      </c>
      <c r="N64" s="141"/>
    </row>
    <row r="65" spans="2:14" ht="27.95">
      <c r="C65" s="14" t="s">
        <v>284</v>
      </c>
      <c r="D65" s="15" t="s">
        <v>285</v>
      </c>
      <c r="E65" s="26" t="s">
        <v>286</v>
      </c>
      <c r="F65" s="27" t="s">
        <v>287</v>
      </c>
      <c r="G65" s="28" t="s">
        <v>288</v>
      </c>
      <c r="H65" s="29" t="s">
        <v>289</v>
      </c>
      <c r="I65" s="14" t="s">
        <v>157</v>
      </c>
      <c r="J65" s="15" t="s">
        <v>285</v>
      </c>
      <c r="K65" s="26" t="s">
        <v>286</v>
      </c>
      <c r="L65" s="14" t="s">
        <v>157</v>
      </c>
      <c r="M65" s="14" t="s">
        <v>290</v>
      </c>
      <c r="N65" s="14" t="s">
        <v>291</v>
      </c>
    </row>
    <row r="66" spans="2:14">
      <c r="C66" s="16" t="s">
        <v>311</v>
      </c>
      <c r="D66" s="17">
        <v>7</v>
      </c>
      <c r="E66" s="30">
        <v>0</v>
      </c>
      <c r="F66" s="30">
        <v>0</v>
      </c>
      <c r="G66" s="30">
        <v>0</v>
      </c>
      <c r="H66" s="30">
        <v>0</v>
      </c>
      <c r="I66" s="30">
        <v>7</v>
      </c>
      <c r="J66" s="17">
        <v>1</v>
      </c>
      <c r="K66" s="30">
        <v>0</v>
      </c>
      <c r="L66" s="30">
        <v>1</v>
      </c>
      <c r="M66" s="35">
        <v>3.4648379629629599E-3</v>
      </c>
      <c r="N66" s="17" t="s">
        <v>285</v>
      </c>
    </row>
    <row r="67" spans="2:14" ht="27.95">
      <c r="C67" s="16" t="s">
        <v>312</v>
      </c>
      <c r="D67" s="17">
        <v>7</v>
      </c>
      <c r="E67" s="38">
        <v>1</v>
      </c>
      <c r="F67" s="39">
        <v>1</v>
      </c>
      <c r="G67" s="30">
        <v>0</v>
      </c>
      <c r="H67" s="30">
        <v>0</v>
      </c>
      <c r="I67" s="30">
        <v>9</v>
      </c>
      <c r="J67" s="30">
        <v>0</v>
      </c>
      <c r="K67" s="38">
        <v>1</v>
      </c>
      <c r="L67" s="30">
        <v>1</v>
      </c>
      <c r="M67" s="35">
        <v>3.67491898148148E-3</v>
      </c>
      <c r="N67" s="38" t="s">
        <v>286</v>
      </c>
    </row>
    <row r="68" spans="2:14">
      <c r="C68" s="16" t="s">
        <v>313</v>
      </c>
      <c r="D68" s="17">
        <v>23</v>
      </c>
      <c r="E68" s="38">
        <v>2</v>
      </c>
      <c r="F68" s="30">
        <v>0</v>
      </c>
      <c r="G68" s="30">
        <v>0</v>
      </c>
      <c r="H68" s="30">
        <v>0</v>
      </c>
      <c r="I68" s="30">
        <v>25</v>
      </c>
      <c r="J68" s="17">
        <v>2</v>
      </c>
      <c r="K68" s="38">
        <v>2</v>
      </c>
      <c r="L68" s="30">
        <v>4</v>
      </c>
      <c r="M68" s="35">
        <v>9.5638310185185201E-3</v>
      </c>
      <c r="N68" s="38" t="s">
        <v>286</v>
      </c>
    </row>
    <row r="69" spans="2:14">
      <c r="C69" s="16" t="s">
        <v>314</v>
      </c>
      <c r="D69" s="17">
        <v>15</v>
      </c>
      <c r="E69" s="38">
        <v>1</v>
      </c>
      <c r="F69" s="39">
        <v>2</v>
      </c>
      <c r="G69" s="30">
        <v>0</v>
      </c>
      <c r="H69" s="30">
        <v>0</v>
      </c>
      <c r="I69" s="30">
        <v>18</v>
      </c>
      <c r="J69" s="17">
        <v>1</v>
      </c>
      <c r="K69" s="38">
        <v>1</v>
      </c>
      <c r="L69" s="30">
        <v>2</v>
      </c>
      <c r="M69" s="35">
        <v>5.3829398148148204E-3</v>
      </c>
      <c r="N69" s="38" t="s">
        <v>286</v>
      </c>
    </row>
    <row r="70" spans="2:14" ht="27.95">
      <c r="C70" s="16" t="s">
        <v>315</v>
      </c>
      <c r="D70" s="17">
        <v>67</v>
      </c>
      <c r="E70" s="38">
        <v>1</v>
      </c>
      <c r="F70" s="39">
        <v>3</v>
      </c>
      <c r="G70" s="30">
        <v>0</v>
      </c>
      <c r="H70" s="30">
        <v>0</v>
      </c>
      <c r="I70" s="30">
        <v>71</v>
      </c>
      <c r="J70" s="17">
        <v>7</v>
      </c>
      <c r="K70" s="38">
        <v>1</v>
      </c>
      <c r="L70" s="30">
        <v>8</v>
      </c>
      <c r="M70" s="35">
        <v>2.5684166666666699E-2</v>
      </c>
      <c r="N70" s="38" t="s">
        <v>286</v>
      </c>
    </row>
    <row r="71" spans="2:14">
      <c r="C71" s="16" t="s">
        <v>316</v>
      </c>
      <c r="D71" s="17">
        <v>18</v>
      </c>
      <c r="E71" s="38">
        <v>3</v>
      </c>
      <c r="F71" s="39">
        <v>6</v>
      </c>
      <c r="G71" s="30">
        <v>0</v>
      </c>
      <c r="H71" s="30">
        <v>0</v>
      </c>
      <c r="I71" s="30">
        <v>27</v>
      </c>
      <c r="J71" s="30">
        <v>0</v>
      </c>
      <c r="K71" s="38">
        <v>3</v>
      </c>
      <c r="L71" s="30">
        <v>3</v>
      </c>
      <c r="M71" s="35">
        <v>5.0974652777777798E-3</v>
      </c>
      <c r="N71" s="38" t="s">
        <v>286</v>
      </c>
    </row>
    <row r="72" spans="2:14">
      <c r="C72" s="14"/>
      <c r="D72" s="14">
        <v>137</v>
      </c>
      <c r="E72" s="14">
        <v>8</v>
      </c>
      <c r="F72" s="14">
        <v>12</v>
      </c>
      <c r="G72" s="14">
        <v>0</v>
      </c>
      <c r="H72" s="14">
        <v>0</v>
      </c>
      <c r="I72" s="14">
        <v>157</v>
      </c>
      <c r="J72" s="14">
        <v>11</v>
      </c>
      <c r="K72" s="14">
        <v>8</v>
      </c>
      <c r="L72" s="14">
        <v>19</v>
      </c>
      <c r="M72" s="36">
        <v>5.2868159722222197E-2</v>
      </c>
      <c r="N72" s="14">
        <v>6</v>
      </c>
    </row>
    <row r="73" spans="2:14">
      <c r="C73" s="14"/>
      <c r="D73" s="18">
        <v>0.87260000000000004</v>
      </c>
      <c r="E73" s="18">
        <v>5.0999999999999997E-2</v>
      </c>
      <c r="F73" s="18">
        <v>7.6399999999999996E-2</v>
      </c>
      <c r="G73" s="18">
        <v>0</v>
      </c>
      <c r="H73" s="18">
        <v>0</v>
      </c>
      <c r="I73" s="14"/>
      <c r="J73" s="18">
        <v>0.57889999999999997</v>
      </c>
      <c r="K73" s="18">
        <v>0.42109999999999997</v>
      </c>
      <c r="L73" s="14"/>
      <c r="M73" s="14"/>
      <c r="N73" s="18">
        <v>0.16669999999999999</v>
      </c>
    </row>
    <row r="76" spans="2:14">
      <c r="B76" s="1" t="s">
        <v>326</v>
      </c>
    </row>
    <row r="77" spans="2:14">
      <c r="C77" t="s">
        <v>280</v>
      </c>
    </row>
    <row r="79" spans="2:14">
      <c r="C79" s="13"/>
      <c r="D79" s="139" t="s">
        <v>281</v>
      </c>
      <c r="E79" s="140"/>
      <c r="F79" s="140"/>
      <c r="G79" s="140"/>
      <c r="H79" s="140"/>
      <c r="I79" s="141"/>
      <c r="J79" s="139" t="s">
        <v>282</v>
      </c>
      <c r="K79" s="140"/>
      <c r="L79" s="141"/>
      <c r="M79" s="139" t="s">
        <v>283</v>
      </c>
      <c r="N79" s="141"/>
    </row>
    <row r="80" spans="2:14" ht="27.95">
      <c r="C80" s="14" t="s">
        <v>284</v>
      </c>
      <c r="D80" s="15" t="s">
        <v>285</v>
      </c>
      <c r="E80" s="26" t="s">
        <v>286</v>
      </c>
      <c r="F80" s="27" t="s">
        <v>287</v>
      </c>
      <c r="G80" s="28" t="s">
        <v>288</v>
      </c>
      <c r="H80" s="29" t="s">
        <v>289</v>
      </c>
      <c r="I80" s="14" t="s">
        <v>157</v>
      </c>
      <c r="J80" s="15" t="s">
        <v>285</v>
      </c>
      <c r="K80" s="26" t="s">
        <v>286</v>
      </c>
      <c r="L80" s="14" t="s">
        <v>157</v>
      </c>
      <c r="M80" s="14" t="s">
        <v>290</v>
      </c>
      <c r="N80" s="14" t="s">
        <v>291</v>
      </c>
    </row>
    <row r="81" spans="3:14" ht="27.95">
      <c r="C81" s="16" t="s">
        <v>297</v>
      </c>
      <c r="D81" s="17">
        <v>60</v>
      </c>
      <c r="E81" s="30">
        <v>0</v>
      </c>
      <c r="F81" s="30">
        <v>0</v>
      </c>
      <c r="G81" s="30">
        <v>0</v>
      </c>
      <c r="H81" s="30">
        <v>0</v>
      </c>
      <c r="I81" s="30">
        <v>60</v>
      </c>
      <c r="J81" s="17">
        <v>5</v>
      </c>
      <c r="K81" s="30">
        <v>0</v>
      </c>
      <c r="L81" s="30">
        <v>5</v>
      </c>
      <c r="M81" s="35">
        <v>1.08749768518519E-2</v>
      </c>
      <c r="N81" s="17" t="s">
        <v>285</v>
      </c>
    </row>
    <row r="82" spans="3:14" ht="27.95">
      <c r="C82" s="16" t="s">
        <v>298</v>
      </c>
      <c r="D82" s="17">
        <v>46</v>
      </c>
      <c r="E82" s="30">
        <v>0</v>
      </c>
      <c r="F82" s="30">
        <v>0</v>
      </c>
      <c r="G82" s="30">
        <v>0</v>
      </c>
      <c r="H82" s="30">
        <v>0</v>
      </c>
      <c r="I82" s="30">
        <v>46</v>
      </c>
      <c r="J82" s="17">
        <v>4</v>
      </c>
      <c r="K82" s="30">
        <v>0</v>
      </c>
      <c r="L82" s="30">
        <v>4</v>
      </c>
      <c r="M82" s="35">
        <v>1.04071990740741E-2</v>
      </c>
      <c r="N82" s="17" t="s">
        <v>285</v>
      </c>
    </row>
    <row r="83" spans="3:14" ht="27.95">
      <c r="C83" s="16" t="s">
        <v>299</v>
      </c>
      <c r="D83" s="17">
        <v>39</v>
      </c>
      <c r="E83" s="38">
        <v>2</v>
      </c>
      <c r="F83" s="39">
        <v>5</v>
      </c>
      <c r="G83" s="30">
        <v>0</v>
      </c>
      <c r="H83" s="30">
        <v>0</v>
      </c>
      <c r="I83" s="30">
        <v>46</v>
      </c>
      <c r="J83" s="17">
        <v>4</v>
      </c>
      <c r="K83" s="30">
        <v>0</v>
      </c>
      <c r="L83" s="30">
        <v>4</v>
      </c>
      <c r="M83" s="35">
        <v>9.9943287037036997E-3</v>
      </c>
      <c r="N83" s="17" t="s">
        <v>285</v>
      </c>
    </row>
    <row r="84" spans="3:14">
      <c r="C84" s="16" t="s">
        <v>300</v>
      </c>
      <c r="D84" s="17">
        <v>24</v>
      </c>
      <c r="E84" s="30">
        <v>0</v>
      </c>
      <c r="F84" s="30">
        <v>0</v>
      </c>
      <c r="G84" s="30">
        <v>0</v>
      </c>
      <c r="H84" s="30">
        <v>0</v>
      </c>
      <c r="I84" s="30">
        <v>24</v>
      </c>
      <c r="J84" s="17">
        <v>3</v>
      </c>
      <c r="K84" s="30">
        <v>0</v>
      </c>
      <c r="L84" s="30">
        <v>3</v>
      </c>
      <c r="M84" s="35">
        <v>7.2281018518518501E-3</v>
      </c>
      <c r="N84" s="17" t="s">
        <v>285</v>
      </c>
    </row>
    <row r="85" spans="3:14" ht="27.95">
      <c r="C85" s="16" t="s">
        <v>301</v>
      </c>
      <c r="D85" s="17">
        <v>15</v>
      </c>
      <c r="E85" s="38">
        <v>3</v>
      </c>
      <c r="F85" s="39">
        <v>12</v>
      </c>
      <c r="G85" s="30">
        <v>0</v>
      </c>
      <c r="H85" s="30">
        <v>0</v>
      </c>
      <c r="I85" s="30">
        <v>30</v>
      </c>
      <c r="J85" s="30">
        <v>0</v>
      </c>
      <c r="K85" s="38">
        <v>3</v>
      </c>
      <c r="L85" s="30">
        <v>3</v>
      </c>
      <c r="M85" s="35">
        <v>2.4992824074074101E-3</v>
      </c>
      <c r="N85" s="38" t="s">
        <v>286</v>
      </c>
    </row>
    <row r="86" spans="3:14">
      <c r="C86" s="14"/>
      <c r="D86" s="14">
        <v>184</v>
      </c>
      <c r="E86" s="14">
        <v>5</v>
      </c>
      <c r="F86" s="14">
        <v>17</v>
      </c>
      <c r="G86" s="14">
        <v>0</v>
      </c>
      <c r="H86" s="14">
        <v>0</v>
      </c>
      <c r="I86" s="14">
        <v>206</v>
      </c>
      <c r="J86" s="14">
        <v>16</v>
      </c>
      <c r="K86" s="14">
        <v>3</v>
      </c>
      <c r="L86" s="14">
        <v>19</v>
      </c>
      <c r="M86" s="36">
        <v>4.1003888888888902E-2</v>
      </c>
      <c r="N86" s="14">
        <v>5</v>
      </c>
    </row>
    <row r="87" spans="3:14">
      <c r="C87" s="14"/>
      <c r="D87" s="18">
        <v>0.89319999999999999</v>
      </c>
      <c r="E87" s="18">
        <v>2.4299999999999999E-2</v>
      </c>
      <c r="F87" s="18">
        <v>8.2500000000000004E-2</v>
      </c>
      <c r="G87" s="18">
        <v>0</v>
      </c>
      <c r="H87" s="18">
        <v>0</v>
      </c>
      <c r="I87" s="14"/>
      <c r="J87" s="18">
        <v>0.73680000000000001</v>
      </c>
      <c r="K87" s="18">
        <v>0.26319999999999999</v>
      </c>
      <c r="L87" s="14"/>
      <c r="M87" s="14"/>
      <c r="N87" s="18">
        <v>0.6</v>
      </c>
    </row>
    <row r="92" spans="3:14">
      <c r="C92" s="8"/>
      <c r="D92" s="142" t="s">
        <v>281</v>
      </c>
      <c r="E92" s="143"/>
      <c r="F92" s="143"/>
      <c r="G92" s="143"/>
      <c r="H92" s="143"/>
      <c r="I92" s="144"/>
      <c r="J92" s="142" t="s">
        <v>282</v>
      </c>
      <c r="K92" s="143"/>
      <c r="L92" s="144"/>
      <c r="M92" s="142" t="s">
        <v>283</v>
      </c>
      <c r="N92" s="144"/>
    </row>
    <row r="93" spans="3:14">
      <c r="C93" s="11" t="s">
        <v>284</v>
      </c>
      <c r="D93" s="3" t="s">
        <v>285</v>
      </c>
      <c r="E93" s="19" t="s">
        <v>286</v>
      </c>
      <c r="F93" s="20" t="s">
        <v>287</v>
      </c>
      <c r="G93" s="21" t="s">
        <v>288</v>
      </c>
      <c r="H93" s="22" t="s">
        <v>289</v>
      </c>
      <c r="I93" s="2" t="s">
        <v>157</v>
      </c>
      <c r="J93" s="3" t="s">
        <v>285</v>
      </c>
      <c r="K93" s="19" t="s">
        <v>286</v>
      </c>
      <c r="L93" s="2" t="s">
        <v>157</v>
      </c>
      <c r="M93" s="2" t="s">
        <v>290</v>
      </c>
      <c r="N93" s="2" t="s">
        <v>291</v>
      </c>
    </row>
    <row r="94" spans="3:14">
      <c r="C94" s="4" t="s">
        <v>116</v>
      </c>
      <c r="D94" s="5">
        <v>6</v>
      </c>
      <c r="E94" s="23">
        <v>0</v>
      </c>
      <c r="F94" s="23">
        <v>0</v>
      </c>
      <c r="G94" s="23">
        <v>0</v>
      </c>
      <c r="H94" s="23">
        <v>0</v>
      </c>
      <c r="I94" s="23">
        <v>23</v>
      </c>
      <c r="J94" s="5">
        <v>2</v>
      </c>
      <c r="K94" s="23">
        <v>0</v>
      </c>
      <c r="L94" s="23">
        <v>2</v>
      </c>
      <c r="M94" s="33">
        <v>1.6057523148148101E-3</v>
      </c>
      <c r="N94" s="5" t="s">
        <v>285</v>
      </c>
    </row>
    <row r="95" spans="3:14">
      <c r="C95" s="4" t="s">
        <v>311</v>
      </c>
      <c r="D95" s="5">
        <v>7</v>
      </c>
      <c r="E95" s="23">
        <v>0</v>
      </c>
      <c r="F95" s="23">
        <v>0</v>
      </c>
      <c r="G95" s="23">
        <v>0</v>
      </c>
      <c r="H95" s="23">
        <v>0</v>
      </c>
      <c r="I95" s="23">
        <v>7</v>
      </c>
      <c r="J95" s="5">
        <v>1</v>
      </c>
      <c r="K95" s="23">
        <v>0</v>
      </c>
      <c r="L95" s="23">
        <v>1</v>
      </c>
      <c r="M95" s="33">
        <v>1.1727662037037E-3</v>
      </c>
      <c r="N95" s="5" t="s">
        <v>285</v>
      </c>
    </row>
    <row r="96" spans="3:14" ht="27.95">
      <c r="C96" s="4" t="s">
        <v>312</v>
      </c>
      <c r="D96" s="5">
        <v>6</v>
      </c>
      <c r="E96" s="24">
        <v>1</v>
      </c>
      <c r="F96" s="25">
        <v>2</v>
      </c>
      <c r="G96" s="23">
        <v>0</v>
      </c>
      <c r="H96" s="23">
        <v>0</v>
      </c>
      <c r="I96" s="23">
        <v>9</v>
      </c>
      <c r="J96" s="23">
        <v>0</v>
      </c>
      <c r="K96" s="24">
        <v>1</v>
      </c>
      <c r="L96" s="23">
        <v>1</v>
      </c>
      <c r="M96" s="33">
        <v>3.7290277777777799E-3</v>
      </c>
      <c r="N96" s="24" t="s">
        <v>286</v>
      </c>
    </row>
    <row r="97" spans="3:14">
      <c r="C97" s="4" t="s">
        <v>313</v>
      </c>
      <c r="D97" s="5">
        <v>19</v>
      </c>
      <c r="E97" s="23">
        <v>0</v>
      </c>
      <c r="F97" s="23">
        <v>0</v>
      </c>
      <c r="G97" s="23">
        <v>0</v>
      </c>
      <c r="H97" s="23">
        <v>0</v>
      </c>
      <c r="I97" s="23">
        <v>25</v>
      </c>
      <c r="J97" s="5">
        <v>4</v>
      </c>
      <c r="K97" s="23">
        <v>0</v>
      </c>
      <c r="L97" s="23">
        <v>4</v>
      </c>
      <c r="M97" s="33">
        <v>9.8244560185185206E-3</v>
      </c>
      <c r="N97" s="5" t="s">
        <v>285</v>
      </c>
    </row>
    <row r="98" spans="3:14">
      <c r="C98" s="4" t="s">
        <v>314</v>
      </c>
      <c r="D98" s="5">
        <v>6</v>
      </c>
      <c r="E98" s="24">
        <v>2</v>
      </c>
      <c r="F98" s="25">
        <v>10</v>
      </c>
      <c r="G98" s="23">
        <v>0</v>
      </c>
      <c r="H98" s="23">
        <v>0</v>
      </c>
      <c r="I98" s="23">
        <v>18</v>
      </c>
      <c r="J98" s="23">
        <v>0</v>
      </c>
      <c r="K98" s="24">
        <v>2</v>
      </c>
      <c r="L98" s="23">
        <v>2</v>
      </c>
      <c r="M98" s="33">
        <v>2.5947222222222201E-3</v>
      </c>
      <c r="N98" s="24" t="s">
        <v>286</v>
      </c>
    </row>
    <row r="99" spans="3:14" ht="27.95">
      <c r="C99" s="4" t="s">
        <v>315</v>
      </c>
      <c r="D99" s="5">
        <v>52</v>
      </c>
      <c r="E99" s="24">
        <v>2</v>
      </c>
      <c r="F99" s="25">
        <v>17</v>
      </c>
      <c r="G99" s="23">
        <v>0</v>
      </c>
      <c r="H99" s="23">
        <v>0</v>
      </c>
      <c r="I99" s="23">
        <v>71</v>
      </c>
      <c r="J99" s="5">
        <v>6</v>
      </c>
      <c r="K99" s="24">
        <v>2</v>
      </c>
      <c r="L99" s="23">
        <v>8</v>
      </c>
      <c r="M99" s="33">
        <v>1.4352465277777801E-2</v>
      </c>
      <c r="N99" s="24" t="s">
        <v>286</v>
      </c>
    </row>
    <row r="100" spans="3:14">
      <c r="C100" s="4" t="s">
        <v>316</v>
      </c>
      <c r="D100" s="5">
        <v>12</v>
      </c>
      <c r="E100" s="24">
        <v>1</v>
      </c>
      <c r="F100" s="25">
        <v>14</v>
      </c>
      <c r="G100" s="23">
        <v>0</v>
      </c>
      <c r="H100" s="23">
        <v>0</v>
      </c>
      <c r="I100" s="23">
        <v>27</v>
      </c>
      <c r="J100" s="5">
        <v>2</v>
      </c>
      <c r="K100" s="24">
        <v>1</v>
      </c>
      <c r="L100" s="23">
        <v>3</v>
      </c>
      <c r="M100" s="33">
        <v>4.1778356481481501E-3</v>
      </c>
      <c r="N100" s="24" t="s">
        <v>286</v>
      </c>
    </row>
    <row r="101" spans="3:14" ht="27.95">
      <c r="C101" s="4" t="s">
        <v>297</v>
      </c>
      <c r="D101" s="5">
        <v>42</v>
      </c>
      <c r="E101" s="24">
        <v>3</v>
      </c>
      <c r="F101" s="25">
        <v>15</v>
      </c>
      <c r="G101" s="23">
        <v>0</v>
      </c>
      <c r="H101" s="23">
        <v>0</v>
      </c>
      <c r="I101" s="23">
        <v>60</v>
      </c>
      <c r="J101" s="5">
        <v>2</v>
      </c>
      <c r="K101" s="24">
        <v>3</v>
      </c>
      <c r="L101" s="23">
        <v>5</v>
      </c>
      <c r="M101" s="33">
        <v>4.8895601851851904E-3</v>
      </c>
      <c r="N101" s="24" t="s">
        <v>286</v>
      </c>
    </row>
    <row r="102" spans="3:14" ht="27.95">
      <c r="C102" s="4" t="s">
        <v>298</v>
      </c>
      <c r="D102" s="5">
        <v>25</v>
      </c>
      <c r="E102" s="23">
        <v>0</v>
      </c>
      <c r="F102" s="23">
        <v>0</v>
      </c>
      <c r="G102" s="23">
        <v>0</v>
      </c>
      <c r="H102" s="23">
        <v>0</v>
      </c>
      <c r="I102" s="23">
        <v>46</v>
      </c>
      <c r="J102" s="5">
        <v>4</v>
      </c>
      <c r="K102" s="23">
        <v>0</v>
      </c>
      <c r="L102" s="23">
        <v>4</v>
      </c>
      <c r="M102" s="33">
        <v>5.3267245370370404E-3</v>
      </c>
      <c r="N102" s="5" t="s">
        <v>285</v>
      </c>
    </row>
    <row r="103" spans="3:14" ht="27.95">
      <c r="C103" s="4" t="s">
        <v>299</v>
      </c>
      <c r="D103" s="5">
        <v>40</v>
      </c>
      <c r="E103" s="24">
        <v>1</v>
      </c>
      <c r="F103" s="25">
        <v>5</v>
      </c>
      <c r="G103" s="23">
        <v>0</v>
      </c>
      <c r="H103" s="23">
        <v>0</v>
      </c>
      <c r="I103" s="23">
        <v>46</v>
      </c>
      <c r="J103" s="5">
        <v>3</v>
      </c>
      <c r="K103" s="24">
        <v>1</v>
      </c>
      <c r="L103" s="23">
        <v>4</v>
      </c>
      <c r="M103" s="33">
        <v>6.5224999999999997E-3</v>
      </c>
      <c r="N103" s="24" t="s">
        <v>286</v>
      </c>
    </row>
    <row r="104" spans="3:14">
      <c r="C104" s="4" t="s">
        <v>300</v>
      </c>
      <c r="D104" s="5">
        <v>16</v>
      </c>
      <c r="E104" s="24">
        <v>1</v>
      </c>
      <c r="F104" s="25">
        <v>7</v>
      </c>
      <c r="G104" s="23">
        <v>0</v>
      </c>
      <c r="H104" s="23">
        <v>0</v>
      </c>
      <c r="I104" s="23">
        <v>24</v>
      </c>
      <c r="J104" s="5">
        <v>2</v>
      </c>
      <c r="K104" s="24">
        <v>1</v>
      </c>
      <c r="L104" s="23">
        <v>3</v>
      </c>
      <c r="M104" s="33">
        <v>2.65946759259259E-3</v>
      </c>
      <c r="N104" s="24" t="s">
        <v>286</v>
      </c>
    </row>
    <row r="105" spans="3:14" ht="27.95">
      <c r="C105" s="4" t="s">
        <v>301</v>
      </c>
      <c r="D105" s="5">
        <v>15</v>
      </c>
      <c r="E105" s="23">
        <v>0</v>
      </c>
      <c r="F105" s="23">
        <v>0</v>
      </c>
      <c r="G105" s="23">
        <v>0</v>
      </c>
      <c r="H105" s="23">
        <v>0</v>
      </c>
      <c r="I105" s="23">
        <v>30</v>
      </c>
      <c r="J105" s="5">
        <v>3</v>
      </c>
      <c r="K105" s="23">
        <v>0</v>
      </c>
      <c r="L105" s="23">
        <v>3</v>
      </c>
      <c r="M105" s="33">
        <v>2.8349999999999998E-3</v>
      </c>
      <c r="N105" s="5" t="s">
        <v>285</v>
      </c>
    </row>
    <row r="106" spans="3:14">
      <c r="C106" s="4" t="s">
        <v>318</v>
      </c>
      <c r="D106" s="5">
        <v>33</v>
      </c>
      <c r="E106" s="24">
        <v>2</v>
      </c>
      <c r="F106" s="25">
        <v>15</v>
      </c>
      <c r="G106" s="23">
        <v>0</v>
      </c>
      <c r="H106" s="23">
        <v>0</v>
      </c>
      <c r="I106" s="23">
        <v>50</v>
      </c>
      <c r="J106" s="5">
        <v>8</v>
      </c>
      <c r="K106" s="24">
        <v>2</v>
      </c>
      <c r="L106" s="23">
        <v>10</v>
      </c>
      <c r="M106" s="33">
        <v>5.1530671296296298E-3</v>
      </c>
      <c r="N106" s="24" t="s">
        <v>286</v>
      </c>
    </row>
    <row r="107" spans="3:14" ht="27.95">
      <c r="C107" s="4" t="s">
        <v>319</v>
      </c>
      <c r="D107" s="5">
        <v>30</v>
      </c>
      <c r="E107" s="23">
        <v>0</v>
      </c>
      <c r="F107" s="23">
        <v>0</v>
      </c>
      <c r="G107" s="23">
        <v>0</v>
      </c>
      <c r="H107" s="23">
        <v>0</v>
      </c>
      <c r="I107" s="23">
        <v>30</v>
      </c>
      <c r="J107" s="5">
        <v>6</v>
      </c>
      <c r="K107" s="23">
        <v>0</v>
      </c>
      <c r="L107" s="23">
        <v>6</v>
      </c>
      <c r="M107" s="33">
        <v>3.8625462962963001E-3</v>
      </c>
      <c r="N107" s="5" t="s">
        <v>285</v>
      </c>
    </row>
    <row r="108" spans="3:14" ht="27.95">
      <c r="C108" s="4" t="s">
        <v>320</v>
      </c>
      <c r="D108" s="5">
        <v>24</v>
      </c>
      <c r="E108" s="23">
        <v>0</v>
      </c>
      <c r="F108" s="23">
        <v>0</v>
      </c>
      <c r="G108" s="23">
        <v>0</v>
      </c>
      <c r="H108" s="23">
        <v>0</v>
      </c>
      <c r="I108" s="23">
        <v>45</v>
      </c>
      <c r="J108" s="5">
        <v>5</v>
      </c>
      <c r="K108" s="23">
        <v>0</v>
      </c>
      <c r="L108" s="23">
        <v>5</v>
      </c>
      <c r="M108" s="33">
        <v>5.7585879629629601E-3</v>
      </c>
      <c r="N108" s="5" t="s">
        <v>285</v>
      </c>
    </row>
    <row r="109" spans="3:14" ht="27.95">
      <c r="C109" s="4" t="s">
        <v>321</v>
      </c>
      <c r="D109" s="5">
        <v>21</v>
      </c>
      <c r="E109" s="24">
        <v>1</v>
      </c>
      <c r="F109" s="25">
        <v>7</v>
      </c>
      <c r="G109" s="23">
        <v>0</v>
      </c>
      <c r="H109" s="23">
        <v>0</v>
      </c>
      <c r="I109" s="23">
        <v>42</v>
      </c>
      <c r="J109" s="5">
        <v>4</v>
      </c>
      <c r="K109" s="24">
        <v>2</v>
      </c>
      <c r="L109" s="23">
        <v>6</v>
      </c>
      <c r="M109" s="33">
        <v>4.7218518518518503E-3</v>
      </c>
      <c r="N109" s="24" t="s">
        <v>286</v>
      </c>
    </row>
    <row r="110" spans="3:14" ht="27.95">
      <c r="C110" s="4" t="s">
        <v>292</v>
      </c>
      <c r="D110" s="5">
        <v>12</v>
      </c>
      <c r="E110" s="23">
        <v>0</v>
      </c>
      <c r="F110" s="23">
        <v>0</v>
      </c>
      <c r="G110" s="23">
        <v>0</v>
      </c>
      <c r="H110" s="23">
        <v>0</v>
      </c>
      <c r="I110" s="23">
        <v>24</v>
      </c>
      <c r="J110" s="5">
        <v>3</v>
      </c>
      <c r="K110" s="23">
        <v>0</v>
      </c>
      <c r="L110" s="23">
        <v>3</v>
      </c>
      <c r="M110" s="33">
        <v>5.2063310185185199E-3</v>
      </c>
      <c r="N110" s="5" t="s">
        <v>285</v>
      </c>
    </row>
    <row r="111" spans="3:14" ht="27.95">
      <c r="C111" s="4" t="s">
        <v>293</v>
      </c>
      <c r="D111" s="5">
        <v>20</v>
      </c>
      <c r="E111" s="24">
        <v>1</v>
      </c>
      <c r="F111" s="25">
        <v>3</v>
      </c>
      <c r="G111" s="23">
        <v>0</v>
      </c>
      <c r="H111" s="23">
        <v>0</v>
      </c>
      <c r="I111" s="23">
        <v>24</v>
      </c>
      <c r="J111" s="5">
        <v>2</v>
      </c>
      <c r="K111" s="24">
        <v>1</v>
      </c>
      <c r="L111" s="23">
        <v>3</v>
      </c>
      <c r="M111" s="33">
        <v>7.3256481481481497E-3</v>
      </c>
      <c r="N111" s="24" t="s">
        <v>286</v>
      </c>
    </row>
    <row r="112" spans="3:14">
      <c r="C112" s="4" t="s">
        <v>294</v>
      </c>
      <c r="D112" s="5">
        <v>12</v>
      </c>
      <c r="E112" s="23">
        <v>0</v>
      </c>
      <c r="F112" s="23">
        <v>0</v>
      </c>
      <c r="G112" s="23">
        <v>0</v>
      </c>
      <c r="H112" s="23">
        <v>0</v>
      </c>
      <c r="I112" s="23">
        <v>24</v>
      </c>
      <c r="J112" s="5">
        <v>3</v>
      </c>
      <c r="K112" s="23">
        <v>0</v>
      </c>
      <c r="L112" s="23">
        <v>3</v>
      </c>
      <c r="M112" s="33">
        <v>5.2749421296296303E-3</v>
      </c>
      <c r="N112" s="5" t="s">
        <v>285</v>
      </c>
    </row>
    <row r="113" spans="3:14" ht="27.95">
      <c r="C113" s="4" t="s">
        <v>295</v>
      </c>
      <c r="D113" s="5">
        <v>19</v>
      </c>
      <c r="E113" s="24">
        <v>2</v>
      </c>
      <c r="F113" s="25">
        <v>4</v>
      </c>
      <c r="G113" s="23">
        <v>0</v>
      </c>
      <c r="H113" s="23">
        <v>0</v>
      </c>
      <c r="I113" s="23">
        <v>39</v>
      </c>
      <c r="J113" s="5">
        <v>2</v>
      </c>
      <c r="K113" s="24">
        <v>1</v>
      </c>
      <c r="L113" s="23">
        <v>3</v>
      </c>
      <c r="M113" s="33">
        <v>4.6428472222222201E-3</v>
      </c>
      <c r="N113" s="24" t="s">
        <v>286</v>
      </c>
    </row>
    <row r="114" spans="3:14" ht="27.95">
      <c r="C114" s="4" t="s">
        <v>303</v>
      </c>
      <c r="D114" s="5">
        <v>24</v>
      </c>
      <c r="E114" s="23">
        <v>0</v>
      </c>
      <c r="F114" s="23">
        <v>0</v>
      </c>
      <c r="G114" s="23">
        <v>0</v>
      </c>
      <c r="H114" s="23">
        <v>0</v>
      </c>
      <c r="I114" s="23">
        <v>24</v>
      </c>
      <c r="J114" s="5">
        <v>3</v>
      </c>
      <c r="K114" s="23">
        <v>0</v>
      </c>
      <c r="L114" s="23">
        <v>3</v>
      </c>
      <c r="M114" s="33">
        <v>7.66542824074074E-3</v>
      </c>
      <c r="N114" s="5" t="s">
        <v>285</v>
      </c>
    </row>
    <row r="115" spans="3:14" ht="27.95">
      <c r="C115" s="4" t="s">
        <v>304</v>
      </c>
      <c r="D115" s="5">
        <v>27</v>
      </c>
      <c r="E115" s="23">
        <v>0</v>
      </c>
      <c r="F115" s="23">
        <v>0</v>
      </c>
      <c r="G115" s="23">
        <v>0</v>
      </c>
      <c r="H115" s="23">
        <v>0</v>
      </c>
      <c r="I115" s="23">
        <v>27</v>
      </c>
      <c r="J115" s="5">
        <v>3</v>
      </c>
      <c r="K115" s="23">
        <v>0</v>
      </c>
      <c r="L115" s="23">
        <v>3</v>
      </c>
      <c r="M115" s="33">
        <v>5.6325115740740702E-3</v>
      </c>
      <c r="N115" s="5" t="s">
        <v>285</v>
      </c>
    </row>
    <row r="116" spans="3:14">
      <c r="C116" s="4" t="s">
        <v>305</v>
      </c>
      <c r="D116" s="5">
        <v>48</v>
      </c>
      <c r="E116" s="24">
        <v>2</v>
      </c>
      <c r="F116" s="25">
        <v>4</v>
      </c>
      <c r="G116" s="23">
        <v>0</v>
      </c>
      <c r="H116" s="23">
        <v>0</v>
      </c>
      <c r="I116" s="23">
        <v>54</v>
      </c>
      <c r="J116" s="5">
        <v>4</v>
      </c>
      <c r="K116" s="24">
        <v>2</v>
      </c>
      <c r="L116" s="23">
        <v>6</v>
      </c>
      <c r="M116" s="33">
        <v>9.4577662037036991E-3</v>
      </c>
      <c r="N116" s="24" t="s">
        <v>286</v>
      </c>
    </row>
    <row r="117" spans="3:14" ht="27.95">
      <c r="C117" s="4" t="s">
        <v>306</v>
      </c>
      <c r="D117" s="5">
        <v>39</v>
      </c>
      <c r="E117" s="23">
        <v>0</v>
      </c>
      <c r="F117" s="23">
        <v>0</v>
      </c>
      <c r="G117" s="23">
        <v>0</v>
      </c>
      <c r="H117" s="23">
        <v>0</v>
      </c>
      <c r="I117" s="23">
        <v>39</v>
      </c>
      <c r="J117" s="5">
        <v>3</v>
      </c>
      <c r="K117" s="23">
        <v>0</v>
      </c>
      <c r="L117" s="23">
        <v>3</v>
      </c>
      <c r="M117" s="33">
        <v>7.74363425925926E-3</v>
      </c>
      <c r="N117" s="5" t="s">
        <v>285</v>
      </c>
    </row>
    <row r="118" spans="3:14" ht="27.95">
      <c r="C118" s="4" t="s">
        <v>307</v>
      </c>
      <c r="D118" s="5">
        <v>33</v>
      </c>
      <c r="E118" s="23">
        <v>0</v>
      </c>
      <c r="F118" s="23">
        <v>0</v>
      </c>
      <c r="G118" s="23">
        <v>0</v>
      </c>
      <c r="H118" s="23">
        <v>0</v>
      </c>
      <c r="I118" s="23">
        <v>33</v>
      </c>
      <c r="J118" s="5">
        <v>3</v>
      </c>
      <c r="K118" s="23">
        <v>0</v>
      </c>
      <c r="L118" s="23">
        <v>3</v>
      </c>
      <c r="M118" s="33">
        <v>7.7542245370370404E-3</v>
      </c>
      <c r="N118" s="5" t="s">
        <v>285</v>
      </c>
    </row>
    <row r="119" spans="3:14">
      <c r="C119" s="4" t="s">
        <v>296</v>
      </c>
      <c r="D119" s="5">
        <v>21</v>
      </c>
      <c r="E119" s="23">
        <v>0</v>
      </c>
      <c r="F119" s="23">
        <v>0</v>
      </c>
      <c r="G119" s="23">
        <v>0</v>
      </c>
      <c r="H119" s="23">
        <v>0</v>
      </c>
      <c r="I119" s="23">
        <v>21</v>
      </c>
      <c r="J119" s="5">
        <v>3</v>
      </c>
      <c r="K119" s="23">
        <v>0</v>
      </c>
      <c r="L119" s="23">
        <v>3</v>
      </c>
      <c r="M119" s="33">
        <v>5.2467824074074101E-3</v>
      </c>
      <c r="N119" s="5" t="s">
        <v>285</v>
      </c>
    </row>
    <row r="120" spans="3:14">
      <c r="C120" s="11"/>
      <c r="D120" s="2">
        <v>609</v>
      </c>
      <c r="E120" s="2">
        <f>SUM(E94:E119)</f>
        <v>19</v>
      </c>
      <c r="F120" s="2">
        <f>SUM(F94:F119)</f>
        <v>103</v>
      </c>
      <c r="G120" s="2">
        <v>0</v>
      </c>
      <c r="H120" s="2">
        <v>0</v>
      </c>
      <c r="I120" s="2">
        <v>862</v>
      </c>
      <c r="J120" s="2">
        <f>SUM(J94:J119)</f>
        <v>81</v>
      </c>
      <c r="K120" s="2">
        <f>SUM(K94:K119)</f>
        <v>19</v>
      </c>
      <c r="L120" s="2">
        <v>100</v>
      </c>
      <c r="M120" s="40">
        <v>0.14513644675925899</v>
      </c>
      <c r="N120" s="2">
        <v>26</v>
      </c>
    </row>
    <row r="121" spans="3:14">
      <c r="C121" s="2"/>
      <c r="D121" s="37">
        <v>0.73450000000000004</v>
      </c>
      <c r="E121" s="37">
        <v>8.9200000000000002E-2</v>
      </c>
      <c r="F121" s="37">
        <v>0.1764</v>
      </c>
      <c r="G121" s="37">
        <v>0</v>
      </c>
      <c r="H121" s="37">
        <v>0</v>
      </c>
      <c r="I121" s="2"/>
      <c r="J121" s="37">
        <f>J120/L120</f>
        <v>0.81</v>
      </c>
      <c r="K121" s="37">
        <f>K120/L120</f>
        <v>0.19</v>
      </c>
      <c r="L121" s="2"/>
      <c r="M121" s="2"/>
      <c r="N121" s="37">
        <v>0.79920000000000002</v>
      </c>
    </row>
  </sheetData>
  <mergeCells count="21">
    <mergeCell ref="C5:H5"/>
    <mergeCell ref="I5:K5"/>
    <mergeCell ref="L5:M5"/>
    <mergeCell ref="D22:I22"/>
    <mergeCell ref="J22:L22"/>
    <mergeCell ref="M22:N22"/>
    <mergeCell ref="D38:I38"/>
    <mergeCell ref="J38:L38"/>
    <mergeCell ref="M38:N38"/>
    <mergeCell ref="D51:I51"/>
    <mergeCell ref="J51:L51"/>
    <mergeCell ref="M51:N51"/>
    <mergeCell ref="D92:I92"/>
    <mergeCell ref="J92:L92"/>
    <mergeCell ref="M92:N92"/>
    <mergeCell ref="D64:I64"/>
    <mergeCell ref="J64:L64"/>
    <mergeCell ref="M64:N64"/>
    <mergeCell ref="D79:I79"/>
    <mergeCell ref="J79:L79"/>
    <mergeCell ref="M79:N79"/>
  </mergeCells>
  <hyperlinks>
    <hyperlink ref="C7" r:id="rId1" xr:uid="{00000000-0004-0000-0500-000000000000}"/>
    <hyperlink ref="C8" r:id="rId2" xr:uid="{00000000-0004-0000-0500-000001000000}"/>
    <hyperlink ref="C9" r:id="rId3" xr:uid="{00000000-0004-0000-0500-000002000000}"/>
    <hyperlink ref="C10" r:id="rId4" xr:uid="{00000000-0004-0000-0500-000003000000}"/>
    <hyperlink ref="C11" r:id="rId5" xr:uid="{00000000-0004-0000-0500-000004000000}"/>
    <hyperlink ref="C12" r:id="rId6" xr:uid="{00000000-0004-0000-0500-000005000000}"/>
    <hyperlink ref="C24" r:id="rId7" xr:uid="{00000000-0004-0000-0500-000006000000}"/>
    <hyperlink ref="C25" r:id="rId8" xr:uid="{00000000-0004-0000-0500-000007000000}"/>
    <hyperlink ref="C26" r:id="rId9" xr:uid="{00000000-0004-0000-0500-000008000000}"/>
    <hyperlink ref="C27" r:id="rId10" xr:uid="{00000000-0004-0000-0500-000009000000}"/>
    <hyperlink ref="C28" r:id="rId11" xr:uid="{00000000-0004-0000-0500-00000A000000}"/>
    <hyperlink ref="C40" r:id="rId12" xr:uid="{00000000-0004-0000-0500-00000B000000}"/>
    <hyperlink ref="C41" r:id="rId13" xr:uid="{00000000-0004-0000-0500-00000C000000}"/>
    <hyperlink ref="C42" r:id="rId14" xr:uid="{00000000-0004-0000-0500-00000D000000}"/>
    <hyperlink ref="C43" r:id="rId15" xr:uid="{00000000-0004-0000-0500-00000E000000}"/>
    <hyperlink ref="C44" r:id="rId16" xr:uid="{00000000-0004-0000-0500-00000F000000}"/>
    <hyperlink ref="C53" r:id="rId17" xr:uid="{00000000-0004-0000-0500-000010000000}"/>
    <hyperlink ref="C54" r:id="rId18" xr:uid="{00000000-0004-0000-0500-000011000000}"/>
    <hyperlink ref="C55" r:id="rId19" xr:uid="{00000000-0004-0000-0500-000012000000}"/>
    <hyperlink ref="C56" r:id="rId20" xr:uid="{00000000-0004-0000-0500-000013000000}"/>
    <hyperlink ref="C57" r:id="rId21" xr:uid="{00000000-0004-0000-0500-000014000000}"/>
    <hyperlink ref="C66" r:id="rId22" xr:uid="{00000000-0004-0000-0500-000015000000}"/>
    <hyperlink ref="C67" r:id="rId23" xr:uid="{00000000-0004-0000-0500-000016000000}"/>
    <hyperlink ref="C68" r:id="rId24" xr:uid="{00000000-0004-0000-0500-000017000000}"/>
    <hyperlink ref="C69" r:id="rId25" xr:uid="{00000000-0004-0000-0500-000018000000}"/>
    <hyperlink ref="C70" r:id="rId26" xr:uid="{00000000-0004-0000-0500-000019000000}"/>
    <hyperlink ref="C71" r:id="rId27" xr:uid="{00000000-0004-0000-0500-00001A000000}"/>
    <hyperlink ref="C81" r:id="rId28" xr:uid="{00000000-0004-0000-0500-00001B000000}"/>
    <hyperlink ref="C82" r:id="rId29" xr:uid="{00000000-0004-0000-0500-00001C000000}"/>
    <hyperlink ref="C83" r:id="rId30" xr:uid="{00000000-0004-0000-0500-00001D000000}"/>
    <hyperlink ref="C84" r:id="rId31" xr:uid="{00000000-0004-0000-0500-00001E000000}"/>
    <hyperlink ref="C85" r:id="rId32" xr:uid="{00000000-0004-0000-0500-00001F000000}"/>
    <hyperlink ref="C94" r:id="rId33" xr:uid="{00000000-0004-0000-0500-000020000000}"/>
    <hyperlink ref="C95" r:id="rId34" xr:uid="{00000000-0004-0000-0500-000021000000}"/>
    <hyperlink ref="C96" r:id="rId35" xr:uid="{00000000-0004-0000-0500-000022000000}"/>
    <hyperlink ref="C97" r:id="rId36" xr:uid="{00000000-0004-0000-0500-000023000000}"/>
    <hyperlink ref="C98" r:id="rId37" xr:uid="{00000000-0004-0000-0500-000024000000}"/>
    <hyperlink ref="C99" r:id="rId38" xr:uid="{00000000-0004-0000-0500-000025000000}"/>
    <hyperlink ref="C100" r:id="rId39" xr:uid="{00000000-0004-0000-0500-000026000000}"/>
    <hyperlink ref="C101" r:id="rId40" xr:uid="{00000000-0004-0000-0500-000027000000}"/>
    <hyperlink ref="C102" r:id="rId41" xr:uid="{00000000-0004-0000-0500-000028000000}"/>
    <hyperlink ref="C103" r:id="rId42" xr:uid="{00000000-0004-0000-0500-000029000000}"/>
    <hyperlink ref="C104" r:id="rId43" xr:uid="{00000000-0004-0000-0500-00002A000000}"/>
    <hyperlink ref="C105" r:id="rId44" xr:uid="{00000000-0004-0000-0500-00002B000000}"/>
    <hyperlink ref="C106" r:id="rId45" xr:uid="{00000000-0004-0000-0500-00002C000000}"/>
    <hyperlink ref="C107" r:id="rId46" xr:uid="{00000000-0004-0000-0500-00002D000000}"/>
    <hyperlink ref="C108" r:id="rId47" xr:uid="{00000000-0004-0000-0500-00002E000000}"/>
    <hyperlink ref="C109" r:id="rId48" xr:uid="{00000000-0004-0000-0500-00002F000000}"/>
    <hyperlink ref="C110" r:id="rId49" xr:uid="{00000000-0004-0000-0500-000030000000}"/>
    <hyperlink ref="C111" r:id="rId50" xr:uid="{00000000-0004-0000-0500-000031000000}"/>
    <hyperlink ref="C112" r:id="rId51" xr:uid="{00000000-0004-0000-0500-000032000000}"/>
    <hyperlink ref="C113" r:id="rId52" xr:uid="{00000000-0004-0000-0500-000033000000}"/>
    <hyperlink ref="C114" r:id="rId53" xr:uid="{00000000-0004-0000-0500-000034000000}"/>
    <hyperlink ref="C115" r:id="rId54" xr:uid="{00000000-0004-0000-0500-000035000000}"/>
    <hyperlink ref="C116" r:id="rId55" xr:uid="{00000000-0004-0000-0500-000036000000}"/>
    <hyperlink ref="C117" r:id="rId56" xr:uid="{00000000-0004-0000-0500-000037000000}"/>
    <hyperlink ref="C118" r:id="rId57" xr:uid="{00000000-0004-0000-0500-000038000000}"/>
    <hyperlink ref="C119" r:id="rId58" xr:uid="{00000000-0004-0000-0500-000039000000}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2022-04-01T14:51:00Z</dcterms:created>
  <dcterms:modified xsi:type="dcterms:W3CDTF">2024-01-12T12:44:27Z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0x010100DF31454CAD01B347968A978EF0E81F4A</vt:lpwstr>
  </property>
  <property fmtid="{D5CDD505-2E9C-101B-9397-08002B2CF9AE}" pid="3" name="MediaServiceImageTags">
    <vt:lpwstr/>
  </property>
  <property fmtid="{D5CDD505-2E9C-101B-9397-08002B2CF9AE}" pid="4" name="Order">
    <vt:r8>169600</vt:r8>
  </property>
  <property fmtid="{D5CDD505-2E9C-101B-9397-08002B2CF9AE}" pid="5" name="KSOProductBuildVer">
    <vt:lpwstr>1033-3.2.0.6370</vt:lpwstr>
  </property>
</Properties>
</file>