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N:\Strobl\Ursula_Strobl\paper\Notch Markus\nature Communications July 2020\FINAL REVISIONS 2020 December\Final versions for resubmission\"/>
    </mc:Choice>
  </mc:AlternateContent>
  <bookViews>
    <workbookView xWindow="0" yWindow="0" windowWidth="24105" windowHeight="10950" tabRatio="766" activeTab="13"/>
  </bookViews>
  <sheets>
    <sheet name="Fig 1C" sheetId="1" r:id="rId1"/>
    <sheet name="Fig 1E" sheetId="3" r:id="rId2"/>
    <sheet name="Fig 1G" sheetId="2" r:id="rId3"/>
    <sheet name="Fig 1H" sheetId="16" r:id="rId4"/>
    <sheet name="Fig 3D" sheetId="8" r:id="rId5"/>
    <sheet name="Fig 3F" sheetId="13" r:id="rId6"/>
    <sheet name="Fig 6B" sheetId="14" r:id="rId7"/>
    <sheet name="Fig 6C" sheetId="10" r:id="rId8"/>
    <sheet name="Fig 7A" sheetId="15" r:id="rId9"/>
    <sheet name="SFig 2A" sheetId="11" r:id="rId10"/>
    <sheet name="SFig 2D" sheetId="5" r:id="rId11"/>
    <sheet name="SFig 3C" sheetId="9" r:id="rId12"/>
    <sheet name="SFig 6C" sheetId="6" r:id="rId13"/>
    <sheet name="SFig 7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6" l="1"/>
  <c r="F7" i="16"/>
  <c r="G10" i="16"/>
  <c r="F10" i="16"/>
  <c r="G4" i="16"/>
  <c r="F4" i="16"/>
  <c r="G20" i="14" l="1"/>
  <c r="G21" i="14"/>
  <c r="F20" i="14"/>
  <c r="F21" i="14"/>
  <c r="E20" i="14"/>
  <c r="E21" i="14"/>
  <c r="D20" i="14"/>
  <c r="D21" i="14"/>
  <c r="C21" i="14"/>
  <c r="C20" i="14"/>
  <c r="F25" i="15" l="1"/>
  <c r="E25" i="15"/>
  <c r="D25" i="15"/>
  <c r="C25" i="15"/>
  <c r="F24" i="15"/>
  <c r="E24" i="15"/>
  <c r="D24" i="15"/>
  <c r="C24" i="15"/>
  <c r="D12" i="15"/>
  <c r="E12" i="15"/>
  <c r="F12" i="15"/>
  <c r="D13" i="15"/>
  <c r="E13" i="15"/>
  <c r="F13" i="15"/>
  <c r="C13" i="15"/>
  <c r="C12" i="15"/>
  <c r="H38" i="13"/>
  <c r="G38" i="13"/>
  <c r="H37" i="13"/>
  <c r="G37" i="13"/>
  <c r="H36" i="13"/>
  <c r="G36" i="13"/>
  <c r="H32" i="13"/>
  <c r="G32" i="13"/>
  <c r="H31" i="13"/>
  <c r="G31" i="13"/>
  <c r="H30" i="13"/>
  <c r="G30" i="13"/>
  <c r="H15" i="13"/>
  <c r="G15" i="13"/>
  <c r="H14" i="13"/>
  <c r="G14" i="13"/>
  <c r="H13" i="13"/>
  <c r="G13" i="13"/>
  <c r="H9" i="13"/>
  <c r="G9" i="13"/>
  <c r="H8" i="13"/>
  <c r="G8" i="13"/>
  <c r="H7" i="13"/>
  <c r="G7" i="13"/>
  <c r="D13" i="12" l="1"/>
  <c r="E13" i="12"/>
  <c r="F13" i="12"/>
  <c r="G13" i="12"/>
  <c r="D14" i="12"/>
  <c r="E14" i="12"/>
  <c r="F14" i="12"/>
  <c r="G14" i="12"/>
  <c r="C14" i="12"/>
  <c r="C13" i="12"/>
  <c r="G6" i="11"/>
  <c r="H6" i="11"/>
  <c r="G7" i="11"/>
  <c r="H7" i="11"/>
  <c r="G9" i="11"/>
  <c r="H9" i="11"/>
  <c r="G13" i="11"/>
  <c r="H13" i="11"/>
  <c r="G17" i="11"/>
  <c r="H17" i="11"/>
  <c r="G5" i="11"/>
  <c r="D24" i="10"/>
  <c r="E24" i="10"/>
  <c r="F24" i="10"/>
  <c r="G24" i="10"/>
  <c r="D25" i="10"/>
  <c r="E25" i="10"/>
  <c r="F25" i="10"/>
  <c r="G25" i="10"/>
  <c r="C25" i="10"/>
  <c r="C24" i="10"/>
  <c r="H10" i="9"/>
  <c r="G10" i="9"/>
  <c r="H9" i="9"/>
  <c r="G9" i="9"/>
  <c r="H8" i="9"/>
  <c r="G8" i="9"/>
  <c r="H5" i="9"/>
  <c r="G5" i="9"/>
  <c r="H4" i="9"/>
  <c r="G4" i="9"/>
  <c r="H3" i="9"/>
  <c r="G3" i="9"/>
  <c r="G5" i="8"/>
  <c r="H5" i="8"/>
  <c r="G6" i="8"/>
  <c r="H6" i="8"/>
  <c r="G9" i="8"/>
  <c r="H9" i="8"/>
  <c r="G10" i="8"/>
  <c r="H10" i="8"/>
  <c r="G11" i="8"/>
  <c r="H11" i="8"/>
  <c r="H4" i="8"/>
  <c r="G4" i="8"/>
  <c r="F5" i="2"/>
  <c r="G5" i="2"/>
  <c r="F6" i="2"/>
  <c r="G6" i="2"/>
  <c r="F9" i="2"/>
  <c r="G9" i="2"/>
  <c r="F10" i="2"/>
  <c r="G10" i="2"/>
  <c r="F11" i="2"/>
  <c r="G11" i="2"/>
  <c r="G4" i="2"/>
  <c r="F4" i="2"/>
  <c r="D14" i="6"/>
  <c r="E14" i="6"/>
  <c r="F14" i="6"/>
  <c r="D15" i="6"/>
  <c r="E15" i="6"/>
  <c r="F15" i="6"/>
  <c r="C15" i="6"/>
  <c r="C14" i="6"/>
  <c r="D10" i="5"/>
  <c r="E10" i="5"/>
  <c r="F10" i="5"/>
  <c r="D11" i="5"/>
  <c r="E11" i="5"/>
  <c r="C11" i="5"/>
  <c r="C10" i="5"/>
  <c r="F17" i="3"/>
  <c r="E17" i="3"/>
  <c r="D17" i="3"/>
  <c r="C17" i="3"/>
  <c r="F16" i="3"/>
  <c r="E16" i="3"/>
  <c r="D16" i="3"/>
  <c r="C16" i="3"/>
  <c r="D15" i="1"/>
  <c r="E15" i="1"/>
  <c r="F15" i="1"/>
  <c r="C15" i="1"/>
  <c r="D14" i="1"/>
  <c r="E14" i="1"/>
  <c r="F14" i="1"/>
  <c r="C14" i="1"/>
</calcChain>
</file>

<file path=xl/sharedStrings.xml><?xml version="1.0" encoding="utf-8"?>
<sst xmlns="http://schemas.openxmlformats.org/spreadsheetml/2006/main" count="277" uniqueCount="101">
  <si>
    <t>3</t>
  </si>
  <si>
    <t>7</t>
  </si>
  <si>
    <t>14</t>
  </si>
  <si>
    <t>30</t>
  </si>
  <si>
    <t>days</t>
  </si>
  <si>
    <t>ordinary one-way ANOVA</t>
  </si>
  <si>
    <t>STATISTICS</t>
  </si>
  <si>
    <t>1</t>
  </si>
  <si>
    <t>4</t>
  </si>
  <si>
    <t>9</t>
  </si>
  <si>
    <t>N2IC/creERT2het</t>
  </si>
  <si>
    <t>N2IC/creERT2hom</t>
  </si>
  <si>
    <t>CAR/creERT2hom</t>
  </si>
  <si>
    <t>reporter-</t>
  </si>
  <si>
    <t>reporter+</t>
  </si>
  <si>
    <t>within each genotype</t>
  </si>
  <si>
    <t>paired t-tests</t>
  </si>
  <si>
    <t>(each analysed mouse has a reporter negative</t>
  </si>
  <si>
    <t>as well as a positive B cell fraction)</t>
  </si>
  <si>
    <t>control</t>
  </si>
  <si>
    <t>N2IC/creERT2 w/o TAM</t>
  </si>
  <si>
    <t>N2IC/creERT2 + TAM</t>
  </si>
  <si>
    <t>UI</t>
  </si>
  <si>
    <t>LPS</t>
  </si>
  <si>
    <t>2way ANOVA</t>
  </si>
  <si>
    <t>Sidak´s multiple comparisons test</t>
  </si>
  <si>
    <t>CD45.2</t>
  </si>
  <si>
    <t>day 1</t>
  </si>
  <si>
    <t>day 4</t>
  </si>
  <si>
    <t>day 9</t>
  </si>
  <si>
    <t>day 14</t>
  </si>
  <si>
    <t>Tukey's multiple comparisons test</t>
  </si>
  <si>
    <t>CD45.1</t>
  </si>
  <si>
    <t>Tukey's multiple comparisons test (only within CD45.1 fractions)</t>
  </si>
  <si>
    <t>weeks</t>
  </si>
  <si>
    <t>% hCD2pos cells</t>
  </si>
  <si>
    <t>24</t>
  </si>
  <si>
    <t>48</t>
  </si>
  <si>
    <t>72</t>
  </si>
  <si>
    <r>
      <t xml:space="preserve">hours after </t>
    </r>
    <r>
      <rPr>
        <b/>
        <sz val="12"/>
        <color rgb="FF000000"/>
        <rFont val="Symbol"/>
        <family val="1"/>
        <charset val="2"/>
      </rPr>
      <t>a</t>
    </r>
    <r>
      <rPr>
        <b/>
        <sz val="12"/>
        <color rgb="FF000000"/>
        <rFont val="Arial"/>
        <family val="2"/>
      </rPr>
      <t>-IgM stimulation</t>
    </r>
  </si>
  <si>
    <t>ordinary one-way ANOVA of logarithmized MFI values</t>
  </si>
  <si>
    <t>mean</t>
  </si>
  <si>
    <t>SD</t>
  </si>
  <si>
    <t>exp. 1</t>
  </si>
  <si>
    <t>exp. 2</t>
  </si>
  <si>
    <t>gating       IRF4+ IgM+</t>
  </si>
  <si>
    <t>FACS machine problems while measurement of this sample and the following: too few cells (~600)</t>
  </si>
  <si>
    <t>gating      IgM+ IgG1-</t>
  </si>
  <si>
    <t>% CD21+ IgM+ cells</t>
  </si>
  <si>
    <t>SupplFig 7</t>
  </si>
  <si>
    <t>MFIs Notch2 surface expression</t>
  </si>
  <si>
    <r>
      <t>percentages of splenic CD45.1</t>
    </r>
    <r>
      <rPr>
        <b/>
        <vertAlign val="superscript"/>
        <sz val="12"/>
        <color theme="1"/>
        <rFont val="Arial"/>
        <family val="2"/>
      </rPr>
      <t>+</t>
    </r>
    <r>
      <rPr>
        <b/>
        <sz val="12"/>
        <color theme="1"/>
        <rFont val="Arial"/>
        <family val="2"/>
      </rPr>
      <t xml:space="preserve"> B cells</t>
    </r>
  </si>
  <si>
    <t>Numbers in red represent percentages in Figure 3F</t>
  </si>
  <si>
    <t>hCD2+</t>
  </si>
  <si>
    <t>hCD2- MZB</t>
  </si>
  <si>
    <t>hCD2- FoB</t>
  </si>
  <si>
    <t>Figure 1e</t>
  </si>
  <si>
    <t>Figure 1d</t>
  </si>
  <si>
    <t>Figure 1c</t>
  </si>
  <si>
    <t>Figure 1g</t>
  </si>
  <si>
    <t>Figure 1h</t>
  </si>
  <si>
    <t>Figure 3d</t>
  </si>
  <si>
    <t>Figure 3c</t>
  </si>
  <si>
    <t>Figure 3f</t>
  </si>
  <si>
    <t>Figure 6b</t>
  </si>
  <si>
    <t>Figure 6c</t>
  </si>
  <si>
    <t>Figure 6a</t>
  </si>
  <si>
    <t>Figure 7a</t>
  </si>
  <si>
    <t>SupplFig 3c</t>
  </si>
  <si>
    <t>SupplFig 6c</t>
  </si>
  <si>
    <t>Numbers in red represent percentages in Figure 6a</t>
  </si>
  <si>
    <t>Numbers in red represent percentages in Figure 1d</t>
  </si>
  <si>
    <t>Numbers in red represent percentages in Figure 3c</t>
  </si>
  <si>
    <t>Numbers in red represent percentages in Figure 6b</t>
  </si>
  <si>
    <t>Numbers in red represent percentages in Figure 7a</t>
  </si>
  <si>
    <t xml:space="preserve"> red circles  represent percentages in Figure 7a</t>
  </si>
  <si>
    <t>Numbers in red represent percentages from SupplFig 3a</t>
  </si>
  <si>
    <t xml:space="preserve"> red symbols represent percentages in SupplFig 3a</t>
  </si>
  <si>
    <t>*</t>
  </si>
  <si>
    <t>p=0.0223</t>
  </si>
  <si>
    <t xml:space="preserve">3 vs 7 </t>
  </si>
  <si>
    <t>****</t>
  </si>
  <si>
    <t>7 vs 14</t>
  </si>
  <si>
    <t>14 vs 30</t>
  </si>
  <si>
    <t>p=</t>
  </si>
  <si>
    <t>two-tailed</t>
  </si>
  <si>
    <t>FoB vs MZB</t>
  </si>
  <si>
    <t>**</t>
  </si>
  <si>
    <t>ctrl UI vs LPS</t>
  </si>
  <si>
    <t>N2IC w/o UI vs LPS</t>
  </si>
  <si>
    <t>N2IC +TAM UI vs LPS</t>
  </si>
  <si>
    <t>d1 vs d4</t>
  </si>
  <si>
    <t>d4 vs d14</t>
  </si>
  <si>
    <t>d1 vs d14</t>
  </si>
  <si>
    <t>d9 vs d14</t>
  </si>
  <si>
    <t>UI vs. 14</t>
  </si>
  <si>
    <t>UI vs. 24</t>
  </si>
  <si>
    <t>UI vs. 48</t>
  </si>
  <si>
    <t>UI vs. 72</t>
  </si>
  <si>
    <t>ns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</si>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</sst>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E+00"/>
    <numFmt numFmtId="165" formatCode="0.0000000000"/>
    <numFmt numFmtId="166" formatCode="0.0000"/>
    <numFmt numFmtId="167" formatCode="0.00000"/>
    <numFmt numFmtId="168" formatCode="0.00000000"/>
    <numFmt numFmtId="169" formatCode="0.000000"/>
    <numFmt numFmtId="170" formatCode="0.0000000000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1"/>
      <color theme="8" tint="-0.249977111117893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rgb="FFFF0000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C848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0" fillId="0" borderId="0" xfId="0" applyFont="1" applyFill="1"/>
    <xf numFmtId="0" fontId="4" fillId="0" borderId="0" xfId="0" applyFont="1" applyFill="1"/>
    <xf numFmtId="0" fontId="3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6" fillId="0" borderId="0" xfId="0" applyFont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6" fillId="4" borderId="0" xfId="0" applyFont="1" applyFill="1" applyAlignment="1">
      <alignment horizontal="center"/>
    </xf>
    <xf numFmtId="2" fontId="6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right"/>
    </xf>
    <xf numFmtId="1" fontId="6" fillId="0" borderId="0" xfId="0" applyNumberFormat="1" applyFont="1"/>
    <xf numFmtId="0" fontId="3" fillId="2" borderId="0" xfId="0" applyFont="1" applyFill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11" borderId="4" xfId="0" applyNumberFormat="1" applyFill="1" applyBorder="1"/>
    <xf numFmtId="0" fontId="10" fillId="0" borderId="3" xfId="0" applyFont="1" applyBorder="1"/>
    <xf numFmtId="0" fontId="0" fillId="0" borderId="3" xfId="0" applyBorder="1"/>
    <xf numFmtId="0" fontId="10" fillId="0" borderId="4" xfId="0" applyFont="1" applyBorder="1"/>
    <xf numFmtId="0" fontId="0" fillId="0" borderId="4" xfId="0" applyBorder="1"/>
    <xf numFmtId="0" fontId="0" fillId="11" borderId="4" xfId="0" applyFill="1" applyBorder="1"/>
    <xf numFmtId="2" fontId="0" fillId="11" borderId="0" xfId="0" applyNumberFormat="1" applyFill="1"/>
    <xf numFmtId="2" fontId="10" fillId="0" borderId="0" xfId="0" applyNumberFormat="1" applyFont="1"/>
    <xf numFmtId="0" fontId="12" fillId="0" borderId="0" xfId="0" applyFont="1"/>
    <xf numFmtId="2" fontId="12" fillId="0" borderId="0" xfId="0" applyNumberFormat="1" applyFont="1"/>
    <xf numFmtId="0" fontId="13" fillId="0" borderId="0" xfId="0" applyFont="1"/>
    <xf numFmtId="0" fontId="6" fillId="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Border="1"/>
    <xf numFmtId="0" fontId="12" fillId="0" borderId="0" xfId="0" applyFont="1" applyBorder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2" fontId="6" fillId="0" borderId="0" xfId="0" applyNumberFormat="1" applyFont="1" applyFill="1"/>
    <xf numFmtId="0" fontId="2" fillId="0" borderId="0" xfId="0" applyFont="1" applyBorder="1"/>
    <xf numFmtId="0" fontId="6" fillId="2" borderId="0" xfId="0" applyFont="1" applyFill="1"/>
    <xf numFmtId="0" fontId="3" fillId="2" borderId="0" xfId="0" applyFont="1" applyFill="1" applyAlignment="1">
      <alignment horizontal="right"/>
    </xf>
    <xf numFmtId="2" fontId="4" fillId="0" borderId="0" xfId="0" applyNumberFormat="1" applyFont="1"/>
    <xf numFmtId="0" fontId="14" fillId="0" borderId="0" xfId="0" applyFont="1"/>
    <xf numFmtId="0" fontId="4" fillId="0" borderId="0" xfId="0" applyFont="1" applyFill="1" applyAlignment="1">
      <alignment horizontal="left"/>
    </xf>
    <xf numFmtId="0" fontId="22" fillId="0" borderId="0" xfId="0" applyFont="1"/>
    <xf numFmtId="0" fontId="0" fillId="13" borderId="0" xfId="0" applyFill="1"/>
    <xf numFmtId="0" fontId="5" fillId="13" borderId="0" xfId="0" applyFont="1" applyFill="1"/>
    <xf numFmtId="0" fontId="4" fillId="13" borderId="0" xfId="0" applyFont="1" applyFill="1" applyAlignment="1">
      <alignment horizontal="left"/>
    </xf>
    <xf numFmtId="0" fontId="6" fillId="13" borderId="0" xfId="0" applyFont="1" applyFill="1"/>
    <xf numFmtId="164" fontId="22" fillId="0" borderId="0" xfId="0" applyNumberFormat="1" applyFont="1"/>
    <xf numFmtId="0" fontId="21" fillId="13" borderId="0" xfId="0" applyFont="1" applyFill="1"/>
    <xf numFmtId="0" fontId="1" fillId="13" borderId="0" xfId="0" applyFont="1" applyFill="1"/>
    <xf numFmtId="0" fontId="3" fillId="13" borderId="0" xfId="0" applyFont="1" applyFill="1" applyAlignment="1">
      <alignment horizontal="right"/>
    </xf>
    <xf numFmtId="166" fontId="24" fillId="13" borderId="0" xfId="0" applyNumberFormat="1" applyFont="1" applyFill="1"/>
    <xf numFmtId="166" fontId="25" fillId="0" borderId="0" xfId="0" applyNumberFormat="1" applyFont="1" applyFill="1"/>
    <xf numFmtId="0" fontId="20" fillId="0" borderId="0" xfId="0" applyFont="1" applyFill="1"/>
    <xf numFmtId="0" fontId="6" fillId="13" borderId="0" xfId="0" applyFont="1" applyFill="1" applyAlignment="1">
      <alignment horizontal="right"/>
    </xf>
    <xf numFmtId="0" fontId="22" fillId="0" borderId="0" xfId="0" applyFont="1" applyFill="1"/>
    <xf numFmtId="165" fontId="22" fillId="0" borderId="0" xfId="0" applyNumberFormat="1" applyFont="1" applyFill="1"/>
    <xf numFmtId="164" fontId="22" fillId="0" borderId="0" xfId="0" applyNumberFormat="1" applyFont="1" applyFill="1"/>
    <xf numFmtId="164" fontId="23" fillId="0" borderId="0" xfId="0" applyNumberFormat="1" applyFont="1"/>
    <xf numFmtId="168" fontId="26" fillId="0" borderId="0" xfId="0" applyNumberFormat="1" applyFont="1" applyFill="1"/>
    <xf numFmtId="0" fontId="26" fillId="0" borderId="0" xfId="0" applyFont="1"/>
    <xf numFmtId="0" fontId="27" fillId="0" borderId="0" xfId="0" applyFont="1" applyAlignment="1">
      <alignment horizontal="left"/>
    </xf>
    <xf numFmtId="0" fontId="28" fillId="0" borderId="0" xfId="0" applyFont="1"/>
    <xf numFmtId="0" fontId="28" fillId="13" borderId="0" xfId="0" applyFont="1" applyFill="1"/>
    <xf numFmtId="170" fontId="27" fillId="13" borderId="0" xfId="0" applyNumberFormat="1" applyFont="1" applyFill="1"/>
    <xf numFmtId="164" fontId="28" fillId="0" borderId="0" xfId="0" applyNumberFormat="1" applyFont="1"/>
    <xf numFmtId="169" fontId="27" fillId="13" borderId="0" xfId="0" applyNumberFormat="1" applyFont="1" applyFill="1"/>
    <xf numFmtId="0" fontId="21" fillId="0" borderId="0" xfId="0" applyFont="1"/>
    <xf numFmtId="164" fontId="21" fillId="0" borderId="0" xfId="0" applyNumberFormat="1" applyFont="1"/>
    <xf numFmtId="164" fontId="28" fillId="13" borderId="0" xfId="0" applyNumberFormat="1" applyFont="1" applyFill="1"/>
    <xf numFmtId="167" fontId="24" fillId="13" borderId="0" xfId="0" applyNumberFormat="1" applyFont="1" applyFill="1"/>
    <xf numFmtId="0" fontId="21" fillId="0" borderId="0" xfId="0" applyFont="1" applyFill="1"/>
    <xf numFmtId="168" fontId="24" fillId="13" borderId="0" xfId="0" applyNumberFormat="1" applyFont="1" applyFill="1"/>
    <xf numFmtId="164" fontId="21" fillId="13" borderId="0" xfId="0" applyNumberFormat="1" applyFont="1" applyFill="1"/>
    <xf numFmtId="165" fontId="21" fillId="13" borderId="0" xfId="0" applyNumberFormat="1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/>
    <xf numFmtId="0" fontId="4" fillId="3" borderId="0" xfId="0" applyFont="1" applyFill="1" applyAlignment="1">
      <alignment horizontal="center"/>
    </xf>
    <xf numFmtId="0" fontId="0" fillId="3" borderId="0" xfId="0" applyFill="1" applyAlignment="1"/>
    <xf numFmtId="0" fontId="3" fillId="9" borderId="0" xfId="0" applyFont="1" applyFill="1" applyAlignment="1">
      <alignment horizontal="center"/>
    </xf>
    <xf numFmtId="0" fontId="1" fillId="9" borderId="0" xfId="0" applyFont="1" applyFill="1" applyAlignment="1"/>
    <xf numFmtId="0" fontId="16" fillId="3" borderId="0" xfId="0" applyFont="1" applyFill="1" applyAlignment="1">
      <alignment horizontal="center"/>
    </xf>
    <xf numFmtId="0" fontId="17" fillId="3" borderId="0" xfId="0" applyFont="1" applyFill="1" applyAlignment="1"/>
    <xf numFmtId="0" fontId="18" fillId="10" borderId="0" xfId="0" applyFont="1" applyFill="1" applyAlignment="1">
      <alignment horizontal="center"/>
    </xf>
    <xf numFmtId="0" fontId="19" fillId="10" borderId="0" xfId="0" applyFont="1" applyFill="1" applyAlignment="1"/>
    <xf numFmtId="0" fontId="0" fillId="0" borderId="0" xfId="0" applyAlignment="1"/>
    <xf numFmtId="0" fontId="3" fillId="3" borderId="0" xfId="0" applyFont="1" applyFill="1" applyAlignment="1">
      <alignment horizontal="center"/>
    </xf>
    <xf numFmtId="0" fontId="1" fillId="0" borderId="0" xfId="0" applyFont="1" applyAlignment="1"/>
    <xf numFmtId="0" fontId="4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readingOrder="1"/>
    </xf>
    <xf numFmtId="0" fontId="1" fillId="3" borderId="0" xfId="0" applyFont="1" applyFill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480331</xdr:colOff>
      <xdr:row>4</xdr:row>
      <xdr:rowOff>128248</xdr:rowOff>
    </xdr:from>
    <xdr:to>
      <xdr:col>12</xdr:col>
      <xdr:colOff>106135</xdr:colOff>
      <xdr:row>20</xdr:row>
      <xdr:rowOff>85257</xdr:rowOff>
    </xdr:to>
    <xdr:pic>
      <xdr:nvPicPr>
        <xdr:cNvPr id="495" name="Picture 4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6581" y="1327377"/>
          <a:ext cx="2687411" cy="29505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304799</xdr:colOff>
      <xdr:row>1</xdr:row>
      <xdr:rowOff>76200</xdr:rowOff>
    </xdr:from>
    <xdr:to>
      <xdr:col>16</xdr:col>
      <xdr:colOff>542924</xdr:colOff>
      <xdr:row>19</xdr:row>
      <xdr:rowOff>171305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199" y="266700"/>
          <a:ext cx="4505325" cy="35241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409574</xdr:colOff>
      <xdr:row>2</xdr:row>
      <xdr:rowOff>95250</xdr:rowOff>
    </xdr:from>
    <xdr:to>
      <xdr:col>11</xdr:col>
      <xdr:colOff>136829</xdr:colOff>
      <xdr:row>19</xdr:row>
      <xdr:rowOff>57150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4" y="476250"/>
          <a:ext cx="2775255" cy="3200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352424</xdr:colOff>
      <xdr:row>0</xdr:row>
      <xdr:rowOff>85724</xdr:rowOff>
    </xdr:from>
    <xdr:to>
      <xdr:col>18</xdr:col>
      <xdr:colOff>44779</xdr:colOff>
      <xdr:row>27</xdr:row>
      <xdr:rowOff>116699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4" y="85724"/>
          <a:ext cx="6007430" cy="51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1295380</xdr:colOff>
      <xdr:row>12</xdr:row>
      <xdr:rowOff>104774</xdr:rowOff>
    </xdr:from>
    <xdr:to>
      <xdr:col>8</xdr:col>
      <xdr:colOff>74335</xdr:colOff>
      <xdr:row>27</xdr:row>
      <xdr:rowOff>153749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305" y="2390774"/>
          <a:ext cx="5246430" cy="2916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3</xdr:row>
      <xdr:rowOff>66675</xdr:rowOff>
    </xdr:from>
    <xdr:to>
      <xdr:col>12</xdr:col>
      <xdr:colOff>552450</xdr:colOff>
      <xdr:row>18</xdr:row>
      <xdr:rowOff>32385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647700"/>
          <a:ext cx="2895600" cy="28232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2</xdr:row>
      <xdr:rowOff>133350</xdr:rowOff>
    </xdr:from>
    <xdr:to>
      <xdr:col>12</xdr:col>
      <xdr:colOff>104775</xdr:colOff>
      <xdr:row>18</xdr:row>
      <xdr:rowOff>178965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714375"/>
          <a:ext cx="3800475" cy="3103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1452958</xdr:colOff>
      <xdr:row>4</xdr:row>
      <xdr:rowOff>175815</xdr:rowOff>
    </xdr:from>
    <xdr:to>
      <xdr:col>10</xdr:col>
      <xdr:colOff>992583</xdr:colOff>
      <xdr:row>21</xdr:row>
      <xdr:rowOff>10012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4364" y="1009253"/>
          <a:ext cx="2809478" cy="3038962"/>
        </a:xfrm>
        <a:prstGeom prst="rect">
          <a:avLst/>
        </a:prstGeom>
      </xdr:spPr>
    </xdr:pic>
    <xdr:clientData/>
  </xdr:twoCellAnchor>
  <xdr:twoCellAnchor editAs="oneCell">
    <xdr:from>
      <xdr:col>10</xdr:col>
      <xdr:colOff>793742</xdr:colOff>
      <xdr:row>5</xdr:row>
      <xdr:rowOff>1</xdr:rowOff>
    </xdr:from>
    <xdr:to>
      <xdr:col>20</xdr:col>
      <xdr:colOff>27541</xdr:colOff>
      <xdr:row>23</xdr:row>
      <xdr:rowOff>101433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7726" y="1021954"/>
          <a:ext cx="5732627" cy="34947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4</xdr:row>
      <xdr:rowOff>19050</xdr:rowOff>
    </xdr:from>
    <xdr:to>
      <xdr:col>15</xdr:col>
      <xdr:colOff>494496</xdr:colOff>
      <xdr:row>21</xdr:row>
      <xdr:rowOff>156506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895350"/>
          <a:ext cx="3913971" cy="34140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443295</xdr:colOff>
      <xdr:row>4</xdr:row>
      <xdr:rowOff>53265</xdr:rowOff>
    </xdr:from>
    <xdr:to>
      <xdr:col>13</xdr:col>
      <xdr:colOff>90014</xdr:colOff>
      <xdr:row>19</xdr:row>
      <xdr:rowOff>44268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948" y="933117"/>
          <a:ext cx="3327566" cy="2929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13</xdr:row>
      <xdr:rowOff>142875</xdr:rowOff>
    </xdr:from>
    <xdr:to>
      <xdr:col>7</xdr:col>
      <xdr:colOff>228600</xdr:colOff>
      <xdr:row>27</xdr:row>
      <xdr:rowOff>83221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695575"/>
          <a:ext cx="5038725" cy="2683546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4</xdr:row>
      <xdr:rowOff>19050</xdr:rowOff>
    </xdr:from>
    <xdr:to>
      <xdr:col>16</xdr:col>
      <xdr:colOff>22226</xdr:colOff>
      <xdr:row>29</xdr:row>
      <xdr:rowOff>148350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50" y="857250"/>
          <a:ext cx="5137151" cy="496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76189</xdr:colOff>
      <xdr:row>3</xdr:row>
      <xdr:rowOff>104774</xdr:rowOff>
    </xdr:from>
    <xdr:to>
      <xdr:col>17</xdr:col>
      <xdr:colOff>69096</xdr:colOff>
      <xdr:row>15</xdr:row>
      <xdr:rowOff>12673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14" y="723899"/>
          <a:ext cx="4619941" cy="2232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26</xdr:row>
      <xdr:rowOff>180974</xdr:rowOff>
    </xdr:from>
    <xdr:to>
      <xdr:col>16</xdr:col>
      <xdr:colOff>327438</xdr:colOff>
      <xdr:row>38</xdr:row>
      <xdr:rowOff>16874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0425" y="5267324"/>
          <a:ext cx="4480339" cy="21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10583</xdr:colOff>
      <xdr:row>3</xdr:row>
      <xdr:rowOff>92737</xdr:rowOff>
    </xdr:from>
    <xdr:to>
      <xdr:col>21</xdr:col>
      <xdr:colOff>339875</xdr:colOff>
      <xdr:row>22</xdr:row>
      <xdr:rowOff>65499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9333" y="738320"/>
          <a:ext cx="2784625" cy="3634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34338</xdr:colOff>
      <xdr:row>25</xdr:row>
      <xdr:rowOff>232833</xdr:rowOff>
    </xdr:from>
    <xdr:to>
      <xdr:col>21</xdr:col>
      <xdr:colOff>317501</xdr:colOff>
      <xdr:row>44</xdr:row>
      <xdr:rowOff>90490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088" y="5111750"/>
          <a:ext cx="2738496" cy="3593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590533</xdr:colOff>
      <xdr:row>26</xdr:row>
      <xdr:rowOff>85724</xdr:rowOff>
    </xdr:from>
    <xdr:to>
      <xdr:col>15</xdr:col>
      <xdr:colOff>590551</xdr:colOff>
      <xdr:row>38</xdr:row>
      <xdr:rowOff>67459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33" y="5038724"/>
          <a:ext cx="9144018" cy="2343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171443</xdr:colOff>
      <xdr:row>0</xdr:row>
      <xdr:rowOff>142875</xdr:rowOff>
    </xdr:from>
    <xdr:to>
      <xdr:col>14</xdr:col>
      <xdr:colOff>557576</xdr:colOff>
      <xdr:row>19</xdr:row>
      <xdr:rowOff>123375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43" y="523875"/>
          <a:ext cx="4043733" cy="36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2</xdr:row>
      <xdr:rowOff>38100</xdr:rowOff>
    </xdr:from>
    <xdr:to>
      <xdr:col>14</xdr:col>
      <xdr:colOff>613500</xdr:colOff>
      <xdr:row>16</xdr:row>
      <xdr:rowOff>123826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495300"/>
          <a:ext cx="3852000" cy="2752726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714374</xdr:colOff>
      <xdr:row>2</xdr:row>
      <xdr:rowOff>172179</xdr:rowOff>
    </xdr:from>
    <xdr:to>
      <xdr:col>27</xdr:col>
      <xdr:colOff>494350</xdr:colOff>
      <xdr:row>18</xdr:row>
      <xdr:rowOff>21674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49" y="629379"/>
          <a:ext cx="7828601" cy="2897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6</xdr:row>
      <xdr:rowOff>98066</xdr:rowOff>
    </xdr:from>
    <xdr:to>
      <xdr:col>26</xdr:col>
      <xdr:colOff>5993</xdr:colOff>
      <xdr:row>21</xdr:row>
      <xdr:rowOff>172365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0675" y="1317266"/>
          <a:ext cx="6644918" cy="2931799"/>
        </a:xfrm>
        <a:prstGeom prst="rect">
          <a:avLst/>
        </a:prstGeom>
      </xdr:spPr>
    </xdr:pic>
    <xdr:clientData/>
  </xdr:twoCellAnchor>
  <xdr:twoCellAnchor editAs="oneCell">
    <xdr:from>
      <xdr:col>6</xdr:col>
      <xdr:colOff>400033</xdr:colOff>
      <xdr:row>6</xdr:row>
      <xdr:rowOff>19050</xdr:rowOff>
    </xdr:from>
    <xdr:to>
      <xdr:col>14</xdr:col>
      <xdr:colOff>569348</xdr:colOff>
      <xdr:row>21</xdr:row>
      <xdr:rowOff>185550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7633" y="1238250"/>
          <a:ext cx="5046115" cy="30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zoomScale="112" zoomScaleNormal="112" workbookViewId="0">
      <selection activeCell="G33" sqref="G33"/>
    </sheetView>
  </sheetViews>
  <sheetFormatPr defaultRowHeight="15" x14ac:dyDescent="0.25"/>
  <sheetData>
    <row r="3" spans="2:9" ht="21" x14ac:dyDescent="0.35">
      <c r="B3" s="51" t="s">
        <v>4</v>
      </c>
      <c r="C3" s="52" t="s">
        <v>0</v>
      </c>
      <c r="D3" s="52" t="s">
        <v>1</v>
      </c>
      <c r="E3" s="52" t="s">
        <v>2</v>
      </c>
      <c r="F3" s="52" t="s">
        <v>3</v>
      </c>
      <c r="I3" s="39" t="s">
        <v>58</v>
      </c>
    </row>
    <row r="4" spans="2:9" x14ac:dyDescent="0.25">
      <c r="C4" s="2">
        <v>1</v>
      </c>
      <c r="D4" s="2">
        <v>3.43</v>
      </c>
      <c r="E4" s="2">
        <v>1.95</v>
      </c>
      <c r="F4" s="2">
        <v>1.8</v>
      </c>
    </row>
    <row r="5" spans="2:9" x14ac:dyDescent="0.25">
      <c r="C5" s="2">
        <v>1</v>
      </c>
      <c r="D5" s="2">
        <v>4.1100000000000003</v>
      </c>
      <c r="E5" s="2">
        <v>5.1100000000000003</v>
      </c>
      <c r="F5" s="2">
        <v>2.1</v>
      </c>
    </row>
    <row r="6" spans="2:9" x14ac:dyDescent="0.25">
      <c r="C6" s="2">
        <v>1.45</v>
      </c>
      <c r="D6" s="2">
        <v>1.91</v>
      </c>
      <c r="E6" s="2">
        <v>2.62</v>
      </c>
      <c r="F6" s="2">
        <v>4.99</v>
      </c>
    </row>
    <row r="7" spans="2:9" x14ac:dyDescent="0.25">
      <c r="C7" s="2">
        <v>0.99</v>
      </c>
      <c r="D7" s="2">
        <v>2.59</v>
      </c>
      <c r="E7" s="2">
        <v>7.97</v>
      </c>
      <c r="F7" s="2"/>
    </row>
    <row r="8" spans="2:9" x14ac:dyDescent="0.25">
      <c r="C8" s="2"/>
      <c r="D8" s="2">
        <v>3.38</v>
      </c>
      <c r="E8" s="2">
        <v>6.47</v>
      </c>
      <c r="F8" s="2"/>
    </row>
    <row r="9" spans="2:9" x14ac:dyDescent="0.25">
      <c r="C9" s="2"/>
      <c r="D9" s="2">
        <v>3.05</v>
      </c>
      <c r="E9" s="2">
        <v>4.09</v>
      </c>
      <c r="F9" s="2"/>
    </row>
    <row r="10" spans="2:9" x14ac:dyDescent="0.25">
      <c r="C10" s="2"/>
      <c r="D10" s="2"/>
      <c r="E10" s="2">
        <v>2.74</v>
      </c>
      <c r="F10" s="2"/>
    </row>
    <row r="11" spans="2:9" x14ac:dyDescent="0.25">
      <c r="C11" s="2"/>
      <c r="D11" s="2"/>
      <c r="E11" s="2">
        <v>4.66</v>
      </c>
      <c r="F11" s="2"/>
    </row>
    <row r="12" spans="2:9" x14ac:dyDescent="0.25">
      <c r="C12" s="2"/>
      <c r="D12" s="2"/>
      <c r="E12" s="2">
        <v>1.87</v>
      </c>
      <c r="F12" s="2"/>
    </row>
    <row r="14" spans="2:9" x14ac:dyDescent="0.25">
      <c r="B14" s="60" t="s">
        <v>41</v>
      </c>
      <c r="C14" s="22">
        <f>AVERAGE(C4:C12)</f>
        <v>1.1100000000000001</v>
      </c>
      <c r="D14" s="22">
        <f t="shared" ref="D14:F14" si="0">AVERAGE(D4:D12)</f>
        <v>3.0783333333333336</v>
      </c>
      <c r="E14" s="22">
        <f t="shared" si="0"/>
        <v>4.1644444444444444</v>
      </c>
      <c r="F14" s="22">
        <f t="shared" si="0"/>
        <v>2.9633333333333334</v>
      </c>
    </row>
    <row r="15" spans="2:9" x14ac:dyDescent="0.25">
      <c r="B15" s="60" t="s">
        <v>42</v>
      </c>
      <c r="C15" s="22">
        <f>STDEV(C4:C12)</f>
        <v>0.22671568097509226</v>
      </c>
      <c r="D15" s="22">
        <f t="shared" ref="D15:F15" si="1">STDEV(D4:D12)</f>
        <v>0.75937913236186794</v>
      </c>
      <c r="E15" s="22">
        <f t="shared" si="1"/>
        <v>2.1072975057589236</v>
      </c>
      <c r="F15" s="22">
        <f t="shared" si="1"/>
        <v>1.7615428843299077</v>
      </c>
    </row>
    <row r="16" spans="2:9" x14ac:dyDescent="0.25">
      <c r="B16" s="13"/>
      <c r="C16" s="13"/>
      <c r="D16" s="13"/>
      <c r="E16" s="13"/>
      <c r="F16" s="13"/>
    </row>
    <row r="17" spans="2:6" x14ac:dyDescent="0.25">
      <c r="B17" s="13"/>
      <c r="C17" s="13"/>
      <c r="D17" s="13"/>
      <c r="E17" s="13"/>
      <c r="F17" s="13"/>
    </row>
    <row r="18" spans="2:6" x14ac:dyDescent="0.25">
      <c r="B18" s="17" t="s">
        <v>6</v>
      </c>
    </row>
    <row r="19" spans="2:6" x14ac:dyDescent="0.25">
      <c r="B19" s="13"/>
    </row>
    <row r="20" spans="2:6" x14ac:dyDescent="0.25">
      <c r="B20" s="58" t="s">
        <v>5</v>
      </c>
      <c r="C20" s="57"/>
      <c r="D20" s="57"/>
      <c r="E20" s="57"/>
    </row>
    <row r="21" spans="2:6" x14ac:dyDescent="0.25">
      <c r="B21" s="59" t="s">
        <v>31</v>
      </c>
      <c r="C21" s="57"/>
      <c r="D21" s="57"/>
      <c r="E21" s="57"/>
    </row>
    <row r="23" spans="2:6" ht="18.75" x14ac:dyDescent="0.3">
      <c r="C23" s="62" t="s">
        <v>78</v>
      </c>
      <c r="D23" s="62" t="s">
        <v>79</v>
      </c>
      <c r="E23" s="62"/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32"/>
  <sheetViews>
    <sheetView workbookViewId="0">
      <selection activeCell="G4" sqref="G4:H4"/>
    </sheetView>
  </sheetViews>
  <sheetFormatPr defaultRowHeight="15" x14ac:dyDescent="0.25"/>
  <sheetData>
    <row r="4" spans="2:8" x14ac:dyDescent="0.25">
      <c r="B4" s="15" t="s">
        <v>34</v>
      </c>
      <c r="C4" s="110" t="s">
        <v>35</v>
      </c>
      <c r="D4" s="110"/>
      <c r="E4" s="110"/>
      <c r="F4" s="110"/>
      <c r="G4" s="68" t="s">
        <v>41</v>
      </c>
      <c r="H4" s="68" t="s">
        <v>42</v>
      </c>
    </row>
    <row r="5" spans="2:8" x14ac:dyDescent="0.25">
      <c r="B5" s="12">
        <v>0</v>
      </c>
      <c r="C5" s="7">
        <v>0</v>
      </c>
      <c r="D5" s="7"/>
      <c r="E5" s="7"/>
      <c r="F5" s="7"/>
      <c r="G5" s="22">
        <f>AVERAGE(C5:F5)</f>
        <v>0</v>
      </c>
      <c r="H5" s="22"/>
    </row>
    <row r="6" spans="2:8" x14ac:dyDescent="0.25">
      <c r="B6" s="12">
        <v>1</v>
      </c>
      <c r="C6" s="7">
        <v>8.7100000000000009</v>
      </c>
      <c r="D6" s="7">
        <v>5.93</v>
      </c>
      <c r="E6" s="7">
        <v>11.4</v>
      </c>
      <c r="F6" s="7"/>
      <c r="G6" s="22">
        <f t="shared" ref="G6:G17" si="0">AVERAGE(C6:F6)</f>
        <v>8.68</v>
      </c>
      <c r="H6" s="22">
        <f t="shared" ref="H6:H17" si="1">STDEV(C6:F6)</f>
        <v>2.7351233975819116</v>
      </c>
    </row>
    <row r="7" spans="2:8" x14ac:dyDescent="0.25">
      <c r="B7" s="12">
        <v>2</v>
      </c>
      <c r="C7" s="7">
        <v>25.5</v>
      </c>
      <c r="D7" s="7">
        <v>30.5</v>
      </c>
      <c r="E7" s="7">
        <v>24.1</v>
      </c>
      <c r="F7" s="7">
        <v>25</v>
      </c>
      <c r="G7" s="22">
        <f t="shared" si="0"/>
        <v>26.274999999999999</v>
      </c>
      <c r="H7" s="22">
        <f t="shared" si="1"/>
        <v>2.8756158760631894</v>
      </c>
    </row>
    <row r="8" spans="2:8" x14ac:dyDescent="0.25">
      <c r="B8" s="14">
        <v>3</v>
      </c>
      <c r="C8" s="7"/>
      <c r="D8" s="7"/>
      <c r="E8" s="7"/>
      <c r="F8" s="7"/>
      <c r="G8" s="22"/>
      <c r="H8" s="22"/>
    </row>
    <row r="9" spans="2:8" x14ac:dyDescent="0.25">
      <c r="B9" s="12">
        <v>4</v>
      </c>
      <c r="C9" s="7">
        <v>15.4</v>
      </c>
      <c r="D9" s="7">
        <v>16.7</v>
      </c>
      <c r="E9" s="7">
        <v>18.7</v>
      </c>
      <c r="F9" s="7"/>
      <c r="G9" s="22">
        <f t="shared" si="0"/>
        <v>16.933333333333334</v>
      </c>
      <c r="H9" s="22">
        <f t="shared" si="1"/>
        <v>1.6623276853055573</v>
      </c>
    </row>
    <row r="10" spans="2:8" x14ac:dyDescent="0.25">
      <c r="B10" s="14">
        <v>5</v>
      </c>
      <c r="C10" s="7"/>
      <c r="D10" s="7"/>
      <c r="E10" s="7"/>
      <c r="F10" s="7"/>
      <c r="G10" s="22"/>
      <c r="H10" s="22"/>
    </row>
    <row r="11" spans="2:8" x14ac:dyDescent="0.25">
      <c r="B11" s="14">
        <v>6</v>
      </c>
      <c r="C11" s="7"/>
      <c r="D11" s="7"/>
      <c r="E11" s="7"/>
      <c r="F11" s="7"/>
      <c r="G11" s="22"/>
      <c r="H11" s="22"/>
    </row>
    <row r="12" spans="2:8" x14ac:dyDescent="0.25">
      <c r="B12" s="14">
        <v>7</v>
      </c>
      <c r="C12" s="7"/>
      <c r="D12" s="7"/>
      <c r="E12" s="7"/>
      <c r="F12" s="7"/>
      <c r="G12" s="22"/>
      <c r="H12" s="22"/>
    </row>
    <row r="13" spans="2:8" x14ac:dyDescent="0.25">
      <c r="B13" s="12">
        <v>8</v>
      </c>
      <c r="C13" s="7">
        <v>7.82</v>
      </c>
      <c r="D13" s="7">
        <v>11.7</v>
      </c>
      <c r="E13" s="7"/>
      <c r="F13" s="7"/>
      <c r="G13" s="22">
        <f t="shared" si="0"/>
        <v>9.76</v>
      </c>
      <c r="H13" s="22">
        <f t="shared" si="1"/>
        <v>2.7435743110038033</v>
      </c>
    </row>
    <row r="14" spans="2:8" x14ac:dyDescent="0.25">
      <c r="B14" s="14">
        <v>9</v>
      </c>
      <c r="C14" s="7"/>
      <c r="D14" s="7"/>
      <c r="E14" s="7"/>
      <c r="F14" s="7"/>
      <c r="G14" s="22"/>
      <c r="H14" s="22"/>
    </row>
    <row r="15" spans="2:8" x14ac:dyDescent="0.25">
      <c r="B15" s="14">
        <v>10</v>
      </c>
      <c r="C15" s="7"/>
      <c r="D15" s="7"/>
      <c r="E15" s="7"/>
      <c r="F15" s="7"/>
      <c r="G15" s="22"/>
      <c r="H15" s="22"/>
    </row>
    <row r="16" spans="2:8" x14ac:dyDescent="0.25">
      <c r="B16" s="14">
        <v>11</v>
      </c>
      <c r="C16" s="7"/>
      <c r="D16" s="7"/>
      <c r="E16" s="7"/>
      <c r="F16" s="7"/>
      <c r="G16" s="22"/>
      <c r="H16" s="22"/>
    </row>
    <row r="17" spans="2:8" x14ac:dyDescent="0.25">
      <c r="B17" s="12">
        <v>12</v>
      </c>
      <c r="C17" s="7">
        <v>5.5</v>
      </c>
      <c r="D17" s="7">
        <v>2.46</v>
      </c>
      <c r="E17" s="7"/>
      <c r="F17" s="7"/>
      <c r="G17" s="22">
        <f t="shared" si="0"/>
        <v>3.98</v>
      </c>
      <c r="H17" s="22">
        <f t="shared" si="1"/>
        <v>2.1496046148071044</v>
      </c>
    </row>
    <row r="18" spans="2:8" x14ac:dyDescent="0.25">
      <c r="B18" s="11"/>
      <c r="C18" s="11"/>
      <c r="D18" s="11"/>
      <c r="E18" s="11"/>
      <c r="F18" s="11"/>
    </row>
    <row r="19" spans="2:8" x14ac:dyDescent="0.25">
      <c r="B19" s="11"/>
      <c r="C19" s="11"/>
      <c r="D19" s="11"/>
      <c r="E19" s="11"/>
      <c r="F19" s="11"/>
    </row>
    <row r="20" spans="2:8" x14ac:dyDescent="0.25">
      <c r="B20" s="11"/>
      <c r="C20" s="11"/>
      <c r="D20" s="11"/>
      <c r="E20" s="11"/>
      <c r="F20" s="11"/>
    </row>
    <row r="21" spans="2:8" x14ac:dyDescent="0.25">
      <c r="B21" s="11"/>
      <c r="C21" s="11"/>
      <c r="D21" s="11"/>
      <c r="E21" s="11"/>
      <c r="F21" s="11"/>
    </row>
    <row r="22" spans="2:8" x14ac:dyDescent="0.25">
      <c r="B22" s="11"/>
      <c r="C22" s="11"/>
      <c r="D22" s="11"/>
      <c r="E22" s="11"/>
      <c r="F22" s="11"/>
    </row>
    <row r="23" spans="2:8" x14ac:dyDescent="0.25">
      <c r="B23" s="11"/>
      <c r="C23" s="11"/>
      <c r="D23" s="11"/>
      <c r="E23" s="11"/>
      <c r="F23" s="11"/>
    </row>
    <row r="24" spans="2:8" x14ac:dyDescent="0.25">
      <c r="B24" s="11"/>
      <c r="C24" s="11"/>
      <c r="D24" s="11"/>
      <c r="E24" s="11"/>
      <c r="F24" s="11"/>
    </row>
    <row r="25" spans="2:8" x14ac:dyDescent="0.25">
      <c r="B25" s="10"/>
      <c r="C25" s="10"/>
      <c r="D25" s="10"/>
      <c r="E25" s="10"/>
      <c r="F25" s="10"/>
    </row>
    <row r="29" spans="2:8" x14ac:dyDescent="0.25">
      <c r="B29" s="6"/>
    </row>
    <row r="32" spans="2:8" x14ac:dyDescent="0.25">
      <c r="B32" s="8"/>
    </row>
  </sheetData>
  <mergeCells count="1">
    <mergeCell ref="C4:F4"/>
  </mergeCells>
  <pageMargins left="0.7" right="0.7" top="0.75" bottom="0.75" header="0.3" footer="0.3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4"/>
  <sheetViews>
    <sheetView workbookViewId="0">
      <selection activeCell="N18" sqref="N18"/>
    </sheetView>
  </sheetViews>
  <sheetFormatPr defaultRowHeight="15" x14ac:dyDescent="0.25"/>
  <cols>
    <col min="1" max="1" width="3.42578125" customWidth="1"/>
    <col min="6" max="6" width="15.7109375" bestFit="1" customWidth="1"/>
  </cols>
  <sheetData>
    <row r="2" spans="2:6" x14ac:dyDescent="0.25">
      <c r="B2" s="4" t="s">
        <v>4</v>
      </c>
      <c r="C2" s="5" t="s">
        <v>0</v>
      </c>
      <c r="D2" s="5" t="s">
        <v>1</v>
      </c>
      <c r="E2" s="5" t="s">
        <v>2</v>
      </c>
      <c r="F2" s="5" t="s">
        <v>3</v>
      </c>
    </row>
    <row r="3" spans="2:6" x14ac:dyDescent="0.25">
      <c r="C3" s="2">
        <v>10.6</v>
      </c>
      <c r="D3" s="2">
        <v>47</v>
      </c>
      <c r="E3" s="2">
        <v>89</v>
      </c>
      <c r="F3" s="2">
        <v>94</v>
      </c>
    </row>
    <row r="4" spans="2:6" x14ac:dyDescent="0.25">
      <c r="C4" s="2">
        <v>14.8</v>
      </c>
      <c r="D4" s="2">
        <v>62.4</v>
      </c>
      <c r="E4" s="2">
        <v>83.3</v>
      </c>
      <c r="F4" s="2"/>
    </row>
    <row r="5" spans="2:6" x14ac:dyDescent="0.25">
      <c r="C5" s="2"/>
      <c r="D5" s="2">
        <v>65</v>
      </c>
      <c r="E5" s="2">
        <v>83.9</v>
      </c>
      <c r="F5" s="2"/>
    </row>
    <row r="6" spans="2:6" x14ac:dyDescent="0.25">
      <c r="C6" s="2"/>
      <c r="D6" s="2">
        <v>24.8</v>
      </c>
      <c r="E6" s="2"/>
      <c r="F6" s="2"/>
    </row>
    <row r="7" spans="2:6" x14ac:dyDescent="0.25">
      <c r="C7" s="2"/>
      <c r="D7" s="2">
        <v>44.5</v>
      </c>
      <c r="E7" s="2"/>
      <c r="F7" s="2"/>
    </row>
    <row r="8" spans="2:6" x14ac:dyDescent="0.25">
      <c r="C8" s="2"/>
      <c r="D8" s="2">
        <v>54.4</v>
      </c>
      <c r="E8" s="2"/>
      <c r="F8" s="2"/>
    </row>
    <row r="9" spans="2:6" x14ac:dyDescent="0.25">
      <c r="C9" s="2"/>
      <c r="D9" s="2"/>
      <c r="E9" s="2"/>
      <c r="F9" s="2"/>
    </row>
    <row r="10" spans="2:6" x14ac:dyDescent="0.25">
      <c r="B10" s="60" t="s">
        <v>41</v>
      </c>
      <c r="C10" s="22">
        <f>AVERAGE(C3:C8)</f>
        <v>12.7</v>
      </c>
      <c r="D10" s="22">
        <f t="shared" ref="D10:F10" si="0">AVERAGE(D3:D8)</f>
        <v>49.683333333333337</v>
      </c>
      <c r="E10" s="22">
        <f t="shared" si="0"/>
        <v>85.40000000000002</v>
      </c>
      <c r="F10" s="22">
        <f t="shared" si="0"/>
        <v>94</v>
      </c>
    </row>
    <row r="11" spans="2:6" x14ac:dyDescent="0.25">
      <c r="B11" s="60" t="s">
        <v>42</v>
      </c>
      <c r="C11" s="22">
        <f>STDEV(C3:C8)</f>
        <v>2.969848480983508</v>
      </c>
      <c r="D11" s="22">
        <f t="shared" ref="D11:E11" si="1">STDEV(D3:D8)</f>
        <v>14.64109513208169</v>
      </c>
      <c r="E11" s="22">
        <f t="shared" si="1"/>
        <v>3.1320919526731648</v>
      </c>
      <c r="F11" s="22"/>
    </row>
    <row r="15" spans="2:6" x14ac:dyDescent="0.25">
      <c r="B15" s="17" t="s">
        <v>6</v>
      </c>
    </row>
    <row r="16" spans="2:6" x14ac:dyDescent="0.25">
      <c r="B16" s="13"/>
    </row>
    <row r="17" spans="2:13" x14ac:dyDescent="0.25">
      <c r="B17" s="58" t="s">
        <v>5</v>
      </c>
      <c r="C17" s="57"/>
      <c r="D17" s="57"/>
      <c r="E17" s="57"/>
    </row>
    <row r="18" spans="2:13" x14ac:dyDescent="0.25">
      <c r="B18" s="59" t="s">
        <v>31</v>
      </c>
      <c r="C18" s="57"/>
      <c r="D18" s="57"/>
      <c r="E18" s="57"/>
    </row>
    <row r="20" spans="2:13" ht="18.75" x14ac:dyDescent="0.3">
      <c r="B20" s="81" t="s">
        <v>80</v>
      </c>
      <c r="C20" s="81"/>
      <c r="D20" s="62" t="s">
        <v>78</v>
      </c>
      <c r="E20" s="62" t="s">
        <v>84</v>
      </c>
      <c r="F20" s="84">
        <v>0.02</v>
      </c>
    </row>
    <row r="21" spans="2:13" ht="18.75" x14ac:dyDescent="0.3">
      <c r="B21" s="81" t="s">
        <v>82</v>
      </c>
      <c r="C21" s="81"/>
      <c r="D21" s="62" t="s">
        <v>78</v>
      </c>
      <c r="E21" s="62" t="s">
        <v>84</v>
      </c>
      <c r="F21" s="84">
        <v>1.11E-2</v>
      </c>
    </row>
    <row r="22" spans="2:13" ht="26.25" x14ac:dyDescent="0.4">
      <c r="G22" s="85"/>
      <c r="H22" s="85"/>
      <c r="J22" s="61"/>
    </row>
    <row r="23" spans="2:13" ht="26.25" x14ac:dyDescent="0.4">
      <c r="G23" s="85"/>
      <c r="H23" s="85"/>
      <c r="J23" s="61"/>
    </row>
    <row r="24" spans="2:13" ht="26.25" x14ac:dyDescent="0.4">
      <c r="B24" s="69"/>
      <c r="C24" s="48"/>
      <c r="D24" s="69"/>
      <c r="E24" s="69"/>
      <c r="F24" s="70"/>
      <c r="G24" s="48"/>
      <c r="H24" s="48"/>
      <c r="I24" s="48"/>
      <c r="J24" s="71"/>
      <c r="K24" s="48"/>
      <c r="L24" s="48"/>
      <c r="M24" s="48"/>
    </row>
  </sheetData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5"/>
  <sheetViews>
    <sheetView workbookViewId="0">
      <selection activeCell="K38" sqref="K38"/>
    </sheetView>
  </sheetViews>
  <sheetFormatPr defaultRowHeight="15" x14ac:dyDescent="0.25"/>
  <cols>
    <col min="1" max="1" width="2.42578125" customWidth="1"/>
    <col min="2" max="2" width="33.28515625" customWidth="1"/>
    <col min="6" max="6" width="18" bestFit="1" customWidth="1"/>
    <col min="10" max="10" width="12.42578125" bestFit="1" customWidth="1"/>
  </cols>
  <sheetData>
    <row r="2" spans="2:8" x14ac:dyDescent="0.25">
      <c r="C2" s="89" t="s">
        <v>22</v>
      </c>
      <c r="D2" s="99"/>
      <c r="E2" s="99"/>
      <c r="F2" s="99"/>
      <c r="G2" s="64" t="s">
        <v>41</v>
      </c>
      <c r="H2" s="64" t="s">
        <v>42</v>
      </c>
    </row>
    <row r="3" spans="2:8" x14ac:dyDescent="0.25">
      <c r="B3" s="8" t="s">
        <v>19</v>
      </c>
      <c r="C3" s="7">
        <v>0.2</v>
      </c>
      <c r="D3" s="37">
        <v>0.32</v>
      </c>
      <c r="E3" s="7">
        <v>0.15</v>
      </c>
      <c r="F3" s="7">
        <v>0.46</v>
      </c>
      <c r="G3" s="22">
        <f>AVERAGE(C3:F3)</f>
        <v>0.28250000000000003</v>
      </c>
      <c r="H3" s="22">
        <f>STDEV(C3:F3)</f>
        <v>0.13817259737975057</v>
      </c>
    </row>
    <row r="4" spans="2:8" x14ac:dyDescent="0.25">
      <c r="B4" s="8" t="s">
        <v>20</v>
      </c>
      <c r="C4" s="7">
        <v>7.0000000000000007E-2</v>
      </c>
      <c r="D4" s="37">
        <v>0.23</v>
      </c>
      <c r="E4" s="7">
        <v>0.57999999999999996</v>
      </c>
      <c r="F4" s="7">
        <v>0.12</v>
      </c>
      <c r="G4" s="22">
        <f t="shared" ref="G4:G10" si="0">AVERAGE(C4:F4)</f>
        <v>0.25</v>
      </c>
      <c r="H4" s="22">
        <f t="shared" ref="H4:H10" si="1">STDEV(C4:F4)</f>
        <v>0.2299275248130738</v>
      </c>
    </row>
    <row r="5" spans="2:8" x14ac:dyDescent="0.25">
      <c r="B5" s="8" t="s">
        <v>21</v>
      </c>
      <c r="C5" s="37">
        <v>0.2</v>
      </c>
      <c r="D5" s="7">
        <v>0.48</v>
      </c>
      <c r="E5" s="7">
        <v>0.24</v>
      </c>
      <c r="F5" s="7"/>
      <c r="G5" s="22">
        <f t="shared" si="0"/>
        <v>0.30666666666666664</v>
      </c>
      <c r="H5" s="22">
        <f t="shared" si="1"/>
        <v>0.15143755588800731</v>
      </c>
    </row>
    <row r="6" spans="2:8" x14ac:dyDescent="0.25">
      <c r="C6" s="2"/>
      <c r="D6" s="2"/>
      <c r="E6" s="2"/>
      <c r="F6" s="2"/>
      <c r="G6" s="22"/>
      <c r="H6" s="22"/>
    </row>
    <row r="7" spans="2:8" x14ac:dyDescent="0.25">
      <c r="C7" s="91" t="s">
        <v>23</v>
      </c>
      <c r="D7" s="99"/>
      <c r="E7" s="99"/>
      <c r="F7" s="99"/>
      <c r="G7" s="22"/>
      <c r="H7" s="22"/>
    </row>
    <row r="8" spans="2:8" x14ac:dyDescent="0.25">
      <c r="B8" s="8" t="s">
        <v>19</v>
      </c>
      <c r="C8" s="7">
        <v>2.25</v>
      </c>
      <c r="D8" s="37">
        <v>2.4500000000000002</v>
      </c>
      <c r="E8" s="7">
        <v>1.46</v>
      </c>
      <c r="F8" s="7">
        <v>2.67</v>
      </c>
      <c r="G8" s="22">
        <f t="shared" si="0"/>
        <v>2.2075</v>
      </c>
      <c r="H8" s="22">
        <f t="shared" si="1"/>
        <v>0.5270278297522174</v>
      </c>
    </row>
    <row r="9" spans="2:8" x14ac:dyDescent="0.25">
      <c r="B9" s="8" t="s">
        <v>20</v>
      </c>
      <c r="C9" s="7">
        <v>0.38</v>
      </c>
      <c r="D9" s="37">
        <v>0.17</v>
      </c>
      <c r="E9" s="7">
        <v>0.24</v>
      </c>
      <c r="F9" s="7">
        <v>0.28000000000000003</v>
      </c>
      <c r="G9" s="22">
        <f t="shared" si="0"/>
        <v>0.26750000000000002</v>
      </c>
      <c r="H9" s="22">
        <f t="shared" si="1"/>
        <v>8.7702147446152484E-2</v>
      </c>
    </row>
    <row r="10" spans="2:8" x14ac:dyDescent="0.25">
      <c r="B10" s="8" t="s">
        <v>21</v>
      </c>
      <c r="C10" s="37">
        <v>2.4</v>
      </c>
      <c r="D10" s="7">
        <v>1.62</v>
      </c>
      <c r="E10" s="7">
        <v>4.32</v>
      </c>
      <c r="F10" s="7"/>
      <c r="G10" s="22">
        <f t="shared" si="0"/>
        <v>2.78</v>
      </c>
      <c r="H10" s="22">
        <f t="shared" si="1"/>
        <v>1.3895322954145404</v>
      </c>
    </row>
    <row r="11" spans="2:8" x14ac:dyDescent="0.25">
      <c r="C11" s="2"/>
      <c r="D11" s="2"/>
      <c r="E11" s="2"/>
      <c r="F11" s="2"/>
    </row>
    <row r="12" spans="2:8" x14ac:dyDescent="0.25">
      <c r="B12" s="38" t="s">
        <v>76</v>
      </c>
      <c r="C12" s="2"/>
      <c r="D12" s="2"/>
      <c r="E12" s="2"/>
      <c r="F12" s="2"/>
    </row>
    <row r="13" spans="2:8" x14ac:dyDescent="0.25">
      <c r="C13" s="2"/>
      <c r="D13" s="2"/>
      <c r="E13" s="2"/>
      <c r="F13" s="2"/>
    </row>
    <row r="14" spans="2:8" ht="15.75" x14ac:dyDescent="0.25">
      <c r="B14" s="54" t="s">
        <v>68</v>
      </c>
    </row>
    <row r="29" spans="2:2" x14ac:dyDescent="0.25">
      <c r="B29" s="38" t="s">
        <v>77</v>
      </c>
    </row>
    <row r="31" spans="2:2" x14ac:dyDescent="0.25">
      <c r="B31" s="6" t="s">
        <v>6</v>
      </c>
    </row>
    <row r="33" spans="2:12" x14ac:dyDescent="0.25">
      <c r="B33" s="57" t="s">
        <v>24</v>
      </c>
    </row>
    <row r="34" spans="2:12" x14ac:dyDescent="0.25">
      <c r="B34" s="57" t="s">
        <v>25</v>
      </c>
    </row>
    <row r="36" spans="2:12" ht="15.75" x14ac:dyDescent="0.25">
      <c r="B36" s="76" t="s">
        <v>88</v>
      </c>
      <c r="C36" s="76"/>
      <c r="D36" s="77" t="s">
        <v>81</v>
      </c>
      <c r="E36" s="77" t="s">
        <v>84</v>
      </c>
      <c r="F36" s="80">
        <v>5.0060000000000002E-4</v>
      </c>
      <c r="G36" s="77"/>
      <c r="H36" s="83">
        <v>5.0060000000000002E-4</v>
      </c>
    </row>
    <row r="37" spans="2:12" ht="15.75" x14ac:dyDescent="0.25">
      <c r="B37" s="76" t="s">
        <v>89</v>
      </c>
      <c r="C37" s="76"/>
      <c r="D37" s="77" t="s">
        <v>99</v>
      </c>
      <c r="E37" s="77" t="s">
        <v>84</v>
      </c>
      <c r="F37" s="80">
        <v>0.99995769999999995</v>
      </c>
      <c r="G37" s="77"/>
      <c r="H37" s="83">
        <v>0.99995769999999995</v>
      </c>
    </row>
    <row r="38" spans="2:12" ht="15.75" x14ac:dyDescent="0.25">
      <c r="B38" s="76" t="s">
        <v>90</v>
      </c>
      <c r="C38" s="76"/>
      <c r="D38" s="77" t="s">
        <v>100</v>
      </c>
      <c r="E38" s="77" t="s">
        <v>84</v>
      </c>
      <c r="F38" s="80">
        <v>1.6679999999999999E-4</v>
      </c>
      <c r="G38" s="77"/>
      <c r="H38" s="83">
        <v>1.6679999999999999E-4</v>
      </c>
    </row>
    <row r="42" spans="2:12" ht="21" x14ac:dyDescent="0.35">
      <c r="I42" s="76"/>
      <c r="J42" s="79"/>
      <c r="L42" s="72"/>
    </row>
    <row r="43" spans="2:12" ht="21" x14ac:dyDescent="0.35">
      <c r="I43" s="76"/>
      <c r="J43" s="79"/>
      <c r="L43" s="72"/>
    </row>
    <row r="44" spans="2:12" ht="21" x14ac:dyDescent="0.35">
      <c r="I44" s="76"/>
      <c r="J44" s="79"/>
      <c r="L44" s="72"/>
    </row>
    <row r="45" spans="2:12" ht="26.25" x14ac:dyDescent="0.4">
      <c r="B45" s="56"/>
      <c r="F45" s="69"/>
      <c r="G45" s="69"/>
      <c r="H45" s="73"/>
      <c r="I45" s="48"/>
      <c r="J45" s="48"/>
      <c r="L45" s="72"/>
    </row>
  </sheetData>
  <mergeCells count="2">
    <mergeCell ref="C2:F2"/>
    <mergeCell ref="C7:F7"/>
  </mergeCells>
  <pageMargins left="0.7" right="0.7" top="0.75" bottom="0.75" header="0.3" footer="0.3"/>
  <pageSetup paperSize="9" scale="6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6"/>
  <sheetViews>
    <sheetView workbookViewId="0">
      <selection activeCell="B21" sqref="B21"/>
    </sheetView>
  </sheetViews>
  <sheetFormatPr defaultRowHeight="15" x14ac:dyDescent="0.25"/>
  <sheetData>
    <row r="2" spans="2:9" ht="18.75" x14ac:dyDescent="0.25">
      <c r="B2" s="54" t="s">
        <v>51</v>
      </c>
      <c r="I2" s="54" t="s">
        <v>69</v>
      </c>
    </row>
    <row r="5" spans="2:9" x14ac:dyDescent="0.25">
      <c r="B5" s="4" t="s">
        <v>4</v>
      </c>
      <c r="C5" s="5" t="s">
        <v>7</v>
      </c>
      <c r="D5" s="5" t="s">
        <v>8</v>
      </c>
      <c r="E5" s="5" t="s">
        <v>9</v>
      </c>
      <c r="F5" s="5" t="s">
        <v>2</v>
      </c>
    </row>
    <row r="6" spans="2:9" x14ac:dyDescent="0.25">
      <c r="C6" s="7">
        <v>0.37</v>
      </c>
      <c r="D6" s="7">
        <v>0.36</v>
      </c>
      <c r="E6" s="7">
        <v>0.53</v>
      </c>
      <c r="F6" s="7">
        <v>5.0999999999999997E-2</v>
      </c>
    </row>
    <row r="7" spans="2:9" x14ac:dyDescent="0.25">
      <c r="C7" s="7">
        <v>0.35</v>
      </c>
      <c r="D7" s="7">
        <v>0.31</v>
      </c>
      <c r="E7" s="7">
        <v>0.42</v>
      </c>
      <c r="F7" s="7">
        <v>0.03</v>
      </c>
    </row>
    <row r="8" spans="2:9" x14ac:dyDescent="0.25">
      <c r="C8" s="7">
        <v>0.2</v>
      </c>
      <c r="D8" s="7">
        <v>0.35</v>
      </c>
      <c r="E8" s="7"/>
      <c r="F8" s="7">
        <v>0.37</v>
      </c>
    </row>
    <row r="9" spans="2:9" x14ac:dyDescent="0.25">
      <c r="C9" s="7">
        <v>0.22</v>
      </c>
      <c r="D9" s="7">
        <v>0.32</v>
      </c>
      <c r="E9" s="7"/>
      <c r="F9" s="7">
        <v>0.39</v>
      </c>
    </row>
    <row r="10" spans="2:9" x14ac:dyDescent="0.25">
      <c r="C10" s="7"/>
      <c r="D10" s="7"/>
      <c r="E10" s="7"/>
      <c r="F10" s="7">
        <v>8.3000000000000004E-2</v>
      </c>
    </row>
    <row r="11" spans="2:9" x14ac:dyDescent="0.25">
      <c r="C11" s="7"/>
      <c r="D11" s="7"/>
      <c r="E11" s="7"/>
      <c r="F11" s="7">
        <v>0.12</v>
      </c>
    </row>
    <row r="12" spans="2:9" x14ac:dyDescent="0.25">
      <c r="C12" s="7"/>
      <c r="D12" s="7"/>
      <c r="E12" s="7"/>
      <c r="F12" s="7">
        <v>0.11</v>
      </c>
    </row>
    <row r="13" spans="2:9" x14ac:dyDescent="0.25">
      <c r="C13" s="2"/>
      <c r="D13" s="2"/>
      <c r="E13" s="2"/>
      <c r="F13" s="2"/>
    </row>
    <row r="14" spans="2:9" x14ac:dyDescent="0.25">
      <c r="B14" s="60" t="s">
        <v>41</v>
      </c>
      <c r="C14" s="22">
        <f>AVERAGE(C6:C12)</f>
        <v>0.28499999999999998</v>
      </c>
      <c r="D14" s="22">
        <f t="shared" ref="D14:F14" si="0">AVERAGE(D6:D12)</f>
        <v>0.33500000000000002</v>
      </c>
      <c r="E14" s="22">
        <f t="shared" si="0"/>
        <v>0.47499999999999998</v>
      </c>
      <c r="F14" s="22">
        <f t="shared" si="0"/>
        <v>0.16485714285714287</v>
      </c>
    </row>
    <row r="15" spans="2:9" x14ac:dyDescent="0.25">
      <c r="B15" s="60" t="s">
        <v>42</v>
      </c>
      <c r="C15" s="22">
        <f>STDEV(C6:C12)</f>
        <v>8.7368949480541108E-2</v>
      </c>
      <c r="D15" s="22">
        <f t="shared" ref="D15:F15" si="1">STDEV(D6:D12)</f>
        <v>2.3804761428476155E-2</v>
      </c>
      <c r="E15" s="22">
        <f t="shared" si="1"/>
        <v>7.7781745930520577E-2</v>
      </c>
      <c r="F15" s="22">
        <f t="shared" si="1"/>
        <v>0.15035782716731505</v>
      </c>
    </row>
    <row r="16" spans="2:9" x14ac:dyDescent="0.25">
      <c r="B16" s="6"/>
    </row>
  </sheetData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6"/>
  <sheetViews>
    <sheetView tabSelected="1" workbookViewId="0">
      <selection sqref="A1:XFD1"/>
    </sheetView>
  </sheetViews>
  <sheetFormatPr defaultRowHeight="15" x14ac:dyDescent="0.25"/>
  <cols>
    <col min="1" max="1" width="2.5703125" customWidth="1"/>
    <col min="7" max="7" width="10.85546875" customWidth="1"/>
    <col min="8" max="8" width="26.28515625" customWidth="1"/>
    <col min="9" max="9" width="3.5703125" customWidth="1"/>
    <col min="11" max="11" width="14.140625" customWidth="1"/>
  </cols>
  <sheetData>
    <row r="2" spans="2:9" ht="15.75" x14ac:dyDescent="0.25">
      <c r="B2" s="54" t="s">
        <v>50</v>
      </c>
      <c r="I2" s="54" t="s">
        <v>49</v>
      </c>
    </row>
    <row r="5" spans="2:9" ht="15.75" x14ac:dyDescent="0.25">
      <c r="C5" s="3"/>
      <c r="D5" s="111" t="s">
        <v>39</v>
      </c>
      <c r="E5" s="112"/>
      <c r="F5" s="112"/>
      <c r="G5" s="112"/>
    </row>
    <row r="6" spans="2:9" x14ac:dyDescent="0.25">
      <c r="C6" s="5" t="s">
        <v>22</v>
      </c>
      <c r="D6" s="16" t="s">
        <v>2</v>
      </c>
      <c r="E6" s="16" t="s">
        <v>36</v>
      </c>
      <c r="F6" s="16" t="s">
        <v>37</v>
      </c>
      <c r="G6" s="16" t="s">
        <v>38</v>
      </c>
    </row>
    <row r="7" spans="2:9" x14ac:dyDescent="0.25">
      <c r="C7" s="1">
        <v>613</v>
      </c>
      <c r="D7" s="1">
        <v>4176</v>
      </c>
      <c r="E7" s="1">
        <v>4878</v>
      </c>
      <c r="F7" s="1">
        <v>6018</v>
      </c>
      <c r="G7" s="1">
        <v>4416</v>
      </c>
    </row>
    <row r="8" spans="2:9" x14ac:dyDescent="0.25">
      <c r="C8" s="1">
        <v>765</v>
      </c>
      <c r="D8" s="1">
        <v>4660</v>
      </c>
      <c r="E8" s="1">
        <v>4479</v>
      </c>
      <c r="F8" s="1">
        <v>6055</v>
      </c>
      <c r="G8" s="1">
        <v>5103</v>
      </c>
    </row>
    <row r="9" spans="2:9" x14ac:dyDescent="0.25">
      <c r="C9" s="1">
        <v>609</v>
      </c>
      <c r="D9" s="1">
        <v>4746</v>
      </c>
      <c r="E9" s="1">
        <v>6055</v>
      </c>
      <c r="F9" s="1">
        <v>7030</v>
      </c>
      <c r="G9" s="1">
        <v>5213</v>
      </c>
    </row>
    <row r="10" spans="2:9" x14ac:dyDescent="0.25">
      <c r="C10" s="1">
        <v>571</v>
      </c>
      <c r="D10" s="1">
        <v>3127</v>
      </c>
      <c r="E10" s="1">
        <v>3893</v>
      </c>
      <c r="F10" s="1">
        <v>5824</v>
      </c>
      <c r="G10" s="1">
        <v>6559</v>
      </c>
    </row>
    <row r="11" spans="2:9" x14ac:dyDescent="0.25">
      <c r="C11" s="1">
        <v>634</v>
      </c>
      <c r="D11" s="1">
        <v>3006</v>
      </c>
      <c r="E11" s="1">
        <v>4848</v>
      </c>
      <c r="F11" s="1">
        <v>5737</v>
      </c>
      <c r="G11" s="1">
        <v>6972</v>
      </c>
    </row>
    <row r="12" spans="2:9" x14ac:dyDescent="0.25">
      <c r="D12" s="7"/>
      <c r="E12" s="7"/>
      <c r="F12" s="7"/>
      <c r="G12" s="7"/>
    </row>
    <row r="13" spans="2:9" x14ac:dyDescent="0.25">
      <c r="B13" s="60" t="s">
        <v>41</v>
      </c>
      <c r="C13" s="25">
        <f>AVERAGE(C7:C11)</f>
        <v>638.4</v>
      </c>
      <c r="D13" s="25">
        <f t="shared" ref="D13:G13" si="0">AVERAGE(D7:D11)</f>
        <v>3943</v>
      </c>
      <c r="E13" s="25">
        <f t="shared" si="0"/>
        <v>4830.6000000000004</v>
      </c>
      <c r="F13" s="25">
        <f t="shared" si="0"/>
        <v>6132.8</v>
      </c>
      <c r="G13" s="25">
        <f t="shared" si="0"/>
        <v>5652.6</v>
      </c>
    </row>
    <row r="14" spans="2:9" x14ac:dyDescent="0.25">
      <c r="B14" s="60" t="s">
        <v>42</v>
      </c>
      <c r="C14" s="25">
        <f>STDEV(C7:C11)</f>
        <v>74.328998378829169</v>
      </c>
      <c r="D14" s="25">
        <f t="shared" ref="D14:G14" si="1">STDEV(D7:D11)</f>
        <v>830.21262336825498</v>
      </c>
      <c r="E14" s="25">
        <f t="shared" si="1"/>
        <v>791.26815934928197</v>
      </c>
      <c r="F14" s="25">
        <f t="shared" si="1"/>
        <v>518.70386541841003</v>
      </c>
      <c r="G14" s="25">
        <f t="shared" si="1"/>
        <v>1070.8484019692037</v>
      </c>
    </row>
    <row r="15" spans="2:9" x14ac:dyDescent="0.25">
      <c r="D15" s="2"/>
      <c r="E15" s="2"/>
      <c r="F15" s="2"/>
      <c r="G15" s="2"/>
    </row>
    <row r="17" spans="2:11" x14ac:dyDescent="0.25">
      <c r="B17" s="6" t="s">
        <v>6</v>
      </c>
    </row>
    <row r="19" spans="2:11" x14ac:dyDescent="0.25">
      <c r="B19" s="58" t="s">
        <v>40</v>
      </c>
      <c r="C19" s="57"/>
      <c r="D19" s="57"/>
      <c r="E19" s="57"/>
      <c r="F19" s="57"/>
      <c r="G19" s="57"/>
    </row>
    <row r="20" spans="2:11" x14ac:dyDescent="0.25">
      <c r="B20" s="59" t="s">
        <v>31</v>
      </c>
      <c r="C20" s="57"/>
      <c r="D20" s="57"/>
      <c r="E20" s="57"/>
      <c r="F20" s="57"/>
      <c r="G20" s="57"/>
    </row>
    <row r="23" spans="2:11" ht="15.75" x14ac:dyDescent="0.25">
      <c r="C23" s="76"/>
      <c r="D23" s="75" t="s">
        <v>95</v>
      </c>
      <c r="F23" s="77" t="s">
        <v>81</v>
      </c>
      <c r="G23" s="77" t="s">
        <v>84</v>
      </c>
      <c r="H23" s="78">
        <v>8.7200000000000002E-13</v>
      </c>
      <c r="I23" s="77"/>
      <c r="J23" s="77">
        <v>8.7200000000000002E-13</v>
      </c>
      <c r="K23" s="79"/>
    </row>
    <row r="24" spans="2:11" ht="15.75" x14ac:dyDescent="0.25">
      <c r="C24" s="76"/>
      <c r="D24" s="75" t="s">
        <v>96</v>
      </c>
      <c r="F24" s="77" t="s">
        <v>81</v>
      </c>
      <c r="G24" s="77" t="s">
        <v>84</v>
      </c>
      <c r="H24" s="78">
        <v>1.1700000000000001E-13</v>
      </c>
      <c r="I24" s="77"/>
      <c r="J24" s="77">
        <v>1.1700000000000001E-13</v>
      </c>
      <c r="K24" s="79"/>
    </row>
    <row r="25" spans="2:11" ht="15.75" x14ac:dyDescent="0.25">
      <c r="C25" s="76"/>
      <c r="D25" s="75" t="s">
        <v>97</v>
      </c>
      <c r="F25" s="77" t="s">
        <v>81</v>
      </c>
      <c r="G25" s="77" t="s">
        <v>84</v>
      </c>
      <c r="H25" s="78">
        <v>3.5000000000000002E-14</v>
      </c>
      <c r="I25" s="77"/>
      <c r="J25" s="77">
        <v>3.5000000000000002E-14</v>
      </c>
      <c r="K25" s="79"/>
    </row>
    <row r="26" spans="2:11" ht="15.75" x14ac:dyDescent="0.25">
      <c r="C26" s="76"/>
      <c r="D26" s="75" t="s">
        <v>98</v>
      </c>
      <c r="F26" s="77" t="s">
        <v>81</v>
      </c>
      <c r="G26" s="77" t="s">
        <v>84</v>
      </c>
      <c r="H26" s="78">
        <v>4.7999999999999997E-14</v>
      </c>
      <c r="I26" s="77"/>
      <c r="J26" s="77">
        <v>4.7999999999999997E-14</v>
      </c>
      <c r="K26" s="79"/>
    </row>
  </sheetData>
  <mergeCells count="1">
    <mergeCell ref="D5:G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L30"/>
  <sheetViews>
    <sheetView zoomScale="96" zoomScaleNormal="96" workbookViewId="0">
      <selection activeCell="L40" sqref="L40"/>
    </sheetView>
  </sheetViews>
  <sheetFormatPr defaultRowHeight="15" x14ac:dyDescent="0.25"/>
  <cols>
    <col min="1" max="1" width="3.7109375" customWidth="1"/>
    <col min="7" max="7" width="20.28515625" customWidth="1"/>
    <col min="11" max="11" width="15.7109375" bestFit="1" customWidth="1"/>
  </cols>
  <sheetData>
    <row r="4" spans="2:12" ht="21" x14ac:dyDescent="0.35">
      <c r="H4" s="39" t="s">
        <v>56</v>
      </c>
      <c r="L4" s="39" t="s">
        <v>57</v>
      </c>
    </row>
    <row r="5" spans="2:12" x14ac:dyDescent="0.25">
      <c r="B5" s="4" t="s">
        <v>4</v>
      </c>
      <c r="C5" s="5" t="s">
        <v>0</v>
      </c>
      <c r="D5" s="5" t="s">
        <v>1</v>
      </c>
      <c r="E5" s="5" t="s">
        <v>2</v>
      </c>
      <c r="F5" s="5" t="s">
        <v>3</v>
      </c>
      <c r="G5" s="26"/>
    </row>
    <row r="6" spans="2:12" x14ac:dyDescent="0.25">
      <c r="C6" s="53">
        <v>25.4</v>
      </c>
      <c r="D6" s="53">
        <v>33.9</v>
      </c>
      <c r="E6" s="53">
        <v>79</v>
      </c>
      <c r="F6" s="53">
        <v>90</v>
      </c>
      <c r="G6" s="2"/>
    </row>
    <row r="7" spans="2:12" x14ac:dyDescent="0.25">
      <c r="C7" s="53">
        <v>21.8</v>
      </c>
      <c r="D7" s="53">
        <v>38.1</v>
      </c>
      <c r="E7" s="53">
        <v>85</v>
      </c>
      <c r="F7" s="38">
        <v>91</v>
      </c>
      <c r="G7" s="2"/>
    </row>
    <row r="8" spans="2:12" x14ac:dyDescent="0.25">
      <c r="C8" s="38">
        <v>10.7</v>
      </c>
      <c r="D8" s="53">
        <v>45.6</v>
      </c>
      <c r="E8" s="53">
        <v>75</v>
      </c>
      <c r="F8" s="53">
        <v>94.6</v>
      </c>
      <c r="G8" s="2"/>
    </row>
    <row r="9" spans="2:12" x14ac:dyDescent="0.25">
      <c r="C9" s="53"/>
      <c r="D9" s="53">
        <v>43.8</v>
      </c>
      <c r="E9" s="38">
        <v>80</v>
      </c>
      <c r="F9" s="53"/>
      <c r="G9" s="2"/>
    </row>
    <row r="10" spans="2:12" x14ac:dyDescent="0.25">
      <c r="C10" s="53"/>
      <c r="D10" s="38">
        <v>53.6</v>
      </c>
      <c r="E10" s="53">
        <v>76</v>
      </c>
      <c r="F10" s="53"/>
      <c r="G10" s="2"/>
    </row>
    <row r="11" spans="2:12" x14ac:dyDescent="0.25">
      <c r="C11" s="53"/>
      <c r="D11" s="53">
        <v>46</v>
      </c>
      <c r="E11" s="53">
        <v>81.099999999999994</v>
      </c>
      <c r="F11" s="53"/>
      <c r="G11" s="2"/>
    </row>
    <row r="12" spans="2:12" x14ac:dyDescent="0.25">
      <c r="C12" s="53"/>
      <c r="D12" s="53"/>
      <c r="E12" s="53">
        <v>79.900000000000006</v>
      </c>
      <c r="F12" s="53"/>
      <c r="G12" s="2"/>
    </row>
    <row r="13" spans="2:12" x14ac:dyDescent="0.25">
      <c r="C13" s="53"/>
      <c r="D13" s="53"/>
      <c r="E13" s="53">
        <v>85.2</v>
      </c>
      <c r="F13" s="53"/>
      <c r="G13" s="2"/>
    </row>
    <row r="14" spans="2:12" x14ac:dyDescent="0.25">
      <c r="C14" s="53"/>
      <c r="D14" s="53"/>
      <c r="E14" s="53">
        <v>76.099999999999994</v>
      </c>
      <c r="F14" s="53"/>
      <c r="G14" s="2"/>
    </row>
    <row r="16" spans="2:12" x14ac:dyDescent="0.25">
      <c r="B16" s="60" t="s">
        <v>41</v>
      </c>
      <c r="C16" s="22">
        <f>AVERAGE(C6:C14)</f>
        <v>19.3</v>
      </c>
      <c r="D16" s="22">
        <f t="shared" ref="D16:F16" si="0">AVERAGE(D6:D14)</f>
        <v>43.5</v>
      </c>
      <c r="E16" s="22">
        <f t="shared" si="0"/>
        <v>79.7</v>
      </c>
      <c r="F16" s="22">
        <f t="shared" si="0"/>
        <v>91.866666666666674</v>
      </c>
      <c r="G16" s="22"/>
    </row>
    <row r="17" spans="2:11" x14ac:dyDescent="0.25">
      <c r="B17" s="60" t="s">
        <v>42</v>
      </c>
      <c r="C17" s="22">
        <f>STDEV(C6:C14)</f>
        <v>7.6622451017962039</v>
      </c>
      <c r="D17" s="22">
        <f t="shared" ref="D17:F17" si="1">STDEV(D6:D14)</f>
        <v>6.8422218613546866</v>
      </c>
      <c r="E17" s="22">
        <f t="shared" si="1"/>
        <v>3.7023641095926814</v>
      </c>
      <c r="F17" s="22">
        <f t="shared" si="1"/>
        <v>2.4193663082165373</v>
      </c>
      <c r="G17" s="22"/>
    </row>
    <row r="19" spans="2:11" x14ac:dyDescent="0.25">
      <c r="B19" s="38" t="s">
        <v>71</v>
      </c>
    </row>
    <row r="22" spans="2:11" x14ac:dyDescent="0.25">
      <c r="B22" s="17" t="s">
        <v>6</v>
      </c>
    </row>
    <row r="23" spans="2:11" x14ac:dyDescent="0.25">
      <c r="B23" s="13"/>
    </row>
    <row r="24" spans="2:11" x14ac:dyDescent="0.25">
      <c r="B24" s="58" t="s">
        <v>5</v>
      </c>
      <c r="C24" s="57"/>
      <c r="D24" s="57"/>
      <c r="E24" s="57"/>
    </row>
    <row r="25" spans="2:11" x14ac:dyDescent="0.25">
      <c r="B25" s="59" t="s">
        <v>31</v>
      </c>
      <c r="C25" s="57"/>
      <c r="D25" s="57"/>
      <c r="E25" s="57"/>
    </row>
    <row r="28" spans="2:11" ht="18.75" x14ac:dyDescent="0.3">
      <c r="C28" s="81" t="s">
        <v>80</v>
      </c>
      <c r="D28" s="81"/>
      <c r="E28" s="62" t="s">
        <v>81</v>
      </c>
      <c r="F28" s="62" t="s">
        <v>84</v>
      </c>
      <c r="G28" s="88">
        <v>3.0293876999999998E-5</v>
      </c>
      <c r="H28" s="62"/>
      <c r="I28" s="62">
        <v>3.0293876999999998E-5</v>
      </c>
      <c r="J28" s="81"/>
      <c r="K28" s="82"/>
    </row>
    <row r="29" spans="2:11" ht="18.75" x14ac:dyDescent="0.3">
      <c r="C29" s="81" t="s">
        <v>82</v>
      </c>
      <c r="D29" s="81"/>
      <c r="E29" s="62" t="s">
        <v>81</v>
      </c>
      <c r="F29" s="62" t="s">
        <v>84</v>
      </c>
      <c r="G29" s="88">
        <v>1.62E-9</v>
      </c>
      <c r="H29" s="62"/>
      <c r="I29" s="62">
        <v>1.62E-9</v>
      </c>
      <c r="J29" s="81"/>
      <c r="K29" s="82"/>
    </row>
    <row r="30" spans="2:11" ht="18.75" x14ac:dyDescent="0.3">
      <c r="C30" s="81" t="s">
        <v>83</v>
      </c>
      <c r="D30" s="81"/>
      <c r="E30" s="62" t="s">
        <v>78</v>
      </c>
      <c r="F30" s="62" t="s">
        <v>84</v>
      </c>
      <c r="G30" s="88">
        <v>1.4357693465E-2</v>
      </c>
      <c r="H30" s="62"/>
      <c r="I30" s="62">
        <v>1.4357693465E-2</v>
      </c>
      <c r="J30" s="81"/>
      <c r="K30" s="82"/>
    </row>
  </sheetData>
  <pageMargins left="0.7" right="0.7" top="0.75" bottom="0.75" header="0.3" footer="0.3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3"/>
  <sheetViews>
    <sheetView workbookViewId="0">
      <selection activeCell="I27" sqref="I27"/>
    </sheetView>
  </sheetViews>
  <sheetFormatPr defaultRowHeight="15" x14ac:dyDescent="0.25"/>
  <cols>
    <col min="2" max="2" width="19.28515625" customWidth="1"/>
    <col min="8" max="8" width="5.42578125" customWidth="1"/>
    <col min="9" max="9" width="9.85546875" bestFit="1" customWidth="1"/>
  </cols>
  <sheetData>
    <row r="3" spans="2:11" ht="21" x14ac:dyDescent="0.35">
      <c r="C3" s="89" t="s">
        <v>13</v>
      </c>
      <c r="D3" s="90"/>
      <c r="E3" s="90"/>
      <c r="F3" s="64" t="s">
        <v>41</v>
      </c>
      <c r="G3" s="64" t="s">
        <v>42</v>
      </c>
      <c r="I3" s="62" t="s">
        <v>84</v>
      </c>
      <c r="K3" s="39" t="s">
        <v>59</v>
      </c>
    </row>
    <row r="4" spans="2:11" ht="18" x14ac:dyDescent="0.25">
      <c r="B4" s="8" t="s">
        <v>10</v>
      </c>
      <c r="C4" s="18">
        <v>4.66</v>
      </c>
      <c r="D4" s="19">
        <v>1.99</v>
      </c>
      <c r="E4" s="20">
        <v>2.84</v>
      </c>
      <c r="F4" s="22">
        <f>AVERAGE(C4:E4)</f>
        <v>3.1633333333333336</v>
      </c>
      <c r="G4" s="22">
        <f>STDEV(C4:E4)</f>
        <v>1.3640503412020153</v>
      </c>
      <c r="I4" s="65">
        <v>5.0599999999999999E-2</v>
      </c>
    </row>
    <row r="5" spans="2:11" ht="18" x14ac:dyDescent="0.25">
      <c r="B5" s="8" t="s">
        <v>11</v>
      </c>
      <c r="C5" s="18">
        <v>8.65</v>
      </c>
      <c r="D5" s="19">
        <v>3.99</v>
      </c>
      <c r="E5" s="20">
        <v>2.78</v>
      </c>
      <c r="F5" s="22">
        <f t="shared" ref="F5:F11" si="0">AVERAGE(C5:E5)</f>
        <v>5.14</v>
      </c>
      <c r="G5" s="22">
        <f t="shared" ref="G5:G11" si="1">STDEV(C5:E5)</f>
        <v>3.0993709039093731</v>
      </c>
      <c r="I5" s="65">
        <v>1.2800000000000001E-2</v>
      </c>
    </row>
    <row r="6" spans="2:11" x14ac:dyDescent="0.25">
      <c r="B6" s="8" t="s">
        <v>12</v>
      </c>
      <c r="C6" s="18">
        <v>6.06</v>
      </c>
      <c r="D6" s="19">
        <v>1.69</v>
      </c>
      <c r="E6" s="7"/>
      <c r="F6" s="22">
        <f t="shared" si="0"/>
        <v>3.875</v>
      </c>
      <c r="G6" s="22">
        <f t="shared" si="1"/>
        <v>3.090056633785212</v>
      </c>
    </row>
    <row r="7" spans="2:11" x14ac:dyDescent="0.25">
      <c r="C7" s="2"/>
      <c r="D7" s="2"/>
      <c r="E7" s="2"/>
      <c r="F7" s="22"/>
      <c r="G7" s="22"/>
    </row>
    <row r="8" spans="2:11" x14ac:dyDescent="0.25">
      <c r="C8" s="91" t="s">
        <v>14</v>
      </c>
      <c r="D8" s="92"/>
      <c r="E8" s="92"/>
      <c r="F8" s="22"/>
      <c r="G8" s="22"/>
      <c r="H8" s="23"/>
    </row>
    <row r="9" spans="2:11" x14ac:dyDescent="0.25">
      <c r="B9" s="8" t="s">
        <v>10</v>
      </c>
      <c r="C9" s="18">
        <v>12.9</v>
      </c>
      <c r="D9" s="19">
        <v>5.98</v>
      </c>
      <c r="E9" s="20">
        <v>7.51</v>
      </c>
      <c r="F9" s="22">
        <f t="shared" si="0"/>
        <v>8.7966666666666669</v>
      </c>
      <c r="G9" s="22">
        <f t="shared" si="1"/>
        <v>3.6350011462629994</v>
      </c>
      <c r="H9" s="23"/>
    </row>
    <row r="10" spans="2:11" x14ac:dyDescent="0.25">
      <c r="B10" s="8" t="s">
        <v>11</v>
      </c>
      <c r="C10" s="18">
        <v>20.2</v>
      </c>
      <c r="D10" s="19">
        <v>14.2</v>
      </c>
      <c r="E10" s="20">
        <v>10.5</v>
      </c>
      <c r="F10" s="22">
        <f t="shared" si="0"/>
        <v>14.966666666666667</v>
      </c>
      <c r="G10" s="22">
        <f t="shared" si="1"/>
        <v>4.895235779136013</v>
      </c>
    </row>
    <row r="11" spans="2:11" x14ac:dyDescent="0.25">
      <c r="B11" s="8" t="s">
        <v>12</v>
      </c>
      <c r="C11" s="18">
        <v>5.0999999999999996</v>
      </c>
      <c r="D11" s="19">
        <v>0.56000000000000005</v>
      </c>
      <c r="E11" s="7"/>
      <c r="F11" s="22">
        <f t="shared" si="0"/>
        <v>2.83</v>
      </c>
      <c r="G11" s="22">
        <f t="shared" si="1"/>
        <v>3.2102647865869254</v>
      </c>
    </row>
    <row r="12" spans="2:11" x14ac:dyDescent="0.25">
      <c r="C12" s="2"/>
      <c r="D12" s="2"/>
      <c r="E12" s="2"/>
      <c r="F12" s="2"/>
    </row>
    <row r="13" spans="2:11" x14ac:dyDescent="0.25">
      <c r="C13" s="2"/>
      <c r="D13" s="2"/>
      <c r="E13" s="2"/>
      <c r="F13" s="2"/>
    </row>
    <row r="14" spans="2:11" x14ac:dyDescent="0.25">
      <c r="C14" s="2"/>
      <c r="D14" s="2"/>
      <c r="E14" s="2"/>
      <c r="F14" s="2"/>
    </row>
    <row r="17" spans="2:2" x14ac:dyDescent="0.25">
      <c r="B17" s="6" t="s">
        <v>6</v>
      </c>
    </row>
    <row r="19" spans="2:2" x14ac:dyDescent="0.25">
      <c r="B19" s="57" t="s">
        <v>15</v>
      </c>
    </row>
    <row r="20" spans="2:2" x14ac:dyDescent="0.25">
      <c r="B20" s="63" t="s">
        <v>16</v>
      </c>
    </row>
    <row r="21" spans="2:2" x14ac:dyDescent="0.25">
      <c r="B21" s="57" t="s">
        <v>85</v>
      </c>
    </row>
    <row r="22" spans="2:2" x14ac:dyDescent="0.25">
      <c r="B22" t="s">
        <v>17</v>
      </c>
    </row>
    <row r="23" spans="2:2" x14ac:dyDescent="0.25">
      <c r="B23" t="s">
        <v>18</v>
      </c>
    </row>
  </sheetData>
  <mergeCells count="2">
    <mergeCell ref="C3:E3"/>
    <mergeCell ref="C8:E8"/>
  </mergeCells>
  <pageMargins left="0.7" right="0.7" top="0.75" bottom="0.75" header="0.3" footer="0.3"/>
  <pageSetup paperSize="9" scale="8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zoomScale="118" zoomScaleNormal="118" workbookViewId="0">
      <selection activeCell="M26" sqref="M26:M27"/>
    </sheetView>
  </sheetViews>
  <sheetFormatPr defaultRowHeight="15" x14ac:dyDescent="0.25"/>
  <cols>
    <col min="1" max="1" width="3.85546875" customWidth="1"/>
    <col min="2" max="2" width="19.28515625" customWidth="1"/>
    <col min="6" max="6" width="13.42578125" bestFit="1" customWidth="1"/>
  </cols>
  <sheetData>
    <row r="3" spans="2:9" ht="21" x14ac:dyDescent="0.35">
      <c r="C3" s="93" t="s">
        <v>55</v>
      </c>
      <c r="D3" s="94"/>
      <c r="E3" s="94"/>
      <c r="F3" s="64" t="s">
        <v>41</v>
      </c>
      <c r="G3" s="64" t="s">
        <v>42</v>
      </c>
      <c r="I3" s="39" t="s">
        <v>60</v>
      </c>
    </row>
    <row r="4" spans="2:9" ht="18" x14ac:dyDescent="0.25">
      <c r="B4" s="8" t="s">
        <v>10</v>
      </c>
      <c r="C4" s="18">
        <v>1.83</v>
      </c>
      <c r="D4" s="19">
        <v>1.33</v>
      </c>
      <c r="E4" s="20">
        <v>2.2999999999999998</v>
      </c>
      <c r="F4" s="22">
        <f>AVERAGE(C4:E4)</f>
        <v>1.82</v>
      </c>
      <c r="G4" s="22">
        <f>STDEV(C4:E4)</f>
        <v>0.48507731342539667</v>
      </c>
      <c r="I4" s="66"/>
    </row>
    <row r="5" spans="2:9" x14ac:dyDescent="0.25">
      <c r="B5" s="55"/>
      <c r="C5" s="11"/>
      <c r="D5" s="11"/>
      <c r="E5" s="11"/>
      <c r="F5" s="49"/>
      <c r="G5" s="49"/>
      <c r="I5" s="67"/>
    </row>
    <row r="6" spans="2:9" x14ac:dyDescent="0.25">
      <c r="C6" s="97" t="s">
        <v>54</v>
      </c>
      <c r="D6" s="98"/>
      <c r="E6" s="98"/>
      <c r="F6" s="22"/>
      <c r="G6" s="22"/>
      <c r="I6" s="67"/>
    </row>
    <row r="7" spans="2:9" ht="18" x14ac:dyDescent="0.25">
      <c r="B7" s="8" t="s">
        <v>10</v>
      </c>
      <c r="C7" s="18">
        <v>8.1</v>
      </c>
      <c r="D7" s="19">
        <v>8.5500000000000007</v>
      </c>
      <c r="E7" s="20">
        <v>9.98</v>
      </c>
      <c r="F7" s="22">
        <f>AVERAGE(C7:E7)</f>
        <v>8.8766666666666669</v>
      </c>
      <c r="G7" s="22">
        <f>STDEV(C7:E7)</f>
        <v>0.98164827373827424</v>
      </c>
      <c r="H7" s="23"/>
      <c r="I7" s="66"/>
    </row>
    <row r="9" spans="2:9" x14ac:dyDescent="0.25">
      <c r="C9" s="95" t="s">
        <v>53</v>
      </c>
      <c r="D9" s="96"/>
      <c r="E9" s="96"/>
      <c r="F9" s="22"/>
      <c r="G9" s="22"/>
    </row>
    <row r="10" spans="2:9" x14ac:dyDescent="0.25">
      <c r="B10" s="8" t="s">
        <v>10</v>
      </c>
      <c r="C10" s="18">
        <v>3.72</v>
      </c>
      <c r="D10" s="19">
        <v>7.62</v>
      </c>
      <c r="E10" s="20">
        <v>12.6</v>
      </c>
      <c r="F10" s="22">
        <f>AVERAGE(C10:E10)</f>
        <v>7.9799999999999995</v>
      </c>
      <c r="G10" s="22">
        <f>STDEV(C10:E10)</f>
        <v>4.4509324865695294</v>
      </c>
    </row>
    <row r="11" spans="2:9" x14ac:dyDescent="0.25">
      <c r="B11" s="55"/>
      <c r="C11" s="11"/>
      <c r="D11" s="11"/>
      <c r="E11" s="11"/>
      <c r="F11" s="49"/>
      <c r="G11" s="49"/>
    </row>
    <row r="14" spans="2:9" x14ac:dyDescent="0.25">
      <c r="B14" s="6" t="s">
        <v>6</v>
      </c>
    </row>
    <row r="16" spans="2:9" x14ac:dyDescent="0.25">
      <c r="B16" t="s">
        <v>15</v>
      </c>
    </row>
    <row r="17" spans="2:10" x14ac:dyDescent="0.25">
      <c r="B17" s="63" t="s">
        <v>16</v>
      </c>
    </row>
    <row r="18" spans="2:10" x14ac:dyDescent="0.25">
      <c r="B18" s="57" t="s">
        <v>85</v>
      </c>
    </row>
    <row r="19" spans="2:10" x14ac:dyDescent="0.25">
      <c r="B19" t="s">
        <v>17</v>
      </c>
    </row>
    <row r="20" spans="2:10" x14ac:dyDescent="0.25">
      <c r="B20" t="s">
        <v>18</v>
      </c>
    </row>
    <row r="22" spans="2:10" ht="26.25" x14ac:dyDescent="0.4">
      <c r="B22" s="62" t="s">
        <v>86</v>
      </c>
      <c r="C22" s="81"/>
      <c r="D22" s="62" t="s">
        <v>87</v>
      </c>
      <c r="E22" s="62" t="s">
        <v>84</v>
      </c>
      <c r="F22" s="65">
        <v>3.3999999999999998E-3</v>
      </c>
      <c r="G22" s="85"/>
      <c r="H22" s="85"/>
      <c r="J22" s="61"/>
    </row>
  </sheetData>
  <mergeCells count="3">
    <mergeCell ref="C3:E3"/>
    <mergeCell ref="C9:E9"/>
    <mergeCell ref="C6:E6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42"/>
  <sheetViews>
    <sheetView workbookViewId="0">
      <selection activeCell="G40" sqref="G40"/>
    </sheetView>
  </sheetViews>
  <sheetFormatPr defaultRowHeight="15" x14ac:dyDescent="0.25"/>
  <cols>
    <col min="1" max="1" width="2.28515625" customWidth="1"/>
    <col min="2" max="2" width="28" customWidth="1"/>
    <col min="6" max="6" width="22.42578125" bestFit="1" customWidth="1"/>
    <col min="8" max="8" width="9.85546875" bestFit="1" customWidth="1"/>
    <col min="10" max="10" width="14.42578125" bestFit="1" customWidth="1"/>
  </cols>
  <sheetData>
    <row r="3" spans="2:10" ht="21" x14ac:dyDescent="0.35">
      <c r="C3" s="89" t="s">
        <v>22</v>
      </c>
      <c r="D3" s="99"/>
      <c r="E3" s="99"/>
      <c r="F3" s="99"/>
      <c r="G3" s="64" t="s">
        <v>41</v>
      </c>
      <c r="H3" s="64" t="s">
        <v>42</v>
      </c>
      <c r="I3" s="24"/>
      <c r="J3" s="39" t="s">
        <v>62</v>
      </c>
    </row>
    <row r="4" spans="2:10" x14ac:dyDescent="0.25">
      <c r="B4" s="8" t="s">
        <v>19</v>
      </c>
      <c r="C4" s="37">
        <v>0.17</v>
      </c>
      <c r="D4" s="7">
        <v>0.24</v>
      </c>
      <c r="E4" s="7">
        <v>0.28000000000000003</v>
      </c>
      <c r="F4" s="7">
        <v>0.15</v>
      </c>
      <c r="G4" s="22">
        <f>AVERAGE(C4:F4)</f>
        <v>0.21000000000000002</v>
      </c>
      <c r="H4" s="22">
        <f>STDEV(C4:F4)</f>
        <v>6.0553007081949779E-2</v>
      </c>
      <c r="I4" s="22"/>
    </row>
    <row r="5" spans="2:10" x14ac:dyDescent="0.25">
      <c r="B5" s="8" t="s">
        <v>20</v>
      </c>
      <c r="C5" s="37">
        <v>0.06</v>
      </c>
      <c r="D5" s="7">
        <v>0.17</v>
      </c>
      <c r="E5" s="7">
        <v>4.5999999999999999E-2</v>
      </c>
      <c r="F5" s="7">
        <v>0.09</v>
      </c>
      <c r="G5" s="22">
        <f t="shared" ref="G5:G11" si="0">AVERAGE(C5:F5)</f>
        <v>9.1499999999999998E-2</v>
      </c>
      <c r="H5" s="22">
        <f t="shared" ref="H5:H11" si="1">STDEV(C5:F5)</f>
        <v>5.5458693337173647E-2</v>
      </c>
      <c r="I5" s="22"/>
    </row>
    <row r="6" spans="2:10" x14ac:dyDescent="0.25">
      <c r="B6" s="8" t="s">
        <v>21</v>
      </c>
      <c r="C6" s="37">
        <v>0.11</v>
      </c>
      <c r="D6" s="7">
        <v>0.3</v>
      </c>
      <c r="E6" s="7">
        <v>0.22</v>
      </c>
      <c r="F6" s="7">
        <v>0.22</v>
      </c>
      <c r="G6" s="22">
        <f t="shared" si="0"/>
        <v>0.21249999999999999</v>
      </c>
      <c r="H6" s="22">
        <f t="shared" si="1"/>
        <v>7.8049129826453997E-2</v>
      </c>
      <c r="I6" s="22"/>
    </row>
    <row r="7" spans="2:10" x14ac:dyDescent="0.25">
      <c r="C7" s="2"/>
      <c r="D7" s="2"/>
      <c r="E7" s="2"/>
      <c r="F7" s="2"/>
      <c r="G7" s="22"/>
      <c r="H7" s="22"/>
      <c r="I7" s="22"/>
    </row>
    <row r="8" spans="2:10" x14ac:dyDescent="0.25">
      <c r="C8" s="91" t="s">
        <v>23</v>
      </c>
      <c r="D8" s="99"/>
      <c r="E8" s="99"/>
      <c r="F8" s="99"/>
      <c r="G8" s="22"/>
      <c r="H8" s="22"/>
      <c r="I8" s="22"/>
    </row>
    <row r="9" spans="2:10" x14ac:dyDescent="0.25">
      <c r="B9" s="8" t="s">
        <v>19</v>
      </c>
      <c r="C9" s="37">
        <v>1.83</v>
      </c>
      <c r="D9" s="7">
        <v>2.63</v>
      </c>
      <c r="E9" s="7">
        <v>0.42</v>
      </c>
      <c r="F9" s="7">
        <v>3.17</v>
      </c>
      <c r="G9" s="22">
        <f t="shared" si="0"/>
        <v>2.0125000000000002</v>
      </c>
      <c r="H9" s="22">
        <f t="shared" si="1"/>
        <v>1.195892274970171</v>
      </c>
      <c r="I9" s="22"/>
    </row>
    <row r="10" spans="2:10" x14ac:dyDescent="0.25">
      <c r="B10" s="8" t="s">
        <v>20</v>
      </c>
      <c r="C10" s="37">
        <v>0.2</v>
      </c>
      <c r="D10" s="7">
        <v>0.15</v>
      </c>
      <c r="E10" s="7">
        <v>0.18</v>
      </c>
      <c r="F10" s="7">
        <v>0.23</v>
      </c>
      <c r="G10" s="22">
        <f t="shared" si="0"/>
        <v>0.19</v>
      </c>
      <c r="H10" s="22">
        <f t="shared" si="1"/>
        <v>3.3665016461206863E-2</v>
      </c>
      <c r="I10" s="22"/>
    </row>
    <row r="11" spans="2:10" x14ac:dyDescent="0.25">
      <c r="B11" s="8" t="s">
        <v>21</v>
      </c>
      <c r="C11" s="37">
        <v>1.32</v>
      </c>
      <c r="D11" s="7">
        <v>0.89</v>
      </c>
      <c r="E11" s="7">
        <v>0.75</v>
      </c>
      <c r="F11" s="7">
        <v>2.23</v>
      </c>
      <c r="G11" s="22">
        <f t="shared" si="0"/>
        <v>1.2974999999999999</v>
      </c>
      <c r="H11" s="22">
        <f t="shared" si="1"/>
        <v>0.66730178080585634</v>
      </c>
      <c r="I11" s="22"/>
    </row>
    <row r="12" spans="2:10" x14ac:dyDescent="0.25">
      <c r="C12" s="2"/>
      <c r="D12" s="2"/>
      <c r="E12" s="2"/>
      <c r="F12" s="2"/>
    </row>
    <row r="13" spans="2:10" x14ac:dyDescent="0.25">
      <c r="B13" s="38" t="s">
        <v>72</v>
      </c>
      <c r="C13" s="2"/>
      <c r="D13" s="2"/>
      <c r="E13" s="2"/>
      <c r="F13" s="2"/>
    </row>
    <row r="14" spans="2:10" x14ac:dyDescent="0.25">
      <c r="C14" s="2"/>
      <c r="D14" s="2"/>
      <c r="E14" s="2"/>
      <c r="F14" s="2"/>
    </row>
    <row r="15" spans="2:10" ht="21" x14ac:dyDescent="0.35">
      <c r="B15" s="39" t="s">
        <v>61</v>
      </c>
    </row>
    <row r="28" spans="2:6" x14ac:dyDescent="0.25">
      <c r="B28" s="17" t="s">
        <v>6</v>
      </c>
    </row>
    <row r="30" spans="2:6" ht="17.25" customHeight="1" x14ac:dyDescent="0.35">
      <c r="B30" s="58" t="s">
        <v>24</v>
      </c>
      <c r="F30" s="74"/>
    </row>
    <row r="31" spans="2:6" ht="19.5" customHeight="1" x14ac:dyDescent="0.35">
      <c r="B31" s="58" t="s">
        <v>25</v>
      </c>
      <c r="F31" s="74"/>
    </row>
    <row r="32" spans="2:6" ht="15.75" customHeight="1" x14ac:dyDescent="0.35">
      <c r="F32" s="74"/>
    </row>
    <row r="33" spans="2:10" ht="18.75" x14ac:dyDescent="0.3">
      <c r="B33" s="81" t="s">
        <v>88</v>
      </c>
      <c r="C33" s="81"/>
      <c r="D33" s="62" t="s">
        <v>100</v>
      </c>
      <c r="E33" s="62" t="s">
        <v>84</v>
      </c>
      <c r="F33" s="86">
        <v>8.0000000000000004E-4</v>
      </c>
      <c r="G33" s="62"/>
      <c r="H33" s="87">
        <v>8.0000000000000004E-4</v>
      </c>
    </row>
    <row r="34" spans="2:10" ht="18.75" x14ac:dyDescent="0.3">
      <c r="B34" s="81" t="s">
        <v>89</v>
      </c>
      <c r="C34" s="81"/>
      <c r="D34" s="62" t="s">
        <v>99</v>
      </c>
      <c r="E34" s="62" t="s">
        <v>84</v>
      </c>
      <c r="F34" s="86">
        <v>0.99280000000000002</v>
      </c>
      <c r="G34" s="62"/>
      <c r="H34" s="87">
        <v>0.99280000000000002</v>
      </c>
    </row>
    <row r="35" spans="2:10" ht="18.75" x14ac:dyDescent="0.3">
      <c r="B35" s="81" t="s">
        <v>90</v>
      </c>
      <c r="C35" s="81"/>
      <c r="D35" s="62" t="s">
        <v>78</v>
      </c>
      <c r="E35" s="62" t="s">
        <v>84</v>
      </c>
      <c r="F35" s="86">
        <v>4.0300000000000002E-2</v>
      </c>
      <c r="G35" s="62"/>
      <c r="H35" s="87">
        <v>4.0300000000000002E-2</v>
      </c>
    </row>
    <row r="39" spans="2:10" ht="18.75" x14ac:dyDescent="0.3">
      <c r="I39" s="81"/>
      <c r="J39" s="82"/>
    </row>
    <row r="40" spans="2:10" ht="18.75" x14ac:dyDescent="0.3">
      <c r="I40" s="81"/>
      <c r="J40" s="82"/>
    </row>
    <row r="41" spans="2:10" ht="18.75" x14ac:dyDescent="0.3">
      <c r="I41" s="81"/>
      <c r="J41" s="82"/>
    </row>
    <row r="42" spans="2:10" ht="26.25" x14ac:dyDescent="0.4">
      <c r="B42" s="56"/>
    </row>
  </sheetData>
  <mergeCells count="2">
    <mergeCell ref="C3:F3"/>
    <mergeCell ref="C8:F8"/>
  </mergeCells>
  <pageMargins left="0.7" right="0.7" top="0.75" bottom="0.75" header="0.3" footer="0.3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W42"/>
  <sheetViews>
    <sheetView zoomScale="90" zoomScaleNormal="90" workbookViewId="0">
      <selection activeCell="Y25" sqref="Y25"/>
    </sheetView>
  </sheetViews>
  <sheetFormatPr defaultRowHeight="15" x14ac:dyDescent="0.25"/>
  <cols>
    <col min="1" max="1" width="3.140625" customWidth="1"/>
    <col min="2" max="2" width="24.140625" customWidth="1"/>
    <col min="9" max="9" width="2.42578125" customWidth="1"/>
    <col min="17" max="17" width="5.42578125" customWidth="1"/>
    <col min="22" max="22" width="5.42578125" customWidth="1"/>
  </cols>
  <sheetData>
    <row r="3" spans="2:23" ht="21" x14ac:dyDescent="0.35">
      <c r="C3" s="104" t="s">
        <v>45</v>
      </c>
      <c r="D3" s="104"/>
      <c r="E3" s="104"/>
      <c r="F3" s="104"/>
      <c r="G3" s="104"/>
      <c r="H3" s="104"/>
      <c r="K3" s="39" t="s">
        <v>63</v>
      </c>
    </row>
    <row r="5" spans="2:23" ht="15.75" thickBot="1" x14ac:dyDescent="0.3">
      <c r="C5" s="105" t="s">
        <v>22</v>
      </c>
      <c r="D5" s="101"/>
      <c r="E5" s="101"/>
      <c r="F5" s="101"/>
      <c r="G5" s="24" t="s">
        <v>41</v>
      </c>
      <c r="H5" s="24" t="s">
        <v>42</v>
      </c>
    </row>
    <row r="6" spans="2:23" ht="15.75" thickBot="1" x14ac:dyDescent="0.3">
      <c r="C6" s="106" t="s">
        <v>43</v>
      </c>
      <c r="D6" s="107"/>
      <c r="E6" s="106" t="s">
        <v>44</v>
      </c>
      <c r="F6" s="107"/>
      <c r="G6" s="24"/>
      <c r="H6" s="24"/>
    </row>
    <row r="7" spans="2:23" x14ac:dyDescent="0.25">
      <c r="B7" s="8" t="s">
        <v>19</v>
      </c>
      <c r="C7" s="27">
        <v>8.8999999999999996E-2</v>
      </c>
      <c r="D7" s="27">
        <v>0.13</v>
      </c>
      <c r="E7" s="27">
        <v>0.23</v>
      </c>
      <c r="F7" s="27">
        <v>0.35</v>
      </c>
      <c r="G7" s="22">
        <f>AVERAGE(C7:F7)</f>
        <v>0.19974999999999998</v>
      </c>
      <c r="H7" s="22">
        <f>STDEV(C7:F7)</f>
        <v>0.11636257989577235</v>
      </c>
    </row>
    <row r="8" spans="2:23" x14ac:dyDescent="0.25">
      <c r="B8" s="8" t="s">
        <v>20</v>
      </c>
      <c r="C8" s="28">
        <v>3.3000000000000002E-2</v>
      </c>
      <c r="D8" s="28">
        <v>6.5000000000000002E-2</v>
      </c>
      <c r="E8" s="28">
        <v>0.17</v>
      </c>
      <c r="F8" s="28">
        <v>0.21</v>
      </c>
      <c r="G8" s="22">
        <f t="shared" ref="G8:G15" si="0">AVERAGE(C8:F8)</f>
        <v>0.1195</v>
      </c>
      <c r="H8" s="22">
        <f t="shared" ref="H8:H15" si="1">STDEV(C8:F8)</f>
        <v>8.4049588537561157E-2</v>
      </c>
      <c r="W8" s="6" t="s">
        <v>6</v>
      </c>
    </row>
    <row r="9" spans="2:23" x14ac:dyDescent="0.25">
      <c r="B9" s="8" t="s">
        <v>21</v>
      </c>
      <c r="C9" s="28">
        <v>0.18</v>
      </c>
      <c r="D9" s="28">
        <v>0.4</v>
      </c>
      <c r="E9" s="28">
        <v>0.3</v>
      </c>
      <c r="F9" s="29"/>
      <c r="G9" s="22">
        <f t="shared" si="0"/>
        <v>0.29333333333333339</v>
      </c>
      <c r="H9" s="22">
        <f t="shared" si="1"/>
        <v>0.11015141094572189</v>
      </c>
    </row>
    <row r="10" spans="2:23" x14ac:dyDescent="0.25">
      <c r="C10" s="2"/>
      <c r="D10" s="2"/>
      <c r="E10" s="2"/>
      <c r="F10" s="2"/>
      <c r="G10" s="22"/>
      <c r="H10" s="22"/>
      <c r="W10" t="s">
        <v>24</v>
      </c>
    </row>
    <row r="11" spans="2:23" ht="15.75" thickBot="1" x14ac:dyDescent="0.3">
      <c r="C11" s="100" t="s">
        <v>23</v>
      </c>
      <c r="D11" s="101"/>
      <c r="E11" s="101"/>
      <c r="F11" s="101"/>
      <c r="G11" s="22"/>
      <c r="H11" s="22"/>
      <c r="W11" t="s">
        <v>25</v>
      </c>
    </row>
    <row r="12" spans="2:23" ht="15.75" thickBot="1" x14ac:dyDescent="0.3">
      <c r="C12" s="102" t="s">
        <v>43</v>
      </c>
      <c r="D12" s="103"/>
      <c r="E12" s="102" t="s">
        <v>44</v>
      </c>
      <c r="F12" s="103"/>
      <c r="G12" s="22"/>
      <c r="H12" s="22"/>
    </row>
    <row r="13" spans="2:23" x14ac:dyDescent="0.25">
      <c r="B13" s="8" t="s">
        <v>19</v>
      </c>
      <c r="C13" s="27">
        <v>2.52</v>
      </c>
      <c r="D13" s="30">
        <v>2.5</v>
      </c>
      <c r="E13" s="31">
        <v>1.4</v>
      </c>
      <c r="F13" s="31">
        <v>3.04</v>
      </c>
      <c r="G13" s="22">
        <f t="shared" si="0"/>
        <v>2.3650000000000002</v>
      </c>
      <c r="H13" s="22">
        <f t="shared" si="1"/>
        <v>0.69019320966426845</v>
      </c>
    </row>
    <row r="14" spans="2:23" x14ac:dyDescent="0.25">
      <c r="B14" s="8" t="s">
        <v>20</v>
      </c>
      <c r="C14" s="28">
        <v>0.24</v>
      </c>
      <c r="D14" s="32">
        <v>0.18</v>
      </c>
      <c r="E14" s="33">
        <v>0.3</v>
      </c>
      <c r="F14" s="33">
        <v>0.17</v>
      </c>
      <c r="G14" s="22">
        <f t="shared" si="0"/>
        <v>0.2225</v>
      </c>
      <c r="H14" s="22">
        <f t="shared" si="1"/>
        <v>6.0207972893961466E-2</v>
      </c>
    </row>
    <row r="15" spans="2:23" x14ac:dyDescent="0.25">
      <c r="B15" s="8" t="s">
        <v>21</v>
      </c>
      <c r="C15" s="28">
        <v>1.57</v>
      </c>
      <c r="D15" s="32">
        <v>2.4300000000000002</v>
      </c>
      <c r="E15" s="33">
        <v>3.69</v>
      </c>
      <c r="F15" s="34"/>
      <c r="G15" s="22">
        <f t="shared" si="0"/>
        <v>2.563333333333333</v>
      </c>
      <c r="H15" s="22">
        <f t="shared" si="1"/>
        <v>1.0662707598604282</v>
      </c>
    </row>
    <row r="16" spans="2:23" x14ac:dyDescent="0.25">
      <c r="C16" s="2"/>
      <c r="D16" s="2"/>
      <c r="E16" s="2"/>
      <c r="F16" s="2"/>
    </row>
    <row r="17" spans="2:23" x14ac:dyDescent="0.25">
      <c r="D17" s="2"/>
      <c r="E17" s="2"/>
      <c r="F17" s="2"/>
    </row>
    <row r="18" spans="2:23" x14ac:dyDescent="0.25">
      <c r="C18" s="36" t="s">
        <v>52</v>
      </c>
      <c r="D18" s="2"/>
      <c r="E18" s="2"/>
      <c r="F18" s="2"/>
    </row>
    <row r="19" spans="2:23" x14ac:dyDescent="0.25">
      <c r="C19" s="35" t="s">
        <v>46</v>
      </c>
    </row>
    <row r="26" spans="2:23" ht="21" x14ac:dyDescent="0.35">
      <c r="C26" s="104" t="s">
        <v>47</v>
      </c>
      <c r="D26" s="104"/>
      <c r="E26" s="104"/>
      <c r="F26" s="104"/>
      <c r="G26" s="104"/>
      <c r="H26" s="104"/>
      <c r="K26" s="39" t="s">
        <v>63</v>
      </c>
    </row>
    <row r="28" spans="2:23" ht="15.75" thickBot="1" x14ac:dyDescent="0.3">
      <c r="C28" s="105" t="s">
        <v>22</v>
      </c>
      <c r="D28" s="101"/>
      <c r="E28" s="101"/>
      <c r="F28" s="101"/>
      <c r="G28" s="24" t="s">
        <v>41</v>
      </c>
      <c r="H28" s="24" t="s">
        <v>42</v>
      </c>
    </row>
    <row r="29" spans="2:23" ht="15.75" thickBot="1" x14ac:dyDescent="0.3">
      <c r="C29" s="106" t="s">
        <v>43</v>
      </c>
      <c r="D29" s="107"/>
      <c r="E29" s="106" t="s">
        <v>44</v>
      </c>
      <c r="F29" s="107"/>
      <c r="G29" s="24"/>
      <c r="H29" s="24"/>
    </row>
    <row r="30" spans="2:23" x14ac:dyDescent="0.25">
      <c r="B30" s="8" t="s">
        <v>19</v>
      </c>
      <c r="C30" s="27">
        <v>0.18</v>
      </c>
      <c r="D30" s="27">
        <v>0.24</v>
      </c>
      <c r="E30" s="27">
        <v>0.39</v>
      </c>
      <c r="F30" s="27">
        <v>0.54</v>
      </c>
      <c r="G30" s="22">
        <f>AVERAGE(C30:F30)</f>
        <v>0.33750000000000002</v>
      </c>
      <c r="H30" s="22">
        <f>STDEV(C30:F30)</f>
        <v>0.1613226580490168</v>
      </c>
    </row>
    <row r="31" spans="2:23" x14ac:dyDescent="0.25">
      <c r="B31" s="8" t="s">
        <v>20</v>
      </c>
      <c r="C31" s="28">
        <v>6.7000000000000004E-2</v>
      </c>
      <c r="D31" s="28">
        <v>0.16</v>
      </c>
      <c r="E31" s="28">
        <v>0.25</v>
      </c>
      <c r="F31" s="28">
        <v>0.18</v>
      </c>
      <c r="G31" s="22">
        <f t="shared" ref="G31:G32" si="2">AVERAGE(C31:F31)</f>
        <v>0.16425000000000001</v>
      </c>
      <c r="H31" s="22">
        <f t="shared" ref="H31:H32" si="3">STDEV(C31:F31)</f>
        <v>7.5447001265789196E-2</v>
      </c>
      <c r="W31" s="6" t="s">
        <v>6</v>
      </c>
    </row>
    <row r="32" spans="2:23" x14ac:dyDescent="0.25">
      <c r="B32" s="8" t="s">
        <v>21</v>
      </c>
      <c r="C32" s="28">
        <v>0.31</v>
      </c>
      <c r="D32" s="28">
        <v>0.93</v>
      </c>
      <c r="E32" s="28">
        <v>0.35</v>
      </c>
      <c r="F32" s="29"/>
      <c r="G32" s="22">
        <f t="shared" si="2"/>
        <v>0.52999999999999992</v>
      </c>
      <c r="H32" s="22">
        <f t="shared" si="3"/>
        <v>0.34698703145794968</v>
      </c>
    </row>
    <row r="33" spans="2:23" x14ac:dyDescent="0.25">
      <c r="C33" s="2"/>
      <c r="D33" s="2"/>
      <c r="E33" s="2"/>
      <c r="F33" s="2"/>
      <c r="G33" s="22"/>
      <c r="H33" s="22"/>
      <c r="W33" t="s">
        <v>24</v>
      </c>
    </row>
    <row r="34" spans="2:23" ht="15.75" thickBot="1" x14ac:dyDescent="0.3">
      <c r="C34" s="100" t="s">
        <v>23</v>
      </c>
      <c r="D34" s="101"/>
      <c r="E34" s="101"/>
      <c r="F34" s="101"/>
      <c r="G34" s="22"/>
      <c r="H34" s="22"/>
      <c r="W34" t="s">
        <v>25</v>
      </c>
    </row>
    <row r="35" spans="2:23" ht="15.75" thickBot="1" x14ac:dyDescent="0.3">
      <c r="C35" s="102" t="s">
        <v>43</v>
      </c>
      <c r="D35" s="103"/>
      <c r="E35" s="102" t="s">
        <v>44</v>
      </c>
      <c r="F35" s="103"/>
      <c r="G35" s="22"/>
      <c r="H35" s="22"/>
    </row>
    <row r="36" spans="2:23" x14ac:dyDescent="0.25">
      <c r="B36" s="8" t="s">
        <v>19</v>
      </c>
      <c r="C36" s="27">
        <v>3.5</v>
      </c>
      <c r="D36" s="30">
        <v>3.09</v>
      </c>
      <c r="E36" s="27">
        <v>2.19</v>
      </c>
      <c r="F36" s="31">
        <v>4.4800000000000004</v>
      </c>
      <c r="G36" s="22">
        <f t="shared" ref="G36:G38" si="4">AVERAGE(C36:F36)</f>
        <v>3.3149999999999999</v>
      </c>
      <c r="H36" s="22">
        <f t="shared" ref="H36:H38" si="5">STDEV(C36:F36)</f>
        <v>0.95003508707134998</v>
      </c>
    </row>
    <row r="37" spans="2:23" x14ac:dyDescent="0.25">
      <c r="B37" s="8" t="s">
        <v>20</v>
      </c>
      <c r="C37" s="28">
        <v>0.33</v>
      </c>
      <c r="D37" s="32">
        <v>0.21</v>
      </c>
      <c r="E37" s="28">
        <v>0.35</v>
      </c>
      <c r="F37" s="33">
        <v>0.3</v>
      </c>
      <c r="G37" s="22">
        <f t="shared" si="4"/>
        <v>0.29749999999999999</v>
      </c>
      <c r="H37" s="22">
        <f t="shared" si="5"/>
        <v>6.1846584384264797E-2</v>
      </c>
    </row>
    <row r="38" spans="2:23" x14ac:dyDescent="0.25">
      <c r="B38" s="8" t="s">
        <v>21</v>
      </c>
      <c r="C38" s="28">
        <v>2.0699999999999998</v>
      </c>
      <c r="D38" s="32">
        <v>2.94</v>
      </c>
      <c r="E38" s="28">
        <v>4.6399999999999997</v>
      </c>
      <c r="F38" s="34"/>
      <c r="G38" s="22">
        <f t="shared" si="4"/>
        <v>3.2166666666666663</v>
      </c>
      <c r="H38" s="22">
        <f t="shared" si="5"/>
        <v>1.3071470205502282</v>
      </c>
    </row>
    <row r="39" spans="2:23" x14ac:dyDescent="0.25">
      <c r="C39" s="2"/>
      <c r="D39" s="2"/>
      <c r="E39" s="2"/>
      <c r="F39" s="2"/>
    </row>
    <row r="40" spans="2:23" x14ac:dyDescent="0.25">
      <c r="D40" s="2"/>
      <c r="E40" s="2"/>
      <c r="F40" s="2"/>
    </row>
    <row r="41" spans="2:23" x14ac:dyDescent="0.25">
      <c r="C41" s="36" t="s">
        <v>52</v>
      </c>
      <c r="D41" s="2"/>
      <c r="E41" s="2"/>
      <c r="F41" s="2"/>
    </row>
    <row r="42" spans="2:23" x14ac:dyDescent="0.25">
      <c r="C42" s="35" t="s">
        <v>46</v>
      </c>
    </row>
  </sheetData>
  <mergeCells count="14">
    <mergeCell ref="C34:F34"/>
    <mergeCell ref="C35:D35"/>
    <mergeCell ref="E35:F35"/>
    <mergeCell ref="C3:H3"/>
    <mergeCell ref="C26:H26"/>
    <mergeCell ref="C28:F28"/>
    <mergeCell ref="C29:D29"/>
    <mergeCell ref="E29:F29"/>
    <mergeCell ref="C5:F5"/>
    <mergeCell ref="C11:F11"/>
    <mergeCell ref="C6:D6"/>
    <mergeCell ref="E6:F6"/>
    <mergeCell ref="C12:D12"/>
    <mergeCell ref="E12:F12"/>
  </mergeCells>
  <pageMargins left="0.7" right="0.7" top="0.75" bottom="0.75" header="0.3" footer="0.3"/>
  <pageSetup paperSize="9" scale="6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49"/>
  <sheetViews>
    <sheetView workbookViewId="0">
      <selection activeCell="R36" sqref="R36"/>
    </sheetView>
  </sheetViews>
  <sheetFormatPr defaultRowHeight="15" x14ac:dyDescent="0.25"/>
  <sheetData>
    <row r="2" spans="3:7" x14ac:dyDescent="0.25">
      <c r="C2" s="5" t="s">
        <v>26</v>
      </c>
      <c r="D2" s="108" t="s">
        <v>32</v>
      </c>
      <c r="E2" s="108"/>
      <c r="F2" s="108"/>
      <c r="G2" s="108"/>
    </row>
    <row r="3" spans="3:7" x14ac:dyDescent="0.25">
      <c r="C3" s="4"/>
      <c r="D3" s="9" t="s">
        <v>27</v>
      </c>
      <c r="E3" s="9" t="s">
        <v>28</v>
      </c>
      <c r="F3" s="9" t="s">
        <v>29</v>
      </c>
      <c r="G3" s="9" t="s">
        <v>30</v>
      </c>
    </row>
    <row r="4" spans="3:7" x14ac:dyDescent="0.25">
      <c r="C4" s="7">
        <v>5.03</v>
      </c>
      <c r="D4" s="37">
        <v>0</v>
      </c>
      <c r="E4" s="7">
        <v>2.64</v>
      </c>
      <c r="F4" s="7">
        <v>1.77</v>
      </c>
      <c r="G4" s="7">
        <v>5.59</v>
      </c>
    </row>
    <row r="5" spans="3:7" x14ac:dyDescent="0.25">
      <c r="C5" s="7">
        <v>5.86</v>
      </c>
      <c r="D5" s="7">
        <v>0</v>
      </c>
      <c r="E5" s="7">
        <v>2.36</v>
      </c>
      <c r="F5" s="37">
        <v>2.04</v>
      </c>
      <c r="G5" s="7">
        <v>4.93</v>
      </c>
    </row>
    <row r="6" spans="3:7" x14ac:dyDescent="0.25">
      <c r="C6" s="7">
        <v>4.66</v>
      </c>
      <c r="D6" s="7">
        <v>0</v>
      </c>
      <c r="E6" s="37">
        <v>1.92</v>
      </c>
      <c r="F6" s="7"/>
      <c r="G6" s="7">
        <v>3.86</v>
      </c>
    </row>
    <row r="7" spans="3:7" x14ac:dyDescent="0.25">
      <c r="C7" s="7">
        <v>3.75</v>
      </c>
      <c r="D7" s="7">
        <v>0</v>
      </c>
      <c r="E7" s="7">
        <v>1.48</v>
      </c>
      <c r="F7" s="7"/>
      <c r="G7" s="37">
        <v>5.03</v>
      </c>
    </row>
    <row r="8" spans="3:7" x14ac:dyDescent="0.25">
      <c r="C8" s="7">
        <v>5.0999999999999996</v>
      </c>
      <c r="D8" s="7"/>
      <c r="E8" s="7"/>
      <c r="F8" s="7"/>
      <c r="G8" s="7">
        <v>4.08</v>
      </c>
    </row>
    <row r="9" spans="3:7" x14ac:dyDescent="0.25">
      <c r="C9" s="7">
        <v>4.01</v>
      </c>
      <c r="D9" s="1"/>
      <c r="E9" s="1"/>
      <c r="F9" s="1"/>
      <c r="G9" s="1"/>
    </row>
    <row r="10" spans="3:7" x14ac:dyDescent="0.25">
      <c r="C10" s="7">
        <v>6.6</v>
      </c>
      <c r="D10" s="1"/>
      <c r="E10" s="1"/>
      <c r="F10" s="1"/>
      <c r="G10" s="1"/>
    </row>
    <row r="11" spans="3:7" x14ac:dyDescent="0.25">
      <c r="C11" s="13">
        <v>8.33</v>
      </c>
    </row>
    <row r="12" spans="3:7" x14ac:dyDescent="0.25">
      <c r="C12" s="13">
        <v>9.1999999999999993</v>
      </c>
    </row>
    <row r="13" spans="3:7" x14ac:dyDescent="0.25">
      <c r="C13" s="13">
        <v>8.98</v>
      </c>
    </row>
    <row r="14" spans="3:7" x14ac:dyDescent="0.25">
      <c r="C14" s="13">
        <v>5.7</v>
      </c>
    </row>
    <row r="15" spans="3:7" x14ac:dyDescent="0.25">
      <c r="C15" s="13">
        <v>5.16</v>
      </c>
    </row>
    <row r="16" spans="3:7" x14ac:dyDescent="0.25">
      <c r="C16" s="13">
        <v>8.18</v>
      </c>
    </row>
    <row r="17" spans="2:24" x14ac:dyDescent="0.25">
      <c r="C17" s="7">
        <v>6.87</v>
      </c>
      <c r="D17" s="1"/>
      <c r="E17" s="1"/>
      <c r="F17" s="1"/>
      <c r="G17" s="1"/>
    </row>
    <row r="18" spans="2:24" x14ac:dyDescent="0.25">
      <c r="C18" s="7">
        <v>7.36</v>
      </c>
      <c r="D18" s="1"/>
      <c r="E18" s="1"/>
      <c r="F18" s="1"/>
      <c r="G18" s="1"/>
    </row>
    <row r="19" spans="2:24" x14ac:dyDescent="0.25">
      <c r="C19" s="1"/>
      <c r="D19" s="1"/>
      <c r="E19" s="1"/>
      <c r="F19" s="1"/>
      <c r="G19" s="1"/>
    </row>
    <row r="20" spans="2:24" x14ac:dyDescent="0.25">
      <c r="B20" s="17" t="s">
        <v>41</v>
      </c>
      <c r="C20" s="22">
        <f>AVERAGE(C4:C18)</f>
        <v>6.3193333333333337</v>
      </c>
      <c r="D20" s="22">
        <f>AVERAGE(D4:D18)</f>
        <v>0</v>
      </c>
      <c r="E20" s="22">
        <f>AVERAGE(E4:E18)</f>
        <v>2.1</v>
      </c>
      <c r="F20" s="22">
        <f>AVERAGE(F4:F18)</f>
        <v>1.905</v>
      </c>
      <c r="G20" s="22">
        <f>AVERAGE(G4:G18)</f>
        <v>4.6980000000000004</v>
      </c>
    </row>
    <row r="21" spans="2:24" x14ac:dyDescent="0.25">
      <c r="B21" s="17" t="s">
        <v>42</v>
      </c>
      <c r="C21" s="22">
        <f>STDEV(C4:C18)</f>
        <v>1.7752845513030378</v>
      </c>
      <c r="D21" s="22">
        <f>STDEV(D4:D18)</f>
        <v>0</v>
      </c>
      <c r="E21" s="22">
        <f>STDEV(E4:E18)</f>
        <v>0.50859282994028399</v>
      </c>
      <c r="F21" s="22">
        <f>STDEV(F4:F18)</f>
        <v>0.19091883092036785</v>
      </c>
      <c r="G21" s="22">
        <f>STDEV(G4:G18)</f>
        <v>0.71482165607932813</v>
      </c>
    </row>
    <row r="22" spans="2:24" x14ac:dyDescent="0.25">
      <c r="C22" s="1"/>
      <c r="D22" s="1"/>
      <c r="E22" s="1"/>
      <c r="F22" s="1"/>
      <c r="G22" s="1"/>
      <c r="J22" s="17" t="s">
        <v>6</v>
      </c>
    </row>
    <row r="23" spans="2:24" x14ac:dyDescent="0.25">
      <c r="J23" s="13"/>
    </row>
    <row r="24" spans="2:24" x14ac:dyDescent="0.25">
      <c r="J24" s="13" t="s">
        <v>5</v>
      </c>
      <c r="X24" s="6"/>
    </row>
    <row r="25" spans="2:24" x14ac:dyDescent="0.25">
      <c r="C25" s="38" t="s">
        <v>73</v>
      </c>
      <c r="J25" s="8" t="s">
        <v>33</v>
      </c>
    </row>
    <row r="27" spans="2:24" ht="21" x14ac:dyDescent="0.35">
      <c r="B27" s="39" t="s">
        <v>64</v>
      </c>
      <c r="K27" s="8"/>
    </row>
    <row r="34" spans="3:7" x14ac:dyDescent="0.25">
      <c r="D34" s="109"/>
      <c r="E34" s="109"/>
      <c r="F34" s="109"/>
      <c r="G34" s="109"/>
    </row>
    <row r="35" spans="3:7" x14ac:dyDescent="0.25">
      <c r="C35" s="1"/>
      <c r="D35" s="43"/>
      <c r="E35" s="43"/>
      <c r="F35" s="43"/>
      <c r="G35" s="43"/>
    </row>
    <row r="36" spans="3:7" x14ac:dyDescent="0.25">
      <c r="C36" s="1"/>
      <c r="D36" s="7"/>
      <c r="E36" s="7"/>
      <c r="F36" s="13"/>
      <c r="G36" s="13"/>
    </row>
    <row r="37" spans="3:7" x14ac:dyDescent="0.25">
      <c r="C37" s="1"/>
      <c r="D37" s="7"/>
      <c r="E37" s="7"/>
      <c r="F37" s="13"/>
      <c r="G37" s="13"/>
    </row>
    <row r="38" spans="3:7" x14ac:dyDescent="0.25">
      <c r="C38" s="1"/>
      <c r="D38" s="7"/>
      <c r="E38" s="7"/>
      <c r="G38" s="13"/>
    </row>
    <row r="39" spans="3:7" x14ac:dyDescent="0.25">
      <c r="C39" s="1"/>
      <c r="D39" s="7"/>
      <c r="E39" s="13"/>
      <c r="G39" s="7"/>
    </row>
    <row r="40" spans="3:7" x14ac:dyDescent="0.25">
      <c r="C40" s="1"/>
      <c r="G40" s="7"/>
    </row>
    <row r="41" spans="3:7" x14ac:dyDescent="0.25">
      <c r="C41" s="1"/>
      <c r="G41" s="1"/>
    </row>
    <row r="42" spans="3:7" x14ac:dyDescent="0.25">
      <c r="C42" s="17"/>
      <c r="D42" s="22"/>
      <c r="E42" s="22"/>
      <c r="F42" s="22"/>
      <c r="G42" s="22"/>
    </row>
    <row r="43" spans="3:7" x14ac:dyDescent="0.25">
      <c r="C43" s="17"/>
      <c r="D43" s="22"/>
      <c r="E43" s="22"/>
      <c r="F43" s="22"/>
      <c r="G43" s="22"/>
    </row>
    <row r="44" spans="3:7" x14ac:dyDescent="0.25">
      <c r="C44" s="1"/>
      <c r="F44" s="1"/>
      <c r="G44" s="1"/>
    </row>
    <row r="45" spans="3:7" x14ac:dyDescent="0.25">
      <c r="C45" s="1"/>
      <c r="F45" s="1"/>
      <c r="G45" s="1"/>
    </row>
    <row r="46" spans="3:7" x14ac:dyDescent="0.25">
      <c r="C46" s="1"/>
      <c r="F46" s="1"/>
      <c r="G46" s="1"/>
    </row>
    <row r="47" spans="3:7" x14ac:dyDescent="0.25">
      <c r="C47" s="1"/>
      <c r="E47" s="1"/>
      <c r="F47" s="1"/>
      <c r="G47" s="1"/>
    </row>
    <row r="48" spans="3:7" x14ac:dyDescent="0.25">
      <c r="C48" s="1"/>
      <c r="E48" s="1"/>
      <c r="F48" s="1"/>
      <c r="G48" s="1"/>
    </row>
    <row r="49" spans="3:7" x14ac:dyDescent="0.25">
      <c r="C49" s="1"/>
      <c r="E49" s="1"/>
      <c r="F49" s="1"/>
      <c r="G49" s="1"/>
    </row>
  </sheetData>
  <mergeCells count="2">
    <mergeCell ref="D2:G2"/>
    <mergeCell ref="D34:G34"/>
  </mergeCells>
  <pageMargins left="0.7" right="0.7" top="0.75" bottom="0.75" header="0.3" footer="0.3"/>
  <pageSetup paperSize="9"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37"/>
  <sheetViews>
    <sheetView workbookViewId="0">
      <selection activeCell="S25" sqref="S25"/>
    </sheetView>
  </sheetViews>
  <sheetFormatPr defaultRowHeight="15" x14ac:dyDescent="0.25"/>
  <cols>
    <col min="1" max="1" width="3.42578125" customWidth="1"/>
    <col min="2" max="2" width="6.5703125" customWidth="1"/>
    <col min="8" max="8" width="9.5703125" customWidth="1"/>
    <col min="10" max="10" width="4.5703125" customWidth="1"/>
    <col min="12" max="12" width="4.5703125" customWidth="1"/>
    <col min="13" max="13" width="18.28515625" customWidth="1"/>
    <col min="14" max="14" width="2.5703125" customWidth="1"/>
    <col min="15" max="15" width="11" customWidth="1"/>
  </cols>
  <sheetData>
    <row r="2" spans="3:16" ht="21" x14ac:dyDescent="0.35">
      <c r="C2" s="5" t="s">
        <v>26</v>
      </c>
      <c r="D2" s="108" t="s">
        <v>32</v>
      </c>
      <c r="E2" s="108"/>
      <c r="F2" s="108"/>
      <c r="G2" s="108"/>
      <c r="I2" s="39" t="s">
        <v>65</v>
      </c>
      <c r="P2" s="39" t="s">
        <v>66</v>
      </c>
    </row>
    <row r="3" spans="3:16" x14ac:dyDescent="0.25">
      <c r="C3" s="4"/>
      <c r="D3" s="9" t="s">
        <v>27</v>
      </c>
      <c r="E3" s="9" t="s">
        <v>28</v>
      </c>
      <c r="F3" s="9" t="s">
        <v>29</v>
      </c>
      <c r="G3" s="9" t="s">
        <v>30</v>
      </c>
    </row>
    <row r="4" spans="3:16" x14ac:dyDescent="0.25">
      <c r="C4" s="1">
        <v>10.3</v>
      </c>
      <c r="D4" s="1">
        <v>0.2</v>
      </c>
      <c r="E4" s="1">
        <v>3.92</v>
      </c>
      <c r="F4" s="37">
        <v>3.05</v>
      </c>
      <c r="G4" s="1">
        <v>7.98</v>
      </c>
    </row>
    <row r="5" spans="3:16" x14ac:dyDescent="0.25">
      <c r="C5" s="1">
        <v>8.1</v>
      </c>
      <c r="D5" s="1">
        <v>5.0999999999999997E-2</v>
      </c>
      <c r="E5" s="37">
        <v>2.4700000000000002</v>
      </c>
      <c r="F5" s="1">
        <v>3.67</v>
      </c>
      <c r="G5" s="1">
        <v>10.8</v>
      </c>
    </row>
    <row r="6" spans="3:16" x14ac:dyDescent="0.25">
      <c r="C6" s="1">
        <v>4.6100000000000003</v>
      </c>
      <c r="D6" s="37">
        <v>0</v>
      </c>
      <c r="E6" s="1">
        <v>4.8899999999999997</v>
      </c>
      <c r="F6" s="1"/>
      <c r="G6" s="37">
        <v>6.42</v>
      </c>
    </row>
    <row r="7" spans="3:16" x14ac:dyDescent="0.25">
      <c r="C7" s="1">
        <v>5.37</v>
      </c>
      <c r="D7" s="1">
        <v>0</v>
      </c>
      <c r="E7" s="1">
        <v>3.49</v>
      </c>
      <c r="F7" s="1"/>
      <c r="G7" s="1">
        <v>6.16</v>
      </c>
    </row>
    <row r="8" spans="3:16" x14ac:dyDescent="0.25">
      <c r="C8" s="1">
        <v>6.27</v>
      </c>
      <c r="D8" s="1"/>
      <c r="E8" s="1"/>
      <c r="F8" s="1"/>
      <c r="G8" s="1">
        <v>6.49</v>
      </c>
    </row>
    <row r="9" spans="3:16" x14ac:dyDescent="0.25">
      <c r="C9" s="1">
        <v>5.42</v>
      </c>
      <c r="D9" s="1"/>
      <c r="E9" s="1"/>
      <c r="F9" s="1"/>
      <c r="G9" s="1">
        <v>5.76</v>
      </c>
    </row>
    <row r="10" spans="3:16" x14ac:dyDescent="0.25">
      <c r="C10" s="1">
        <v>4.25</v>
      </c>
      <c r="D10" s="1"/>
      <c r="E10" s="1"/>
      <c r="F10" s="1"/>
      <c r="G10" s="1">
        <v>5.35</v>
      </c>
    </row>
    <row r="11" spans="3:16" x14ac:dyDescent="0.25">
      <c r="C11" s="1">
        <v>9.1199999999999992</v>
      </c>
      <c r="D11" s="1"/>
      <c r="E11" s="1"/>
      <c r="F11" s="1"/>
      <c r="G11" s="1"/>
    </row>
    <row r="12" spans="3:16" x14ac:dyDescent="0.25">
      <c r="C12" s="1">
        <v>10.5</v>
      </c>
      <c r="D12" s="1"/>
      <c r="E12" s="1"/>
      <c r="F12" s="1"/>
      <c r="G12" s="1"/>
    </row>
    <row r="13" spans="3:16" x14ac:dyDescent="0.25">
      <c r="C13" s="1">
        <v>8.85</v>
      </c>
      <c r="D13" s="1"/>
      <c r="E13" s="1"/>
      <c r="F13" s="1"/>
      <c r="G13" s="1"/>
    </row>
    <row r="14" spans="3:16" x14ac:dyDescent="0.25">
      <c r="C14" s="1">
        <v>8.82</v>
      </c>
      <c r="D14" s="1"/>
      <c r="E14" s="1"/>
      <c r="F14" s="1"/>
      <c r="G14" s="1"/>
    </row>
    <row r="15" spans="3:16" x14ac:dyDescent="0.25">
      <c r="C15" s="1">
        <v>5.72</v>
      </c>
      <c r="D15" s="1"/>
      <c r="E15" s="1"/>
      <c r="F15" s="1"/>
      <c r="G15" s="1"/>
    </row>
    <row r="16" spans="3:16" x14ac:dyDescent="0.25">
      <c r="C16" s="1">
        <v>5.36</v>
      </c>
      <c r="D16" s="1"/>
      <c r="E16" s="1"/>
      <c r="F16" s="1"/>
      <c r="G16" s="1"/>
    </row>
    <row r="17" spans="2:17" x14ac:dyDescent="0.25">
      <c r="C17" s="1">
        <v>9.0399999999999991</v>
      </c>
      <c r="D17" s="1"/>
      <c r="E17" s="1"/>
      <c r="F17" s="1"/>
      <c r="G17" s="1"/>
    </row>
    <row r="18" spans="2:17" x14ac:dyDescent="0.25">
      <c r="C18" s="1">
        <v>7.65</v>
      </c>
      <c r="D18" s="1"/>
      <c r="E18" s="1"/>
      <c r="F18" s="1"/>
      <c r="G18" s="1"/>
      <c r="I18" s="6" t="s">
        <v>6</v>
      </c>
    </row>
    <row r="19" spans="2:17" x14ac:dyDescent="0.25">
      <c r="C19" s="1">
        <v>8.42</v>
      </c>
      <c r="D19" s="1"/>
      <c r="E19" s="1"/>
      <c r="F19" s="1"/>
      <c r="G19" s="1"/>
    </row>
    <row r="20" spans="2:17" x14ac:dyDescent="0.25">
      <c r="C20" s="1">
        <v>9.9700000000000006</v>
      </c>
      <c r="D20" s="1"/>
      <c r="E20" s="1"/>
      <c r="F20" s="1"/>
      <c r="G20" s="1"/>
      <c r="I20" s="57" t="s">
        <v>5</v>
      </c>
    </row>
    <row r="21" spans="2:17" x14ac:dyDescent="0.25">
      <c r="C21" s="1">
        <v>7.16</v>
      </c>
      <c r="D21" s="1"/>
      <c r="E21" s="1"/>
      <c r="F21" s="1"/>
      <c r="G21" s="1"/>
      <c r="I21" s="59" t="s">
        <v>33</v>
      </c>
    </row>
    <row r="22" spans="2:17" x14ac:dyDescent="0.25">
      <c r="C22" s="1">
        <v>7.21</v>
      </c>
      <c r="D22" s="1"/>
      <c r="E22" s="1"/>
      <c r="F22" s="1"/>
      <c r="G22" s="1"/>
    </row>
    <row r="24" spans="2:17" ht="18.75" x14ac:dyDescent="0.3">
      <c r="B24" s="60" t="s">
        <v>41</v>
      </c>
      <c r="C24" s="22">
        <f>AVERAGE(C4:C22)</f>
        <v>7.4810526315789483</v>
      </c>
      <c r="D24" s="22">
        <f t="shared" ref="D24:G24" si="0">AVERAGE(D4:D22)</f>
        <v>6.275E-2</v>
      </c>
      <c r="E24" s="22">
        <f t="shared" si="0"/>
        <v>3.6925000000000003</v>
      </c>
      <c r="F24" s="22">
        <f t="shared" si="0"/>
        <v>3.36</v>
      </c>
      <c r="G24" s="22">
        <f t="shared" si="0"/>
        <v>6.9942857142857147</v>
      </c>
      <c r="I24" s="81" t="s">
        <v>91</v>
      </c>
      <c r="J24" s="81"/>
      <c r="K24" s="62" t="s">
        <v>78</v>
      </c>
      <c r="L24" s="62" t="s">
        <v>84</v>
      </c>
      <c r="M24" s="86">
        <v>1.113373E-2</v>
      </c>
      <c r="N24" s="62"/>
      <c r="O24" s="87">
        <v>1.113373E-2</v>
      </c>
    </row>
    <row r="25" spans="2:17" ht="18.75" x14ac:dyDescent="0.3">
      <c r="B25" s="60" t="s">
        <v>42</v>
      </c>
      <c r="C25" s="22">
        <f>STDEV(C4:C22)</f>
        <v>1.9714965966010025</v>
      </c>
      <c r="D25" s="22">
        <f t="shared" ref="D25:G25" si="1">STDEV(D4:D22)</f>
        <v>9.4605760923952203E-2</v>
      </c>
      <c r="E25" s="22">
        <f t="shared" si="1"/>
        <v>1.0035395690587705</v>
      </c>
      <c r="F25" s="22">
        <f t="shared" si="1"/>
        <v>0.43840620433565952</v>
      </c>
      <c r="G25" s="22">
        <f t="shared" si="1"/>
        <v>1.8691518320961951</v>
      </c>
      <c r="I25" s="81" t="s">
        <v>93</v>
      </c>
      <c r="J25" s="81"/>
      <c r="K25" s="62" t="s">
        <v>81</v>
      </c>
      <c r="L25" s="62" t="s">
        <v>84</v>
      </c>
      <c r="M25" s="86">
        <v>1.023E-5</v>
      </c>
      <c r="N25" s="62"/>
      <c r="O25" s="87">
        <v>1.023E-5</v>
      </c>
    </row>
    <row r="26" spans="2:17" ht="18.75" x14ac:dyDescent="0.3">
      <c r="I26" s="81" t="s">
        <v>92</v>
      </c>
      <c r="J26" s="81"/>
      <c r="K26" s="62" t="s">
        <v>87</v>
      </c>
      <c r="L26" s="62" t="s">
        <v>84</v>
      </c>
      <c r="M26" s="86">
        <v>9.2985700000000008E-3</v>
      </c>
      <c r="N26" s="62"/>
      <c r="O26" s="87">
        <v>9.2985700000000008E-3</v>
      </c>
    </row>
    <row r="27" spans="2:17" ht="18.75" x14ac:dyDescent="0.3">
      <c r="I27" s="81" t="s">
        <v>94</v>
      </c>
      <c r="J27" s="81"/>
      <c r="K27" s="62" t="s">
        <v>78</v>
      </c>
      <c r="L27" s="62" t="s">
        <v>84</v>
      </c>
      <c r="M27" s="86">
        <v>2.4874380000000001E-2</v>
      </c>
      <c r="N27" s="62"/>
      <c r="O27" s="87">
        <v>2.4874380000000001E-2</v>
      </c>
    </row>
    <row r="28" spans="2:17" x14ac:dyDescent="0.25">
      <c r="C28" s="38" t="s">
        <v>70</v>
      </c>
    </row>
    <row r="29" spans="2:17" x14ac:dyDescent="0.25">
      <c r="L29" s="48"/>
      <c r="M29" s="48"/>
      <c r="N29" s="48"/>
      <c r="O29" s="48"/>
      <c r="P29" s="48"/>
      <c r="Q29" s="48"/>
    </row>
    <row r="30" spans="2:17" x14ac:dyDescent="0.25">
      <c r="L30" s="48"/>
      <c r="M30" s="48"/>
      <c r="N30" s="48"/>
      <c r="O30" s="48"/>
      <c r="P30" s="48"/>
      <c r="Q30" s="48"/>
    </row>
    <row r="34" spans="3:12" ht="18.75" x14ac:dyDescent="0.3">
      <c r="C34" s="81"/>
      <c r="K34" s="81"/>
      <c r="L34" s="82"/>
    </row>
    <row r="35" spans="3:12" ht="18.75" x14ac:dyDescent="0.3">
      <c r="C35" s="81"/>
      <c r="K35" s="81"/>
      <c r="L35" s="82"/>
    </row>
    <row r="36" spans="3:12" ht="18.75" x14ac:dyDescent="0.3">
      <c r="C36" s="81"/>
      <c r="K36" s="81"/>
      <c r="L36" s="82"/>
    </row>
    <row r="37" spans="3:12" ht="18.75" x14ac:dyDescent="0.3">
      <c r="C37" s="81"/>
      <c r="K37" s="81"/>
      <c r="L37" s="82"/>
    </row>
  </sheetData>
  <mergeCells count="1">
    <mergeCell ref="D2:G2"/>
  </mergeCells>
  <pageMargins left="0.7" right="0.7" top="0.75" bottom="0.75" header="0.3" footer="0.3"/>
  <pageSetup paperSize="9" scale="5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53"/>
  <sheetViews>
    <sheetView workbookViewId="0">
      <selection activeCell="Q27" sqref="Q27"/>
    </sheetView>
  </sheetViews>
  <sheetFormatPr defaultRowHeight="15" x14ac:dyDescent="0.25"/>
  <sheetData>
    <row r="2" spans="1:16" x14ac:dyDescent="0.25">
      <c r="B2" s="17" t="s">
        <v>48</v>
      </c>
      <c r="H2" s="17" t="s">
        <v>6</v>
      </c>
    </row>
    <row r="4" spans="1:16" x14ac:dyDescent="0.25">
      <c r="C4" s="40"/>
      <c r="D4" s="40"/>
      <c r="E4" s="40"/>
      <c r="F4" s="40"/>
      <c r="H4" s="13" t="s">
        <v>5</v>
      </c>
    </row>
    <row r="5" spans="1:16" x14ac:dyDescent="0.25">
      <c r="B5" s="41" t="s">
        <v>26</v>
      </c>
      <c r="C5" s="42" t="s">
        <v>27</v>
      </c>
      <c r="D5" s="42" t="s">
        <v>28</v>
      </c>
      <c r="E5" s="42" t="s">
        <v>29</v>
      </c>
      <c r="F5" s="42" t="s">
        <v>30</v>
      </c>
      <c r="H5" s="8" t="s">
        <v>33</v>
      </c>
      <c r="I5" s="13"/>
    </row>
    <row r="6" spans="1:16" ht="21" x14ac:dyDescent="0.35">
      <c r="B6" s="41"/>
      <c r="C6" s="44">
        <v>4.71</v>
      </c>
      <c r="D6" s="44">
        <v>4.29</v>
      </c>
      <c r="E6" s="45">
        <v>11.3</v>
      </c>
      <c r="F6" s="44">
        <v>5.34</v>
      </c>
      <c r="P6" s="39" t="s">
        <v>67</v>
      </c>
    </row>
    <row r="7" spans="1:16" x14ac:dyDescent="0.25">
      <c r="B7" s="41"/>
      <c r="C7" s="44">
        <v>5.7</v>
      </c>
      <c r="D7" s="44">
        <v>3.51</v>
      </c>
      <c r="E7" s="44">
        <v>12.5</v>
      </c>
      <c r="F7" s="44">
        <v>5.44</v>
      </c>
    </row>
    <row r="8" spans="1:16" x14ac:dyDescent="0.25">
      <c r="B8" s="41"/>
      <c r="C8" s="44">
        <v>4.62</v>
      </c>
      <c r="D8" s="44">
        <v>10.7</v>
      </c>
      <c r="E8" s="44"/>
      <c r="F8" s="45">
        <v>8.77</v>
      </c>
    </row>
    <row r="9" spans="1:16" x14ac:dyDescent="0.25">
      <c r="B9" s="41"/>
      <c r="C9" s="45">
        <v>4.2300000000000004</v>
      </c>
      <c r="D9" s="44">
        <v>7.82</v>
      </c>
      <c r="E9" s="44"/>
      <c r="F9" s="44">
        <v>9.66</v>
      </c>
    </row>
    <row r="10" spans="1:16" x14ac:dyDescent="0.25">
      <c r="B10" s="41"/>
      <c r="C10" s="44"/>
      <c r="D10" s="44"/>
      <c r="E10" s="44"/>
      <c r="F10" s="44">
        <v>9.58</v>
      </c>
    </row>
    <row r="11" spans="1:16" x14ac:dyDescent="0.25">
      <c r="B11" s="41"/>
      <c r="C11" s="50"/>
      <c r="D11" s="50"/>
      <c r="E11" s="50"/>
      <c r="F11" s="50"/>
    </row>
    <row r="12" spans="1:16" x14ac:dyDescent="0.25">
      <c r="B12" s="17" t="s">
        <v>41</v>
      </c>
      <c r="C12" s="22">
        <f>AVERAGE(C6:C10)</f>
        <v>4.8150000000000004</v>
      </c>
      <c r="D12" s="22">
        <f t="shared" ref="D12:F12" si="0">AVERAGE(D6:D10)</f>
        <v>6.58</v>
      </c>
      <c r="E12" s="22">
        <f t="shared" si="0"/>
        <v>11.9</v>
      </c>
      <c r="F12" s="22">
        <f t="shared" si="0"/>
        <v>7.758</v>
      </c>
    </row>
    <row r="13" spans="1:16" x14ac:dyDescent="0.25">
      <c r="B13" s="17" t="s">
        <v>42</v>
      </c>
      <c r="C13" s="22">
        <f>STDEV(C6:C10)</f>
        <v>0.62569960843842487</v>
      </c>
      <c r="D13" s="22">
        <f t="shared" ref="D13:F13" si="1">STDEV(D6:D10)</f>
        <v>3.3257079446838573</v>
      </c>
      <c r="E13" s="22">
        <f t="shared" si="1"/>
        <v>0.84852813742385658</v>
      </c>
      <c r="F13" s="22">
        <f t="shared" si="1"/>
        <v>2.1898219105671592</v>
      </c>
    </row>
    <row r="16" spans="1:16" x14ac:dyDescent="0.25">
      <c r="A16" s="17"/>
      <c r="C16" s="22"/>
      <c r="D16" s="22"/>
      <c r="E16" s="22"/>
      <c r="F16" s="22"/>
    </row>
    <row r="17" spans="1:18" x14ac:dyDescent="0.25">
      <c r="A17" s="17"/>
      <c r="B17" s="21" t="s">
        <v>32</v>
      </c>
      <c r="C17" s="21" t="s">
        <v>27</v>
      </c>
      <c r="D17" s="21" t="s">
        <v>28</v>
      </c>
      <c r="E17" s="21" t="s">
        <v>29</v>
      </c>
      <c r="F17" s="21" t="s">
        <v>30</v>
      </c>
    </row>
    <row r="18" spans="1:18" x14ac:dyDescent="0.25">
      <c r="B18" s="21"/>
      <c r="C18" s="1">
        <v>1.02</v>
      </c>
      <c r="D18" s="1">
        <v>4.7300000000000004</v>
      </c>
      <c r="E18" s="37">
        <v>4.43</v>
      </c>
      <c r="F18" s="1">
        <v>6.53</v>
      </c>
    </row>
    <row r="19" spans="1:18" x14ac:dyDescent="0.25">
      <c r="B19" s="21"/>
      <c r="C19" s="1">
        <v>0.99</v>
      </c>
      <c r="D19" s="7">
        <v>4.29</v>
      </c>
      <c r="E19" s="1">
        <v>5.53</v>
      </c>
      <c r="F19" s="1">
        <v>6.44</v>
      </c>
      <c r="I19" s="40"/>
      <c r="J19" s="40"/>
      <c r="K19" s="40"/>
      <c r="L19" s="40"/>
    </row>
    <row r="20" spans="1:18" x14ac:dyDescent="0.25">
      <c r="B20" s="21"/>
      <c r="C20" s="7">
        <v>1.08</v>
      </c>
      <c r="D20" s="1">
        <v>5.74</v>
      </c>
      <c r="E20" s="1"/>
      <c r="F20" s="37">
        <v>8.5500000000000007</v>
      </c>
    </row>
    <row r="21" spans="1:18" x14ac:dyDescent="0.25">
      <c r="B21" s="21"/>
      <c r="C21" s="37">
        <v>1.29</v>
      </c>
      <c r="D21" s="1">
        <v>5.17</v>
      </c>
      <c r="E21" s="1"/>
      <c r="F21" s="1">
        <v>8.5</v>
      </c>
    </row>
    <row r="22" spans="1:18" x14ac:dyDescent="0.25">
      <c r="B22" s="21"/>
      <c r="C22" s="1"/>
      <c r="D22" s="1"/>
      <c r="E22" s="1"/>
      <c r="F22" s="1">
        <v>5.56</v>
      </c>
    </row>
    <row r="23" spans="1:18" x14ac:dyDescent="0.25">
      <c r="B23" s="21"/>
      <c r="C23" s="1"/>
      <c r="D23" s="1"/>
      <c r="E23" s="1"/>
      <c r="F23" s="1"/>
    </row>
    <row r="24" spans="1:18" x14ac:dyDescent="0.25">
      <c r="B24" s="17" t="s">
        <v>41</v>
      </c>
      <c r="C24" s="22">
        <f>AVERAGE(C18:C22)</f>
        <v>1.095</v>
      </c>
      <c r="D24" s="22">
        <f t="shared" ref="D24:F24" si="2">AVERAGE(D18:D22)</f>
        <v>4.9824999999999999</v>
      </c>
      <c r="E24" s="22">
        <f t="shared" si="2"/>
        <v>4.9800000000000004</v>
      </c>
      <c r="F24" s="22">
        <f t="shared" si="2"/>
        <v>7.1160000000000014</v>
      </c>
      <c r="I24" s="38" t="s">
        <v>75</v>
      </c>
    </row>
    <row r="25" spans="1:18" x14ac:dyDescent="0.25">
      <c r="B25" s="17" t="s">
        <v>42</v>
      </c>
      <c r="C25" s="22">
        <f>STDEV(C18:C22)</f>
        <v>0.13527749258468785</v>
      </c>
      <c r="D25" s="22">
        <f t="shared" ref="D25:F25" si="3">STDEV(D18:D22)</f>
        <v>0.61975129420330188</v>
      </c>
      <c r="E25" s="22">
        <f t="shared" si="3"/>
        <v>0.77781745930519575</v>
      </c>
      <c r="F25" s="22">
        <f t="shared" si="3"/>
        <v>1.3410182698233433</v>
      </c>
    </row>
    <row r="26" spans="1:18" x14ac:dyDescent="0.25">
      <c r="C26" s="1"/>
      <c r="D26" s="1"/>
      <c r="E26" s="1"/>
      <c r="F26" s="1"/>
    </row>
    <row r="27" spans="1:18" x14ac:dyDescent="0.25">
      <c r="C27" s="1"/>
      <c r="D27" s="1"/>
      <c r="E27" s="1"/>
      <c r="F27" s="1"/>
    </row>
    <row r="28" spans="1:18" x14ac:dyDescent="0.25">
      <c r="B28" s="38" t="s">
        <v>74</v>
      </c>
      <c r="C28" s="1"/>
      <c r="D28" s="1"/>
      <c r="E28" s="1"/>
      <c r="F28" s="1"/>
    </row>
    <row r="29" spans="1:18" x14ac:dyDescent="0.25">
      <c r="A29" s="17"/>
      <c r="C29" s="22"/>
      <c r="D29" s="22"/>
      <c r="E29" s="22"/>
      <c r="F29" s="22"/>
    </row>
    <row r="30" spans="1:18" x14ac:dyDescent="0.25">
      <c r="A30" s="17"/>
      <c r="C30" s="22"/>
      <c r="D30" s="22"/>
      <c r="E30" s="22"/>
      <c r="F30" s="22"/>
      <c r="R30" s="43"/>
    </row>
    <row r="31" spans="1:18" x14ac:dyDescent="0.25">
      <c r="R31" s="46"/>
    </row>
    <row r="32" spans="1:18" x14ac:dyDescent="0.25">
      <c r="R32" s="47"/>
    </row>
    <row r="33" spans="18:18" x14ac:dyDescent="0.25">
      <c r="R33" s="47"/>
    </row>
    <row r="34" spans="18:18" x14ac:dyDescent="0.25">
      <c r="R34" s="47"/>
    </row>
    <row r="35" spans="18:18" x14ac:dyDescent="0.25">
      <c r="R35" s="47"/>
    </row>
    <row r="36" spans="18:18" x14ac:dyDescent="0.25">
      <c r="R36" s="47"/>
    </row>
    <row r="37" spans="18:18" x14ac:dyDescent="0.25">
      <c r="R37" s="47"/>
    </row>
    <row r="38" spans="18:18" x14ac:dyDescent="0.25">
      <c r="R38" s="47"/>
    </row>
    <row r="39" spans="18:18" x14ac:dyDescent="0.25">
      <c r="R39" s="47"/>
    </row>
    <row r="40" spans="18:18" x14ac:dyDescent="0.25">
      <c r="R40" s="47"/>
    </row>
    <row r="41" spans="18:18" x14ac:dyDescent="0.25">
      <c r="R41" s="47"/>
    </row>
    <row r="42" spans="18:18" x14ac:dyDescent="0.25">
      <c r="R42" s="47"/>
    </row>
    <row r="43" spans="18:18" x14ac:dyDescent="0.25">
      <c r="R43" s="47"/>
    </row>
    <row r="44" spans="18:18" x14ac:dyDescent="0.25">
      <c r="R44" s="47"/>
    </row>
    <row r="45" spans="18:18" x14ac:dyDescent="0.25">
      <c r="R45" s="47"/>
    </row>
    <row r="46" spans="18:18" x14ac:dyDescent="0.25">
      <c r="R46" s="47"/>
    </row>
    <row r="47" spans="18:18" x14ac:dyDescent="0.25">
      <c r="R47" s="47"/>
    </row>
    <row r="48" spans="18:18" x14ac:dyDescent="0.25">
      <c r="R48" s="47"/>
    </row>
    <row r="49" spans="18:18" x14ac:dyDescent="0.25">
      <c r="R49" s="47"/>
    </row>
    <row r="50" spans="18:18" x14ac:dyDescent="0.25">
      <c r="R50" s="47"/>
    </row>
    <row r="51" spans="18:18" x14ac:dyDescent="0.25">
      <c r="R51" s="48"/>
    </row>
    <row r="52" spans="18:18" x14ac:dyDescent="0.25">
      <c r="R52" s="49"/>
    </row>
    <row r="53" spans="18:18" x14ac:dyDescent="0.25">
      <c r="R53" s="49"/>
    </row>
  </sheetData>
  <pageMargins left="0.7" right="0.7" top="0.75" bottom="0.75" header="0.3" footer="0.3"/>
  <pageSetup paperSize="9"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 1C</vt:lpstr>
      <vt:lpstr>Fig 1E</vt:lpstr>
      <vt:lpstr>Fig 1G</vt:lpstr>
      <vt:lpstr>Fig 1H</vt:lpstr>
      <vt:lpstr>Fig 3D</vt:lpstr>
      <vt:lpstr>Fig 3F</vt:lpstr>
      <vt:lpstr>Fig 6B</vt:lpstr>
      <vt:lpstr>Fig 6C</vt:lpstr>
      <vt:lpstr>Fig 7A</vt:lpstr>
      <vt:lpstr>SFig 2A</vt:lpstr>
      <vt:lpstr>SFig 2D</vt:lpstr>
      <vt:lpstr>SFig 3C</vt:lpstr>
      <vt:lpstr>SFig 6C</vt:lpstr>
      <vt:lpstr>SFig 7</vt:lpstr>
    </vt:vector>
  </TitlesOfParts>
  <Company>Helmholtz Zentrum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lothar.strobl</dc:creator>
  <cp:lastModifiedBy>lothar.strobl</cp:lastModifiedBy>
  <cp:lastPrinted>2021-01-14T19:12:04Z</cp:lastPrinted>
  <dcterms:created xsi:type="dcterms:W3CDTF">2020-09-24T09:24:00Z</dcterms:created>
  <dcterms:modified xsi:type="dcterms:W3CDTF">2021-01-14T19:12:46Z</dcterms:modified>
</cp:coreProperties>
</file>